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LC- REPORTS UPLOADED AFTER 5.23.22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E14" i="2"/>
  <c r="E5" i="2"/>
  <c r="E6" i="2"/>
  <c r="E7" i="2"/>
  <c r="E8" i="2"/>
  <c r="E9" i="2"/>
  <c r="E10" i="2"/>
  <c r="E11" i="2"/>
  <c r="E12" i="2"/>
  <c r="E13" i="2"/>
  <c r="E4" i="2"/>
  <c r="F12" i="2"/>
  <c r="G12" i="2"/>
  <c r="F11" i="2" l="1"/>
  <c r="G11" i="2"/>
  <c r="F13" i="2" l="1"/>
  <c r="G13" i="2"/>
  <c r="F10" i="2" l="1"/>
  <c r="G10" i="2"/>
  <c r="F9" i="2" l="1"/>
  <c r="G9" i="2"/>
  <c r="G4" i="2" l="1"/>
  <c r="A1" i="7" l="1"/>
  <c r="A1" i="6"/>
  <c r="A1" i="5"/>
  <c r="A1" i="4"/>
  <c r="A1" i="3"/>
  <c r="G14" i="2" l="1"/>
  <c r="F14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<sst xmlns="http://schemas.openxmlformats.org/spreadsheetml/2006/main" count="85" uniqueCount="59">
  <si>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</si>
  <si>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</si>
  <si>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</si>
  <si>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</si>
  <si>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</si>
  <si>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</si>
  <si>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</si>
  <si>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</si>
  <si>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</si>
  <si>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</si>
  <si>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</si>
  <si>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</si>
  <si>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</si>
  <si>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</si>
  <si>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</si>
  <si>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</si>
  <si>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</si>
  <si>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</si>
  <si>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</si>
  <si>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</si>
  <si>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</si>
  <si>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</si>
  <si>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</si>
  <si>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</si>
  <si>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</si>
  <si>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</si>
  <si>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</si>
  <si>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</si>
  <si>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</si>
  <si>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</si>
  <si>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</si>
  <si>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</si>
  <si>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</si>
  <si>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</si>
  <si>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</si>
  <si>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</si>
  <si>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</si>
  <si>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</si>
  <si>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</si>
  <si>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</si>
  <si>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</si>
  <si>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</si>
  <si>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</si>
  <si>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</si>
  <si>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</si>
  <si>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</si>
  <si>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</si>
  <si>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</si>
  <si>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</si>
  <si>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ASLT W/INT CAUSES PHYS INJURY</t>
  </si>
  <si>
    <t>PETIT LARCENY</t>
  </si>
  <si>
    <t>CRIM POSS CONTRL SUBST-7TH</t>
  </si>
  <si>
    <t>MENACING-2ND:WEAPON</t>
  </si>
  <si>
    <t>AGGRAVATED UNLIC OPER/MV-3RD</t>
  </si>
  <si>
    <t>PL 2403002</t>
  </si>
  <si>
    <t>AGG HAR-2ND:TELEPHONE</t>
  </si>
  <si>
    <t>CRIM OBSTRUCTION BREATHING</t>
  </si>
  <si>
    <t>Non DAT and DAT Arrest Analysis 1Q 2022</t>
  </si>
  <si>
    <t>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</si>
</sst>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Normal="100" workbookViewId="0">
      <selection activeCell="E19" sqref="E19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57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34</v>
      </c>
      <c r="B3" s="3" t="s">
        <v>35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37</v>
      </c>
      <c r="B4" s="4" t="s">
        <v>49</v>
      </c>
      <c r="C4" s="8">
        <v>4137</v>
      </c>
      <c r="D4" s="8">
        <v>1144</v>
      </c>
      <c r="E4" s="8">
        <f>SUM(C4:D4)</f>
        <v>5281</v>
      </c>
      <c r="F4" s="8">
        <f>D4-C4</f>
        <v>-2993</v>
      </c>
      <c r="G4" s="9">
        <f>IF(D4=0,"**.*",(C4/D4))</f>
        <v>3.6162587412587412</v>
      </c>
    </row>
    <row r="5" spans="1:14" x14ac:dyDescent="0.25">
      <c r="A5" s="4" t="s">
        <v>36</v>
      </c>
      <c r="B5" s="4" t="s">
        <v>50</v>
      </c>
      <c r="C5" s="8">
        <v>2720</v>
      </c>
      <c r="D5" s="8">
        <v>2028</v>
      </c>
      <c r="E5" s="8">
        <f t="shared" ref="E5:E14" si="0">SUM(C5:D5)</f>
        <v>4748</v>
      </c>
      <c r="F5" s="8">
        <f t="shared" ref="F5:F14" si="1">D5-C5</f>
        <v>-692</v>
      </c>
      <c r="G5" s="9">
        <f>IF(D5=0,"**.*",(C5/D5))</f>
        <v>1.3412228796844181</v>
      </c>
    </row>
    <row r="6" spans="1:14" x14ac:dyDescent="0.25">
      <c r="A6" s="4" t="s">
        <v>38</v>
      </c>
      <c r="B6" s="4" t="s">
        <v>51</v>
      </c>
      <c r="C6" s="8">
        <v>477</v>
      </c>
      <c r="D6" s="8">
        <v>622</v>
      </c>
      <c r="E6" s="8">
        <f t="shared" si="0"/>
        <v>1099</v>
      </c>
      <c r="F6" s="8">
        <f t="shared" si="1"/>
        <v>145</v>
      </c>
      <c r="G6" s="9">
        <f t="shared" ref="G6:G14" si="2">IF(D6=0,"**.*",(C6/D6))</f>
        <v>0.76688102893890675</v>
      </c>
    </row>
    <row r="7" spans="1:14" x14ac:dyDescent="0.25">
      <c r="A7" s="4" t="s">
        <v>43</v>
      </c>
      <c r="B7" s="4" t="s">
        <v>44</v>
      </c>
      <c r="C7" s="8">
        <v>78</v>
      </c>
      <c r="D7" s="8">
        <v>952</v>
      </c>
      <c r="E7" s="8">
        <f t="shared" si="0"/>
        <v>1030</v>
      </c>
      <c r="F7" s="8">
        <f t="shared" si="1"/>
        <v>874</v>
      </c>
      <c r="G7" s="9">
        <f t="shared" si="2"/>
        <v>8.1932773109243698E-2</v>
      </c>
    </row>
    <row r="8" spans="1:14" x14ac:dyDescent="0.25">
      <c r="A8" s="4" t="s">
        <v>41</v>
      </c>
      <c r="B8" s="4" t="s">
        <v>52</v>
      </c>
      <c r="C8" s="8">
        <v>918</v>
      </c>
      <c r="D8" s="8">
        <v>22</v>
      </c>
      <c r="E8" s="8">
        <f t="shared" si="0"/>
        <v>940</v>
      </c>
      <c r="F8" s="8">
        <f t="shared" si="1"/>
        <v>-896</v>
      </c>
      <c r="G8" s="9">
        <f t="shared" si="2"/>
        <v>41.727272727272727</v>
      </c>
    </row>
    <row r="9" spans="1:14" x14ac:dyDescent="0.25">
      <c r="A9" s="4" t="s">
        <v>39</v>
      </c>
      <c r="B9" s="4" t="s">
        <v>40</v>
      </c>
      <c r="C9" s="8">
        <v>655</v>
      </c>
      <c r="D9" s="8">
        <v>214</v>
      </c>
      <c r="E9" s="8">
        <f t="shared" si="0"/>
        <v>869</v>
      </c>
      <c r="F9" s="8">
        <f t="shared" ref="F9" si="3">D9-C9</f>
        <v>-441</v>
      </c>
      <c r="G9" s="9">
        <f t="shared" ref="G9" si="4">IF(D9=0,"**.*",(C9/D9))</f>
        <v>3.0607476635514019</v>
      </c>
      <c r="N9" s="14"/>
    </row>
    <row r="10" spans="1:14" x14ac:dyDescent="0.25">
      <c r="A10" s="4" t="s">
        <v>42</v>
      </c>
      <c r="B10" s="4" t="s">
        <v>53</v>
      </c>
      <c r="C10" s="8">
        <v>137</v>
      </c>
      <c r="D10" s="8">
        <v>586</v>
      </c>
      <c r="E10" s="8">
        <f t="shared" si="0"/>
        <v>723</v>
      </c>
      <c r="F10" s="8">
        <f t="shared" ref="F10" si="5">D10-C10</f>
        <v>449</v>
      </c>
      <c r="G10" s="9">
        <f t="shared" ref="G10" si="6">IF(D10=0,"**.*",(C10/D10))</f>
        <v>0.23378839590443687</v>
      </c>
      <c r="N10" s="14"/>
    </row>
    <row r="11" spans="1:14" x14ac:dyDescent="0.25">
      <c r="A11" s="4" t="s">
        <v>54</v>
      </c>
      <c r="B11" s="4" t="s">
        <v>55</v>
      </c>
      <c r="C11" s="8">
        <v>563</v>
      </c>
      <c r="D11" s="8">
        <v>40</v>
      </c>
      <c r="E11" s="8">
        <f t="shared" si="0"/>
        <v>603</v>
      </c>
      <c r="F11" s="8">
        <f t="shared" ref="F11" si="7">D11-C11</f>
        <v>-523</v>
      </c>
      <c r="G11" s="9">
        <f t="shared" ref="G11" si="8">IF(D11=0,"**.*",(C11/D11))</f>
        <v>14.074999999999999</v>
      </c>
      <c r="N11" s="14"/>
    </row>
    <row r="12" spans="1:14" x14ac:dyDescent="0.25">
      <c r="A12" s="4" t="s">
        <v>47</v>
      </c>
      <c r="B12" s="4" t="s">
        <v>48</v>
      </c>
      <c r="C12" s="8">
        <v>533</v>
      </c>
      <c r="D12" s="8">
        <v>22</v>
      </c>
      <c r="E12" s="8">
        <f t="shared" si="0"/>
        <v>555</v>
      </c>
      <c r="F12" s="8">
        <f t="shared" ref="F12" si="9">D12-C12</f>
        <v>-511</v>
      </c>
      <c r="G12" s="9">
        <f t="shared" ref="G12" si="10">IF(D12=0,"**.*",(C12/D12))</f>
        <v>24.227272727272727</v>
      </c>
      <c r="N12" s="14"/>
    </row>
    <row r="13" spans="1:14" x14ac:dyDescent="0.25">
      <c r="A13" s="4" t="s">
        <v>45</v>
      </c>
      <c r="B13" s="4" t="s">
        <v>56</v>
      </c>
      <c r="C13" s="8">
        <v>518</v>
      </c>
      <c r="D13" s="8">
        <v>16</v>
      </c>
      <c r="E13" s="8">
        <f t="shared" si="0"/>
        <v>534</v>
      </c>
      <c r="F13" s="8">
        <f t="shared" ref="F13" si="11">D13-C13</f>
        <v>-502</v>
      </c>
      <c r="G13" s="9">
        <f t="shared" ref="G13" si="12">IF(D13=0,"**.*",(C13/D13))</f>
        <v>32.375</v>
      </c>
    </row>
    <row r="14" spans="1:14" x14ac:dyDescent="0.25">
      <c r="A14" s="10" t="s">
        <v>46</v>
      </c>
      <c r="B14" s="10"/>
      <c r="C14" s="5">
        <v>10736</v>
      </c>
      <c r="D14" s="5">
        <v>5646</v>
      </c>
      <c r="E14" s="5">
        <f t="shared" si="0"/>
        <v>16382</v>
      </c>
      <c r="F14" s="7">
        <f t="shared" si="1"/>
        <v>-5090</v>
      </c>
      <c r="G14" s="9">
        <f t="shared" si="2"/>
        <v>1.9015232022670918</v>
      </c>
      <c r="L14" s="14"/>
    </row>
    <row r="15" spans="1:14" x14ac:dyDescent="0.25">
      <c r="L15" s="14"/>
    </row>
    <row r="16" spans="1:14" x14ac:dyDescent="0.25">
      <c r="A16" s="12" t="s">
        <v>30</v>
      </c>
      <c r="B16" s="12"/>
      <c r="D16" s="13"/>
      <c r="G16" s="14"/>
      <c r="L16" s="14"/>
    </row>
    <row r="17" spans="1:7" x14ac:dyDescent="0.25">
      <c r="A17" s="12" t="s">
        <v>31</v>
      </c>
      <c r="B17" s="12"/>
      <c r="G17" s="14"/>
    </row>
    <row r="18" spans="1:7" x14ac:dyDescent="0.25">
      <c r="G18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F14" sqref="F13:F1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1Q 2022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2660</v>
      </c>
      <c r="C4" s="8">
        <v>1336</v>
      </c>
      <c r="D4" s="8">
        <f t="shared" ref="D4:D9" si="0">SUM(B4:C4)</f>
        <v>3996</v>
      </c>
      <c r="E4" s="8">
        <f>C4-B4</f>
        <v>-1324</v>
      </c>
      <c r="F4" s="9">
        <f>B4/C4</f>
        <v>1.9910179640718564</v>
      </c>
    </row>
    <row r="5" spans="1:6" x14ac:dyDescent="0.25">
      <c r="A5" s="4" t="s">
        <v>4</v>
      </c>
      <c r="B5" s="8">
        <v>3047</v>
      </c>
      <c r="C5" s="8">
        <v>1111</v>
      </c>
      <c r="D5" s="8">
        <f t="shared" si="0"/>
        <v>4158</v>
      </c>
      <c r="E5" s="8">
        <f t="shared" ref="E5:E9" si="1">C5-B5</f>
        <v>-1936</v>
      </c>
      <c r="F5" s="9">
        <f t="shared" ref="F5:F9" si="2">B5/C5</f>
        <v>2.7425742574257428</v>
      </c>
    </row>
    <row r="6" spans="1:6" x14ac:dyDescent="0.25">
      <c r="A6" s="4" t="s">
        <v>5</v>
      </c>
      <c r="B6" s="8">
        <v>2452</v>
      </c>
      <c r="C6" s="8">
        <v>1876</v>
      </c>
      <c r="D6" s="8">
        <f t="shared" si="0"/>
        <v>4328</v>
      </c>
      <c r="E6" s="8">
        <f t="shared" si="1"/>
        <v>-576</v>
      </c>
      <c r="F6" s="9">
        <f t="shared" si="2"/>
        <v>1.3070362473347548</v>
      </c>
    </row>
    <row r="7" spans="1:6" x14ac:dyDescent="0.25">
      <c r="A7" s="4" t="s">
        <v>6</v>
      </c>
      <c r="B7" s="8">
        <v>2191</v>
      </c>
      <c r="C7" s="8">
        <v>952</v>
      </c>
      <c r="D7" s="8">
        <f t="shared" si="0"/>
        <v>3143</v>
      </c>
      <c r="E7" s="8">
        <f t="shared" si="1"/>
        <v>-1239</v>
      </c>
      <c r="F7" s="9">
        <f t="shared" si="2"/>
        <v>2.3014705882352939</v>
      </c>
    </row>
    <row r="8" spans="1:6" x14ac:dyDescent="0.25">
      <c r="A8" s="4" t="s">
        <v>7</v>
      </c>
      <c r="B8" s="8">
        <v>386</v>
      </c>
      <c r="C8" s="8">
        <v>371</v>
      </c>
      <c r="D8" s="8">
        <f t="shared" si="0"/>
        <v>757</v>
      </c>
      <c r="E8" s="8">
        <f t="shared" si="1"/>
        <v>-15</v>
      </c>
      <c r="F8" s="9">
        <f t="shared" si="2"/>
        <v>1.0404312668463611</v>
      </c>
    </row>
    <row r="9" spans="1:6" x14ac:dyDescent="0.25">
      <c r="A9" s="4" t="s">
        <v>8</v>
      </c>
      <c r="B9" s="7">
        <v>10736</v>
      </c>
      <c r="C9" s="7">
        <v>5646</v>
      </c>
      <c r="D9" s="7">
        <f t="shared" si="0"/>
        <v>16382</v>
      </c>
      <c r="E9" s="7">
        <f t="shared" si="1"/>
        <v>-5090</v>
      </c>
      <c r="F9" s="9">
        <f t="shared" si="2"/>
        <v>1.9015232022670918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67" zoomScaleNormal="100" workbookViewId="0">
      <selection activeCell="D71" sqref="D7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2022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127</v>
      </c>
      <c r="C4" s="2">
        <v>92</v>
      </c>
      <c r="D4" s="2">
        <f>SUM(B4:C4)</f>
        <v>219</v>
      </c>
      <c r="E4" s="2">
        <f>C4-B4</f>
        <v>-35</v>
      </c>
      <c r="F4" s="6">
        <f>B4/C4</f>
        <v>1.3804347826086956</v>
      </c>
    </row>
    <row r="5" spans="1:7" x14ac:dyDescent="0.25">
      <c r="A5" s="11">
        <v>5</v>
      </c>
      <c r="B5" s="2">
        <v>65</v>
      </c>
      <c r="C5" s="2">
        <v>32</v>
      </c>
      <c r="D5" s="2">
        <f t="shared" ref="D5:D68" si="0">SUM(B5:C5)</f>
        <v>97</v>
      </c>
      <c r="E5" s="2">
        <f t="shared" ref="E5:E68" si="1">C5-B5</f>
        <v>-33</v>
      </c>
      <c r="F5" s="6">
        <f t="shared" ref="F5:F68" si="2">B5/C5</f>
        <v>2.03125</v>
      </c>
    </row>
    <row r="6" spans="1:7" x14ac:dyDescent="0.25">
      <c r="A6" s="11">
        <v>6</v>
      </c>
      <c r="B6" s="2">
        <v>77</v>
      </c>
      <c r="C6" s="2">
        <v>63</v>
      </c>
      <c r="D6" s="2">
        <f t="shared" si="0"/>
        <v>140</v>
      </c>
      <c r="E6" s="2">
        <f t="shared" si="1"/>
        <v>-14</v>
      </c>
      <c r="F6" s="6">
        <f t="shared" si="2"/>
        <v>1.2222222222222223</v>
      </c>
    </row>
    <row r="7" spans="1:7" x14ac:dyDescent="0.25">
      <c r="A7" s="11">
        <v>7</v>
      </c>
      <c r="B7" s="2">
        <v>147</v>
      </c>
      <c r="C7" s="2">
        <v>111</v>
      </c>
      <c r="D7" s="2">
        <f t="shared" si="0"/>
        <v>258</v>
      </c>
      <c r="E7" s="2">
        <f t="shared" si="1"/>
        <v>-36</v>
      </c>
      <c r="F7" s="6">
        <f t="shared" si="2"/>
        <v>1.3243243243243243</v>
      </c>
    </row>
    <row r="8" spans="1:7" x14ac:dyDescent="0.25">
      <c r="A8" s="11">
        <v>9</v>
      </c>
      <c r="B8" s="2">
        <v>131</v>
      </c>
      <c r="C8" s="2">
        <v>111</v>
      </c>
      <c r="D8" s="2">
        <f t="shared" si="0"/>
        <v>242</v>
      </c>
      <c r="E8" s="2">
        <f t="shared" si="1"/>
        <v>-20</v>
      </c>
      <c r="F8" s="6">
        <f t="shared" si="2"/>
        <v>1.1801801801801801</v>
      </c>
    </row>
    <row r="9" spans="1:7" x14ac:dyDescent="0.25">
      <c r="A9" s="11">
        <v>10</v>
      </c>
      <c r="B9" s="2">
        <v>48</v>
      </c>
      <c r="C9" s="2">
        <v>44</v>
      </c>
      <c r="D9" s="2">
        <f t="shared" si="0"/>
        <v>92</v>
      </c>
      <c r="E9" s="2">
        <f t="shared" si="1"/>
        <v>-4</v>
      </c>
      <c r="F9" s="6">
        <f t="shared" si="2"/>
        <v>1.0909090909090908</v>
      </c>
    </row>
    <row r="10" spans="1:7" x14ac:dyDescent="0.25">
      <c r="A10" s="11">
        <v>13</v>
      </c>
      <c r="B10" s="2">
        <v>138</v>
      </c>
      <c r="C10" s="2">
        <v>146</v>
      </c>
      <c r="D10" s="2">
        <f t="shared" si="0"/>
        <v>284</v>
      </c>
      <c r="E10" s="2">
        <f t="shared" si="1"/>
        <v>8</v>
      </c>
      <c r="F10" s="6">
        <f t="shared" si="2"/>
        <v>0.9452054794520548</v>
      </c>
    </row>
    <row r="11" spans="1:7" x14ac:dyDescent="0.25">
      <c r="A11" s="11">
        <v>14</v>
      </c>
      <c r="B11" s="2">
        <v>318</v>
      </c>
      <c r="C11" s="2">
        <v>352</v>
      </c>
      <c r="D11" s="2">
        <f t="shared" si="0"/>
        <v>670</v>
      </c>
      <c r="E11" s="2">
        <f t="shared" si="1"/>
        <v>34</v>
      </c>
      <c r="F11" s="6">
        <f t="shared" si="2"/>
        <v>0.90340909090909094</v>
      </c>
    </row>
    <row r="12" spans="1:7" x14ac:dyDescent="0.25">
      <c r="A12" s="11">
        <v>17</v>
      </c>
      <c r="B12" s="2">
        <v>56</v>
      </c>
      <c r="C12" s="2">
        <v>57</v>
      </c>
      <c r="D12" s="2">
        <f t="shared" si="0"/>
        <v>113</v>
      </c>
      <c r="E12" s="2">
        <f t="shared" si="1"/>
        <v>1</v>
      </c>
      <c r="F12" s="6">
        <f t="shared" si="2"/>
        <v>0.98245614035087714</v>
      </c>
    </row>
    <row r="13" spans="1:7" x14ac:dyDescent="0.25">
      <c r="A13" s="11">
        <v>18</v>
      </c>
      <c r="B13" s="2">
        <v>111</v>
      </c>
      <c r="C13" s="2">
        <v>94</v>
      </c>
      <c r="D13" s="2">
        <f t="shared" si="0"/>
        <v>205</v>
      </c>
      <c r="E13" s="2">
        <f t="shared" si="1"/>
        <v>-17</v>
      </c>
      <c r="F13" s="6">
        <f t="shared" si="2"/>
        <v>1.1808510638297873</v>
      </c>
    </row>
    <row r="14" spans="1:7" x14ac:dyDescent="0.25">
      <c r="A14" s="11">
        <v>19</v>
      </c>
      <c r="B14" s="2">
        <v>155</v>
      </c>
      <c r="C14" s="2">
        <v>74</v>
      </c>
      <c r="D14" s="2">
        <f t="shared" si="0"/>
        <v>229</v>
      </c>
      <c r="E14" s="2">
        <f t="shared" si="1"/>
        <v>-81</v>
      </c>
      <c r="F14" s="6">
        <f t="shared" si="2"/>
        <v>2.0945945945945947</v>
      </c>
    </row>
    <row r="15" spans="1:7" x14ac:dyDescent="0.25">
      <c r="A15" s="11">
        <v>20</v>
      </c>
      <c r="B15" s="2">
        <v>78</v>
      </c>
      <c r="C15" s="2">
        <v>62</v>
      </c>
      <c r="D15" s="2">
        <f t="shared" si="0"/>
        <v>140</v>
      </c>
      <c r="E15" s="2">
        <f t="shared" si="1"/>
        <v>-16</v>
      </c>
      <c r="F15" s="6">
        <f t="shared" si="2"/>
        <v>1.2580645161290323</v>
      </c>
    </row>
    <row r="16" spans="1:7" x14ac:dyDescent="0.25">
      <c r="A16" s="11">
        <v>22</v>
      </c>
      <c r="B16" s="2">
        <v>0</v>
      </c>
      <c r="C16" s="2">
        <v>1</v>
      </c>
      <c r="D16" s="2">
        <f t="shared" si="0"/>
        <v>1</v>
      </c>
      <c r="E16" s="2">
        <f t="shared" si="1"/>
        <v>1</v>
      </c>
      <c r="F16" s="6">
        <f t="shared" si="2"/>
        <v>0</v>
      </c>
    </row>
    <row r="17" spans="1:6" x14ac:dyDescent="0.25">
      <c r="A17" s="11">
        <v>23</v>
      </c>
      <c r="B17" s="2">
        <v>129</v>
      </c>
      <c r="C17" s="2">
        <v>31</v>
      </c>
      <c r="D17" s="2">
        <f t="shared" si="0"/>
        <v>160</v>
      </c>
      <c r="E17" s="2">
        <f t="shared" si="1"/>
        <v>-98</v>
      </c>
      <c r="F17" s="6">
        <f t="shared" si="2"/>
        <v>4.161290322580645</v>
      </c>
    </row>
    <row r="18" spans="1:6" x14ac:dyDescent="0.25">
      <c r="A18" s="11">
        <v>24</v>
      </c>
      <c r="B18" s="2">
        <v>105</v>
      </c>
      <c r="C18" s="2">
        <v>63</v>
      </c>
      <c r="D18" s="2">
        <f t="shared" si="0"/>
        <v>168</v>
      </c>
      <c r="E18" s="2">
        <f t="shared" si="1"/>
        <v>-42</v>
      </c>
      <c r="F18" s="6">
        <f t="shared" si="2"/>
        <v>1.6666666666666667</v>
      </c>
    </row>
    <row r="19" spans="1:6" x14ac:dyDescent="0.25">
      <c r="A19" s="11">
        <v>25</v>
      </c>
      <c r="B19" s="2">
        <v>168</v>
      </c>
      <c r="C19" s="2">
        <v>166</v>
      </c>
      <c r="D19" s="2">
        <f t="shared" si="0"/>
        <v>334</v>
      </c>
      <c r="E19" s="2">
        <f t="shared" si="1"/>
        <v>-2</v>
      </c>
      <c r="F19" s="6">
        <f t="shared" si="2"/>
        <v>1.0120481927710843</v>
      </c>
    </row>
    <row r="20" spans="1:6" x14ac:dyDescent="0.25">
      <c r="A20" s="11">
        <v>26</v>
      </c>
      <c r="B20" s="2">
        <v>50</v>
      </c>
      <c r="C20" s="2">
        <v>48</v>
      </c>
      <c r="D20" s="2">
        <f t="shared" si="0"/>
        <v>98</v>
      </c>
      <c r="E20" s="2">
        <f t="shared" si="1"/>
        <v>-2</v>
      </c>
      <c r="F20" s="6">
        <f t="shared" si="2"/>
        <v>1.0416666666666667</v>
      </c>
    </row>
    <row r="21" spans="1:6" x14ac:dyDescent="0.25">
      <c r="A21" s="11">
        <v>28</v>
      </c>
      <c r="B21" s="2">
        <v>149</v>
      </c>
      <c r="C21" s="2">
        <v>110</v>
      </c>
      <c r="D21" s="2">
        <f t="shared" si="0"/>
        <v>259</v>
      </c>
      <c r="E21" s="2">
        <f t="shared" si="1"/>
        <v>-39</v>
      </c>
      <c r="F21" s="6">
        <f t="shared" si="2"/>
        <v>1.3545454545454545</v>
      </c>
    </row>
    <row r="22" spans="1:6" x14ac:dyDescent="0.25">
      <c r="A22" s="11">
        <v>30</v>
      </c>
      <c r="B22" s="2">
        <v>89</v>
      </c>
      <c r="C22" s="2">
        <v>82</v>
      </c>
      <c r="D22" s="2">
        <f t="shared" si="0"/>
        <v>171</v>
      </c>
      <c r="E22" s="2">
        <f t="shared" si="1"/>
        <v>-7</v>
      </c>
      <c r="F22" s="6">
        <f t="shared" si="2"/>
        <v>1.0853658536585367</v>
      </c>
    </row>
    <row r="23" spans="1:6" x14ac:dyDescent="0.25">
      <c r="A23" s="11">
        <v>32</v>
      </c>
      <c r="B23" s="2">
        <v>122</v>
      </c>
      <c r="C23" s="2">
        <v>37</v>
      </c>
      <c r="D23" s="2">
        <f t="shared" si="0"/>
        <v>159</v>
      </c>
      <c r="E23" s="2">
        <f t="shared" si="1"/>
        <v>-85</v>
      </c>
      <c r="F23" s="6">
        <f t="shared" si="2"/>
        <v>3.2972972972972974</v>
      </c>
    </row>
    <row r="24" spans="1:6" x14ac:dyDescent="0.25">
      <c r="A24" s="11">
        <v>33</v>
      </c>
      <c r="B24" s="2">
        <v>96</v>
      </c>
      <c r="C24" s="2">
        <v>47</v>
      </c>
      <c r="D24" s="2">
        <f t="shared" si="0"/>
        <v>143</v>
      </c>
      <c r="E24" s="2">
        <f t="shared" si="1"/>
        <v>-49</v>
      </c>
      <c r="F24" s="6">
        <f t="shared" si="2"/>
        <v>2.0425531914893615</v>
      </c>
    </row>
    <row r="25" spans="1:6" x14ac:dyDescent="0.25">
      <c r="A25" s="11">
        <v>34</v>
      </c>
      <c r="B25" s="2">
        <v>93</v>
      </c>
      <c r="C25" s="2">
        <v>53</v>
      </c>
      <c r="D25" s="2">
        <f t="shared" si="0"/>
        <v>146</v>
      </c>
      <c r="E25" s="2">
        <f t="shared" si="1"/>
        <v>-40</v>
      </c>
      <c r="F25" s="6">
        <f t="shared" si="2"/>
        <v>1.7547169811320755</v>
      </c>
    </row>
    <row r="26" spans="1:6" x14ac:dyDescent="0.25">
      <c r="A26" s="11">
        <v>40</v>
      </c>
      <c r="B26" s="2">
        <v>275</v>
      </c>
      <c r="C26" s="2">
        <v>133</v>
      </c>
      <c r="D26" s="2">
        <f t="shared" si="0"/>
        <v>408</v>
      </c>
      <c r="E26" s="2">
        <f t="shared" si="1"/>
        <v>-142</v>
      </c>
      <c r="F26" s="6">
        <f t="shared" si="2"/>
        <v>2.0676691729323307</v>
      </c>
    </row>
    <row r="27" spans="1:6" x14ac:dyDescent="0.25">
      <c r="A27" s="11">
        <v>41</v>
      </c>
      <c r="B27" s="2">
        <v>168</v>
      </c>
      <c r="C27" s="2">
        <v>61</v>
      </c>
      <c r="D27" s="2">
        <f t="shared" si="0"/>
        <v>229</v>
      </c>
      <c r="E27" s="2">
        <f t="shared" si="1"/>
        <v>-107</v>
      </c>
      <c r="F27" s="6">
        <f t="shared" si="2"/>
        <v>2.7540983606557377</v>
      </c>
    </row>
    <row r="28" spans="1:6" x14ac:dyDescent="0.25">
      <c r="A28" s="11">
        <v>42</v>
      </c>
      <c r="B28" s="2">
        <v>184</v>
      </c>
      <c r="C28" s="2">
        <v>71</v>
      </c>
      <c r="D28" s="2">
        <f t="shared" si="0"/>
        <v>255</v>
      </c>
      <c r="E28" s="2">
        <f t="shared" si="1"/>
        <v>-113</v>
      </c>
      <c r="F28" s="6">
        <f t="shared" si="2"/>
        <v>2.591549295774648</v>
      </c>
    </row>
    <row r="29" spans="1:6" x14ac:dyDescent="0.25">
      <c r="A29" s="11">
        <v>43</v>
      </c>
      <c r="B29" s="2">
        <v>242</v>
      </c>
      <c r="C29" s="2">
        <v>140</v>
      </c>
      <c r="D29" s="2">
        <f t="shared" si="0"/>
        <v>382</v>
      </c>
      <c r="E29" s="2">
        <f t="shared" si="1"/>
        <v>-102</v>
      </c>
      <c r="F29" s="6">
        <f t="shared" si="2"/>
        <v>1.7285714285714286</v>
      </c>
    </row>
    <row r="30" spans="1:6" x14ac:dyDescent="0.25">
      <c r="A30" s="11">
        <v>44</v>
      </c>
      <c r="B30" s="2">
        <v>312</v>
      </c>
      <c r="C30" s="2">
        <v>203</v>
      </c>
      <c r="D30" s="2">
        <f t="shared" si="0"/>
        <v>515</v>
      </c>
      <c r="E30" s="2">
        <f t="shared" si="1"/>
        <v>-109</v>
      </c>
      <c r="F30" s="6">
        <f t="shared" si="2"/>
        <v>1.5369458128078817</v>
      </c>
    </row>
    <row r="31" spans="1:6" x14ac:dyDescent="0.25">
      <c r="A31" s="11">
        <v>45</v>
      </c>
      <c r="B31" s="2">
        <v>98</v>
      </c>
      <c r="C31" s="2">
        <v>71</v>
      </c>
      <c r="D31" s="2">
        <f t="shared" si="0"/>
        <v>169</v>
      </c>
      <c r="E31" s="2">
        <f t="shared" si="1"/>
        <v>-27</v>
      </c>
      <c r="F31" s="6">
        <f t="shared" si="2"/>
        <v>1.380281690140845</v>
      </c>
    </row>
    <row r="32" spans="1:6" x14ac:dyDescent="0.25">
      <c r="A32" s="11">
        <v>46</v>
      </c>
      <c r="B32" s="2">
        <v>283</v>
      </c>
      <c r="C32" s="2">
        <v>125</v>
      </c>
      <c r="D32" s="2">
        <f t="shared" si="0"/>
        <v>408</v>
      </c>
      <c r="E32" s="2">
        <f t="shared" si="1"/>
        <v>-158</v>
      </c>
      <c r="F32" s="6">
        <f t="shared" si="2"/>
        <v>2.2639999999999998</v>
      </c>
    </row>
    <row r="33" spans="1:6" x14ac:dyDescent="0.25">
      <c r="A33" s="11">
        <v>47</v>
      </c>
      <c r="B33" s="2">
        <v>256</v>
      </c>
      <c r="C33" s="2">
        <v>66</v>
      </c>
      <c r="D33" s="2">
        <f t="shared" si="0"/>
        <v>322</v>
      </c>
      <c r="E33" s="2">
        <f t="shared" si="1"/>
        <v>-190</v>
      </c>
      <c r="F33" s="6">
        <f t="shared" si="2"/>
        <v>3.8787878787878789</v>
      </c>
    </row>
    <row r="34" spans="1:6" x14ac:dyDescent="0.25">
      <c r="A34" s="11">
        <v>48</v>
      </c>
      <c r="B34" s="2">
        <v>177</v>
      </c>
      <c r="C34" s="2">
        <v>86</v>
      </c>
      <c r="D34" s="2">
        <f t="shared" si="0"/>
        <v>263</v>
      </c>
      <c r="E34" s="2">
        <f t="shared" si="1"/>
        <v>-91</v>
      </c>
      <c r="F34" s="6">
        <f t="shared" si="2"/>
        <v>2.058139534883721</v>
      </c>
    </row>
    <row r="35" spans="1:6" x14ac:dyDescent="0.25">
      <c r="A35" s="11">
        <v>49</v>
      </c>
      <c r="B35" s="2">
        <v>121</v>
      </c>
      <c r="C35" s="2">
        <v>60</v>
      </c>
      <c r="D35" s="2">
        <f t="shared" si="0"/>
        <v>181</v>
      </c>
      <c r="E35" s="2">
        <f t="shared" si="1"/>
        <v>-61</v>
      </c>
      <c r="F35" s="6">
        <f t="shared" si="2"/>
        <v>2.0166666666666666</v>
      </c>
    </row>
    <row r="36" spans="1:6" x14ac:dyDescent="0.25">
      <c r="A36" s="11">
        <v>50</v>
      </c>
      <c r="B36" s="2">
        <v>63</v>
      </c>
      <c r="C36" s="2">
        <v>65</v>
      </c>
      <c r="D36" s="2">
        <f t="shared" si="0"/>
        <v>128</v>
      </c>
      <c r="E36" s="2">
        <f t="shared" si="1"/>
        <v>2</v>
      </c>
      <c r="F36" s="6">
        <f t="shared" si="2"/>
        <v>0.96923076923076923</v>
      </c>
    </row>
    <row r="37" spans="1:6" x14ac:dyDescent="0.25">
      <c r="A37" s="11">
        <v>52</v>
      </c>
      <c r="B37" s="2">
        <v>481</v>
      </c>
      <c r="C37" s="2">
        <v>255</v>
      </c>
      <c r="D37" s="2">
        <f t="shared" si="0"/>
        <v>736</v>
      </c>
      <c r="E37" s="2">
        <f t="shared" si="1"/>
        <v>-226</v>
      </c>
      <c r="F37" s="6">
        <f t="shared" si="2"/>
        <v>1.8862745098039215</v>
      </c>
    </row>
    <row r="38" spans="1:6" x14ac:dyDescent="0.25">
      <c r="A38" s="11">
        <v>60</v>
      </c>
      <c r="B38" s="2">
        <v>156</v>
      </c>
      <c r="C38" s="2">
        <v>66</v>
      </c>
      <c r="D38" s="2">
        <f t="shared" si="0"/>
        <v>222</v>
      </c>
      <c r="E38" s="2">
        <f t="shared" si="1"/>
        <v>-90</v>
      </c>
      <c r="F38" s="6">
        <f t="shared" si="2"/>
        <v>2.3636363636363638</v>
      </c>
    </row>
    <row r="39" spans="1:6" x14ac:dyDescent="0.25">
      <c r="A39" s="11">
        <v>61</v>
      </c>
      <c r="B39" s="2">
        <v>95</v>
      </c>
      <c r="C39" s="2">
        <v>45</v>
      </c>
      <c r="D39" s="2">
        <f t="shared" si="0"/>
        <v>140</v>
      </c>
      <c r="E39" s="2">
        <f t="shared" si="1"/>
        <v>-50</v>
      </c>
      <c r="F39" s="6">
        <f t="shared" si="2"/>
        <v>2.1111111111111112</v>
      </c>
    </row>
    <row r="40" spans="1:6" x14ac:dyDescent="0.25">
      <c r="A40" s="11">
        <v>62</v>
      </c>
      <c r="B40" s="2">
        <v>185</v>
      </c>
      <c r="C40" s="2">
        <v>46</v>
      </c>
      <c r="D40" s="2">
        <f t="shared" si="0"/>
        <v>231</v>
      </c>
      <c r="E40" s="2">
        <f t="shared" si="1"/>
        <v>-139</v>
      </c>
      <c r="F40" s="6">
        <f t="shared" si="2"/>
        <v>4.0217391304347823</v>
      </c>
    </row>
    <row r="41" spans="1:6" x14ac:dyDescent="0.25">
      <c r="A41" s="11">
        <v>63</v>
      </c>
      <c r="B41" s="2">
        <v>98</v>
      </c>
      <c r="C41" s="2">
        <v>81</v>
      </c>
      <c r="D41" s="2">
        <f t="shared" si="0"/>
        <v>179</v>
      </c>
      <c r="E41" s="2">
        <f t="shared" si="1"/>
        <v>-17</v>
      </c>
      <c r="F41" s="6">
        <f t="shared" si="2"/>
        <v>1.2098765432098766</v>
      </c>
    </row>
    <row r="42" spans="1:6" x14ac:dyDescent="0.25">
      <c r="A42" s="11">
        <v>66</v>
      </c>
      <c r="B42" s="2">
        <v>81</v>
      </c>
      <c r="C42" s="2">
        <v>50</v>
      </c>
      <c r="D42" s="2">
        <f t="shared" si="0"/>
        <v>131</v>
      </c>
      <c r="E42" s="2">
        <f t="shared" si="1"/>
        <v>-31</v>
      </c>
      <c r="F42" s="6">
        <f t="shared" si="2"/>
        <v>1.62</v>
      </c>
    </row>
    <row r="43" spans="1:6" x14ac:dyDescent="0.25">
      <c r="A43" s="11">
        <v>67</v>
      </c>
      <c r="B43" s="2">
        <v>163</v>
      </c>
      <c r="C43" s="2">
        <v>31</v>
      </c>
      <c r="D43" s="2">
        <f t="shared" si="0"/>
        <v>194</v>
      </c>
      <c r="E43" s="2">
        <f t="shared" si="1"/>
        <v>-132</v>
      </c>
      <c r="F43" s="6">
        <f t="shared" si="2"/>
        <v>5.258064516129032</v>
      </c>
    </row>
    <row r="44" spans="1:6" x14ac:dyDescent="0.25">
      <c r="A44" s="11">
        <v>68</v>
      </c>
      <c r="B44" s="2">
        <v>133</v>
      </c>
      <c r="C44" s="2">
        <v>70</v>
      </c>
      <c r="D44" s="2">
        <f t="shared" si="0"/>
        <v>203</v>
      </c>
      <c r="E44" s="2">
        <f t="shared" si="1"/>
        <v>-63</v>
      </c>
      <c r="F44" s="6">
        <f t="shared" si="2"/>
        <v>1.9</v>
      </c>
    </row>
    <row r="45" spans="1:6" x14ac:dyDescent="0.25">
      <c r="A45" s="11">
        <v>69</v>
      </c>
      <c r="B45" s="2">
        <v>121</v>
      </c>
      <c r="C45" s="2">
        <v>27</v>
      </c>
      <c r="D45" s="2">
        <f t="shared" si="0"/>
        <v>148</v>
      </c>
      <c r="E45" s="2">
        <f t="shared" si="1"/>
        <v>-94</v>
      </c>
      <c r="F45" s="6">
        <f t="shared" si="2"/>
        <v>4.4814814814814818</v>
      </c>
    </row>
    <row r="46" spans="1:6" x14ac:dyDescent="0.25">
      <c r="A46" s="11">
        <v>70</v>
      </c>
      <c r="B46" s="2">
        <v>164</v>
      </c>
      <c r="C46" s="2">
        <v>27</v>
      </c>
      <c r="D46" s="2">
        <f t="shared" si="0"/>
        <v>191</v>
      </c>
      <c r="E46" s="2">
        <f t="shared" si="1"/>
        <v>-137</v>
      </c>
      <c r="F46" s="6">
        <f t="shared" si="2"/>
        <v>6.0740740740740744</v>
      </c>
    </row>
    <row r="47" spans="1:6" x14ac:dyDescent="0.25">
      <c r="A47" s="11">
        <v>71</v>
      </c>
      <c r="B47" s="2">
        <v>113</v>
      </c>
      <c r="C47" s="2">
        <v>50</v>
      </c>
      <c r="D47" s="2">
        <f t="shared" si="0"/>
        <v>163</v>
      </c>
      <c r="E47" s="2">
        <f t="shared" si="1"/>
        <v>-63</v>
      </c>
      <c r="F47" s="6">
        <f t="shared" si="2"/>
        <v>2.2599999999999998</v>
      </c>
    </row>
    <row r="48" spans="1:6" x14ac:dyDescent="0.25">
      <c r="A48" s="11">
        <v>72</v>
      </c>
      <c r="B48" s="2">
        <v>144</v>
      </c>
      <c r="C48" s="2">
        <v>129</v>
      </c>
      <c r="D48" s="2">
        <f t="shared" si="0"/>
        <v>273</v>
      </c>
      <c r="E48" s="2">
        <f t="shared" si="1"/>
        <v>-15</v>
      </c>
      <c r="F48" s="6">
        <f t="shared" si="2"/>
        <v>1.1162790697674418</v>
      </c>
    </row>
    <row r="49" spans="1:6" x14ac:dyDescent="0.25">
      <c r="A49" s="11">
        <v>73</v>
      </c>
      <c r="B49" s="2">
        <v>205</v>
      </c>
      <c r="C49" s="2">
        <v>55</v>
      </c>
      <c r="D49" s="2">
        <f t="shared" si="0"/>
        <v>260</v>
      </c>
      <c r="E49" s="2">
        <f t="shared" si="1"/>
        <v>-150</v>
      </c>
      <c r="F49" s="6">
        <f t="shared" si="2"/>
        <v>3.7272727272727271</v>
      </c>
    </row>
    <row r="50" spans="1:6" x14ac:dyDescent="0.25">
      <c r="A50" s="11">
        <v>75</v>
      </c>
      <c r="B50" s="2">
        <v>345</v>
      </c>
      <c r="C50" s="2">
        <v>26</v>
      </c>
      <c r="D50" s="2">
        <f t="shared" si="0"/>
        <v>371</v>
      </c>
      <c r="E50" s="2">
        <f t="shared" si="1"/>
        <v>-319</v>
      </c>
      <c r="F50" s="6">
        <f t="shared" si="2"/>
        <v>13.26923076923077</v>
      </c>
    </row>
    <row r="51" spans="1:6" x14ac:dyDescent="0.25">
      <c r="A51" s="11">
        <v>76</v>
      </c>
      <c r="B51" s="2">
        <v>33</v>
      </c>
      <c r="C51" s="2">
        <v>18</v>
      </c>
      <c r="D51" s="2">
        <f t="shared" si="0"/>
        <v>51</v>
      </c>
      <c r="E51" s="2">
        <f t="shared" si="1"/>
        <v>-15</v>
      </c>
      <c r="F51" s="6">
        <f t="shared" si="2"/>
        <v>1.8333333333333333</v>
      </c>
    </row>
    <row r="52" spans="1:6" x14ac:dyDescent="0.25">
      <c r="A52" s="11">
        <v>77</v>
      </c>
      <c r="B52" s="2">
        <v>137</v>
      </c>
      <c r="C52" s="2">
        <v>16</v>
      </c>
      <c r="D52" s="2">
        <f t="shared" si="0"/>
        <v>153</v>
      </c>
      <c r="E52" s="2">
        <f t="shared" si="1"/>
        <v>-121</v>
      </c>
      <c r="F52" s="6">
        <f t="shared" si="2"/>
        <v>8.5625</v>
      </c>
    </row>
    <row r="53" spans="1:6" x14ac:dyDescent="0.25">
      <c r="A53" s="11">
        <v>78</v>
      </c>
      <c r="B53" s="2">
        <v>58</v>
      </c>
      <c r="C53" s="2">
        <v>41</v>
      </c>
      <c r="D53" s="2">
        <f t="shared" si="0"/>
        <v>99</v>
      </c>
      <c r="E53" s="2">
        <f t="shared" si="1"/>
        <v>-17</v>
      </c>
      <c r="F53" s="6">
        <f t="shared" si="2"/>
        <v>1.4146341463414633</v>
      </c>
    </row>
    <row r="54" spans="1:6" x14ac:dyDescent="0.25">
      <c r="A54" s="11">
        <v>79</v>
      </c>
      <c r="B54" s="2">
        <v>215</v>
      </c>
      <c r="C54" s="2">
        <v>54</v>
      </c>
      <c r="D54" s="2">
        <f t="shared" si="0"/>
        <v>269</v>
      </c>
      <c r="E54" s="2">
        <f t="shared" si="1"/>
        <v>-161</v>
      </c>
      <c r="F54" s="6">
        <f t="shared" si="2"/>
        <v>3.9814814814814814</v>
      </c>
    </row>
    <row r="55" spans="1:6" x14ac:dyDescent="0.25">
      <c r="A55" s="11">
        <v>81</v>
      </c>
      <c r="B55" s="2">
        <v>99</v>
      </c>
      <c r="C55" s="2">
        <v>26</v>
      </c>
      <c r="D55" s="2">
        <f t="shared" si="0"/>
        <v>125</v>
      </c>
      <c r="E55" s="2">
        <f t="shared" si="1"/>
        <v>-73</v>
      </c>
      <c r="F55" s="6">
        <f t="shared" si="2"/>
        <v>3.8076923076923075</v>
      </c>
    </row>
    <row r="56" spans="1:6" x14ac:dyDescent="0.25">
      <c r="A56" s="11">
        <v>83</v>
      </c>
      <c r="B56" s="2">
        <v>129</v>
      </c>
      <c r="C56" s="2">
        <v>69</v>
      </c>
      <c r="D56" s="2">
        <f t="shared" si="0"/>
        <v>198</v>
      </c>
      <c r="E56" s="2">
        <f t="shared" si="1"/>
        <v>-60</v>
      </c>
      <c r="F56" s="6">
        <f t="shared" si="2"/>
        <v>1.8695652173913044</v>
      </c>
    </row>
    <row r="57" spans="1:6" x14ac:dyDescent="0.25">
      <c r="A57" s="11">
        <v>84</v>
      </c>
      <c r="B57" s="2">
        <v>113</v>
      </c>
      <c r="C57" s="2">
        <v>81</v>
      </c>
      <c r="D57" s="2">
        <f t="shared" si="0"/>
        <v>194</v>
      </c>
      <c r="E57" s="2">
        <f t="shared" si="1"/>
        <v>-32</v>
      </c>
      <c r="F57" s="6">
        <f t="shared" si="2"/>
        <v>1.3950617283950617</v>
      </c>
    </row>
    <row r="58" spans="1:6" x14ac:dyDescent="0.25">
      <c r="A58" s="11">
        <v>88</v>
      </c>
      <c r="B58" s="2">
        <v>79</v>
      </c>
      <c r="C58" s="2">
        <v>27</v>
      </c>
      <c r="D58" s="2">
        <f t="shared" si="0"/>
        <v>106</v>
      </c>
      <c r="E58" s="2">
        <f t="shared" si="1"/>
        <v>-52</v>
      </c>
      <c r="F58" s="6">
        <f t="shared" si="2"/>
        <v>2.925925925925926</v>
      </c>
    </row>
    <row r="59" spans="1:6" x14ac:dyDescent="0.25">
      <c r="A59" s="11">
        <v>90</v>
      </c>
      <c r="B59" s="2">
        <v>98</v>
      </c>
      <c r="C59" s="2">
        <v>32</v>
      </c>
      <c r="D59" s="2">
        <f t="shared" si="0"/>
        <v>130</v>
      </c>
      <c r="E59" s="2">
        <f t="shared" si="1"/>
        <v>-66</v>
      </c>
      <c r="F59" s="6">
        <f t="shared" si="2"/>
        <v>3.0625</v>
      </c>
    </row>
    <row r="60" spans="1:6" x14ac:dyDescent="0.25">
      <c r="A60" s="11">
        <v>94</v>
      </c>
      <c r="B60" s="2">
        <v>83</v>
      </c>
      <c r="C60" s="2">
        <v>44</v>
      </c>
      <c r="D60" s="2">
        <f t="shared" si="0"/>
        <v>127</v>
      </c>
      <c r="E60" s="2">
        <f t="shared" si="1"/>
        <v>-39</v>
      </c>
      <c r="F60" s="6">
        <f t="shared" si="2"/>
        <v>1.8863636363636365</v>
      </c>
    </row>
    <row r="61" spans="1:6" x14ac:dyDescent="0.25">
      <c r="A61" s="11">
        <v>100</v>
      </c>
      <c r="B61" s="2">
        <v>63</v>
      </c>
      <c r="C61" s="2">
        <v>14</v>
      </c>
      <c r="D61" s="2">
        <f t="shared" si="0"/>
        <v>77</v>
      </c>
      <c r="E61" s="2">
        <f t="shared" si="1"/>
        <v>-49</v>
      </c>
      <c r="F61" s="6">
        <f t="shared" si="2"/>
        <v>4.5</v>
      </c>
    </row>
    <row r="62" spans="1:6" x14ac:dyDescent="0.25">
      <c r="A62" s="11">
        <v>101</v>
      </c>
      <c r="B62" s="2">
        <v>100</v>
      </c>
      <c r="C62" s="2">
        <v>9</v>
      </c>
      <c r="D62" s="2">
        <f t="shared" si="0"/>
        <v>109</v>
      </c>
      <c r="E62" s="2">
        <f t="shared" si="1"/>
        <v>-91</v>
      </c>
      <c r="F62" s="6">
        <f t="shared" si="2"/>
        <v>11.111111111111111</v>
      </c>
    </row>
    <row r="63" spans="1:6" x14ac:dyDescent="0.25">
      <c r="A63" s="11">
        <v>102</v>
      </c>
      <c r="B63" s="2">
        <v>132</v>
      </c>
      <c r="C63" s="2">
        <v>22</v>
      </c>
      <c r="D63" s="2">
        <f t="shared" si="0"/>
        <v>154</v>
      </c>
      <c r="E63" s="2">
        <f t="shared" si="1"/>
        <v>-110</v>
      </c>
      <c r="F63" s="6">
        <f t="shared" si="2"/>
        <v>6</v>
      </c>
    </row>
    <row r="64" spans="1:6" x14ac:dyDescent="0.25">
      <c r="A64" s="11">
        <v>103</v>
      </c>
      <c r="B64" s="2">
        <v>182</v>
      </c>
      <c r="C64" s="2">
        <v>93</v>
      </c>
      <c r="D64" s="2">
        <f t="shared" si="0"/>
        <v>275</v>
      </c>
      <c r="E64" s="2">
        <f t="shared" si="1"/>
        <v>-89</v>
      </c>
      <c r="F64" s="6">
        <f t="shared" si="2"/>
        <v>1.956989247311828</v>
      </c>
    </row>
    <row r="65" spans="1:6" x14ac:dyDescent="0.25">
      <c r="A65" s="11">
        <v>104</v>
      </c>
      <c r="B65" s="2">
        <v>125</v>
      </c>
      <c r="C65" s="2">
        <v>38</v>
      </c>
      <c r="D65" s="2">
        <f t="shared" si="0"/>
        <v>163</v>
      </c>
      <c r="E65" s="2">
        <f t="shared" si="1"/>
        <v>-87</v>
      </c>
      <c r="F65" s="6">
        <f t="shared" si="2"/>
        <v>3.2894736842105261</v>
      </c>
    </row>
    <row r="66" spans="1:6" x14ac:dyDescent="0.25">
      <c r="A66" s="11">
        <v>105</v>
      </c>
      <c r="B66" s="2">
        <v>166</v>
      </c>
      <c r="C66" s="2">
        <v>40</v>
      </c>
      <c r="D66" s="2">
        <f t="shared" si="0"/>
        <v>206</v>
      </c>
      <c r="E66" s="2">
        <f t="shared" si="1"/>
        <v>-126</v>
      </c>
      <c r="F66" s="6">
        <f t="shared" si="2"/>
        <v>4.1500000000000004</v>
      </c>
    </row>
    <row r="67" spans="1:6" x14ac:dyDescent="0.25">
      <c r="A67" s="11">
        <v>106</v>
      </c>
      <c r="B67" s="2">
        <v>146</v>
      </c>
      <c r="C67" s="2">
        <v>41</v>
      </c>
      <c r="D67" s="2">
        <f t="shared" si="0"/>
        <v>187</v>
      </c>
      <c r="E67" s="2">
        <f t="shared" si="1"/>
        <v>-105</v>
      </c>
      <c r="F67" s="6">
        <f t="shared" si="2"/>
        <v>3.5609756097560976</v>
      </c>
    </row>
    <row r="68" spans="1:6" x14ac:dyDescent="0.25">
      <c r="A68" s="11">
        <v>107</v>
      </c>
      <c r="B68" s="2">
        <v>111</v>
      </c>
      <c r="C68" s="2">
        <v>47</v>
      </c>
      <c r="D68" s="2">
        <f t="shared" si="0"/>
        <v>158</v>
      </c>
      <c r="E68" s="2">
        <f t="shared" si="1"/>
        <v>-64</v>
      </c>
      <c r="F68" s="6">
        <f t="shared" si="2"/>
        <v>2.3617021276595747</v>
      </c>
    </row>
    <row r="69" spans="1:6" x14ac:dyDescent="0.25">
      <c r="A69" s="11">
        <v>108</v>
      </c>
      <c r="B69" s="2">
        <v>113</v>
      </c>
      <c r="C69" s="2">
        <v>46</v>
      </c>
      <c r="D69" s="2">
        <f t="shared" ref="D69:D81" si="3">SUM(B69:C69)</f>
        <v>159</v>
      </c>
      <c r="E69" s="2">
        <f t="shared" ref="E69:E81" si="4">C69-B69</f>
        <v>-67</v>
      </c>
      <c r="F69" s="6">
        <f t="shared" ref="F69:F81" si="5">B69/C69</f>
        <v>2.4565217391304346</v>
      </c>
    </row>
    <row r="70" spans="1:6" x14ac:dyDescent="0.25">
      <c r="A70" s="11">
        <v>109</v>
      </c>
      <c r="B70" s="2">
        <v>185</v>
      </c>
      <c r="C70" s="2">
        <v>120</v>
      </c>
      <c r="D70" s="2">
        <f t="shared" si="3"/>
        <v>305</v>
      </c>
      <c r="E70" s="2">
        <f t="shared" si="4"/>
        <v>-65</v>
      </c>
      <c r="F70" s="6">
        <f t="shared" si="5"/>
        <v>1.5416666666666667</v>
      </c>
    </row>
    <row r="71" spans="1:6" x14ac:dyDescent="0.25">
      <c r="A71" s="11">
        <v>110</v>
      </c>
      <c r="B71" s="2">
        <v>190</v>
      </c>
      <c r="C71" s="2">
        <v>103</v>
      </c>
      <c r="D71" s="2">
        <f t="shared" si="3"/>
        <v>293</v>
      </c>
      <c r="E71" s="2">
        <f t="shared" si="4"/>
        <v>-87</v>
      </c>
      <c r="F71" s="6">
        <f t="shared" si="5"/>
        <v>1.8446601941747574</v>
      </c>
    </row>
    <row r="72" spans="1:6" x14ac:dyDescent="0.25">
      <c r="A72" s="11">
        <v>111</v>
      </c>
      <c r="B72" s="2">
        <v>44</v>
      </c>
      <c r="C72" s="2">
        <v>25</v>
      </c>
      <c r="D72" s="2">
        <f t="shared" si="3"/>
        <v>69</v>
      </c>
      <c r="E72" s="2">
        <f t="shared" si="4"/>
        <v>-19</v>
      </c>
      <c r="F72" s="6">
        <f t="shared" si="5"/>
        <v>1.76</v>
      </c>
    </row>
    <row r="73" spans="1:6" x14ac:dyDescent="0.25">
      <c r="A73" s="11">
        <v>112</v>
      </c>
      <c r="B73" s="2">
        <v>75</v>
      </c>
      <c r="C73" s="2">
        <v>41</v>
      </c>
      <c r="D73" s="2">
        <f t="shared" si="3"/>
        <v>116</v>
      </c>
      <c r="E73" s="2">
        <f t="shared" si="4"/>
        <v>-34</v>
      </c>
      <c r="F73" s="6">
        <f t="shared" si="5"/>
        <v>1.8292682926829269</v>
      </c>
    </row>
    <row r="74" spans="1:6" x14ac:dyDescent="0.25">
      <c r="A74" s="11">
        <v>113</v>
      </c>
      <c r="B74" s="2">
        <v>186</v>
      </c>
      <c r="C74" s="2">
        <v>52</v>
      </c>
      <c r="D74" s="2">
        <f t="shared" si="3"/>
        <v>238</v>
      </c>
      <c r="E74" s="2">
        <f t="shared" si="4"/>
        <v>-134</v>
      </c>
      <c r="F74" s="6">
        <f t="shared" si="5"/>
        <v>3.5769230769230771</v>
      </c>
    </row>
    <row r="75" spans="1:6" x14ac:dyDescent="0.25">
      <c r="A75" s="11">
        <v>114</v>
      </c>
      <c r="B75" s="2">
        <v>217</v>
      </c>
      <c r="C75" s="2">
        <v>156</v>
      </c>
      <c r="D75" s="2">
        <f t="shared" si="3"/>
        <v>373</v>
      </c>
      <c r="E75" s="2">
        <f t="shared" si="4"/>
        <v>-61</v>
      </c>
      <c r="F75" s="6">
        <f t="shared" si="5"/>
        <v>1.391025641025641</v>
      </c>
    </row>
    <row r="76" spans="1:6" x14ac:dyDescent="0.25">
      <c r="A76" s="11">
        <v>115</v>
      </c>
      <c r="B76" s="2">
        <v>156</v>
      </c>
      <c r="C76" s="2">
        <v>105</v>
      </c>
      <c r="D76" s="2">
        <f t="shared" si="3"/>
        <v>261</v>
      </c>
      <c r="E76" s="2">
        <f t="shared" si="4"/>
        <v>-51</v>
      </c>
      <c r="F76" s="6">
        <f t="shared" si="5"/>
        <v>1.4857142857142858</v>
      </c>
    </row>
    <row r="77" spans="1:6" x14ac:dyDescent="0.25">
      <c r="A77" s="11">
        <v>120</v>
      </c>
      <c r="B77" s="2">
        <v>168</v>
      </c>
      <c r="C77" s="2">
        <v>122</v>
      </c>
      <c r="D77" s="2">
        <f t="shared" si="3"/>
        <v>290</v>
      </c>
      <c r="E77" s="2">
        <f t="shared" si="4"/>
        <v>-46</v>
      </c>
      <c r="F77" s="6">
        <f t="shared" si="5"/>
        <v>1.3770491803278688</v>
      </c>
    </row>
    <row r="78" spans="1:6" x14ac:dyDescent="0.25">
      <c r="A78" s="11">
        <v>121</v>
      </c>
      <c r="B78" s="2">
        <v>118</v>
      </c>
      <c r="C78" s="2">
        <v>136</v>
      </c>
      <c r="D78" s="2">
        <f t="shared" si="3"/>
        <v>254</v>
      </c>
      <c r="E78" s="2">
        <f t="shared" si="4"/>
        <v>18</v>
      </c>
      <c r="F78" s="6">
        <f t="shared" si="5"/>
        <v>0.86764705882352944</v>
      </c>
    </row>
    <row r="79" spans="1:6" x14ac:dyDescent="0.25">
      <c r="A79" s="11">
        <v>122</v>
      </c>
      <c r="B79" s="2">
        <v>58</v>
      </c>
      <c r="C79" s="2">
        <v>64</v>
      </c>
      <c r="D79" s="2">
        <f t="shared" si="3"/>
        <v>122</v>
      </c>
      <c r="E79" s="2">
        <f t="shared" si="4"/>
        <v>6</v>
      </c>
      <c r="F79" s="6">
        <f t="shared" si="5"/>
        <v>0.90625</v>
      </c>
    </row>
    <row r="80" spans="1:6" x14ac:dyDescent="0.25">
      <c r="A80" s="11">
        <v>123</v>
      </c>
      <c r="B80" s="2">
        <v>42</v>
      </c>
      <c r="C80" s="2">
        <v>49</v>
      </c>
      <c r="D80" s="2">
        <f t="shared" si="3"/>
        <v>91</v>
      </c>
      <c r="E80" s="2">
        <f t="shared" si="4"/>
        <v>7</v>
      </c>
      <c r="F80" s="6">
        <f t="shared" si="5"/>
        <v>0.8571428571428571</v>
      </c>
    </row>
    <row r="81" spans="1:6" x14ac:dyDescent="0.25">
      <c r="A81" s="4" t="s">
        <v>8</v>
      </c>
      <c r="B81" s="5">
        <v>10736</v>
      </c>
      <c r="C81" s="5">
        <v>5646</v>
      </c>
      <c r="D81" s="5">
        <f t="shared" si="3"/>
        <v>16382</v>
      </c>
      <c r="E81" s="5">
        <f t="shared" si="4"/>
        <v>-5090</v>
      </c>
      <c r="F81" s="6">
        <f t="shared" si="5"/>
        <v>1.9015232022670918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A14" sqref="A14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2022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22</v>
      </c>
      <c r="C4" s="8">
        <v>12</v>
      </c>
      <c r="D4" s="8">
        <f>SUM(B4:C4)</f>
        <v>34</v>
      </c>
      <c r="E4" s="8">
        <f>C4-B4</f>
        <v>-10</v>
      </c>
      <c r="F4" s="9">
        <f>B4/C4</f>
        <v>1.8333333333333333</v>
      </c>
    </row>
    <row r="5" spans="1:7" x14ac:dyDescent="0.25">
      <c r="A5" s="4" t="s">
        <v>33</v>
      </c>
      <c r="B5" s="8">
        <v>557</v>
      </c>
      <c r="C5" s="8">
        <v>264</v>
      </c>
      <c r="D5" s="8">
        <f t="shared" ref="D5:D10" si="0">SUM(B5:C5)</f>
        <v>821</v>
      </c>
      <c r="E5" s="8">
        <f t="shared" ref="E5:E10" si="1">C5-B5</f>
        <v>-293</v>
      </c>
      <c r="F5" s="9">
        <f t="shared" ref="F5:F10" si="2">B5/C5</f>
        <v>2.1098484848484849</v>
      </c>
    </row>
    <row r="6" spans="1:7" x14ac:dyDescent="0.25">
      <c r="A6" s="4" t="s">
        <v>11</v>
      </c>
      <c r="B6" s="8">
        <v>5260</v>
      </c>
      <c r="C6" s="8">
        <v>2460</v>
      </c>
      <c r="D6" s="8">
        <f t="shared" si="0"/>
        <v>7720</v>
      </c>
      <c r="E6" s="8">
        <f t="shared" si="1"/>
        <v>-2800</v>
      </c>
      <c r="F6" s="9">
        <f t="shared" si="2"/>
        <v>2.1382113821138211</v>
      </c>
    </row>
    <row r="7" spans="1:7" x14ac:dyDescent="0.25">
      <c r="A7" s="4" t="s">
        <v>58</v>
      </c>
      <c r="B7" s="8">
        <v>3622</v>
      </c>
      <c r="C7" s="8">
        <v>2079</v>
      </c>
      <c r="D7" s="8">
        <v>5701</v>
      </c>
      <c r="E7" s="8">
        <v>-1543</v>
      </c>
      <c r="F7" s="9">
        <f t="shared" si="2"/>
        <v>1.7421837421837423</v>
      </c>
    </row>
    <row r="8" spans="1:7" x14ac:dyDescent="0.25">
      <c r="A8" s="4" t="s">
        <v>12</v>
      </c>
      <c r="B8" s="8">
        <v>36</v>
      </c>
      <c r="C8" s="8">
        <v>23</v>
      </c>
      <c r="D8" s="8">
        <f t="shared" si="0"/>
        <v>59</v>
      </c>
      <c r="E8" s="8">
        <f t="shared" si="1"/>
        <v>-13</v>
      </c>
      <c r="F8" s="9">
        <f t="shared" si="2"/>
        <v>1.5652173913043479</v>
      </c>
    </row>
    <row r="9" spans="1:7" x14ac:dyDescent="0.25">
      <c r="A9" s="4" t="s">
        <v>13</v>
      </c>
      <c r="B9" s="8">
        <v>1239</v>
      </c>
      <c r="C9" s="8">
        <v>808</v>
      </c>
      <c r="D9" s="8">
        <f t="shared" si="0"/>
        <v>2047</v>
      </c>
      <c r="E9" s="8">
        <f t="shared" si="1"/>
        <v>-431</v>
      </c>
      <c r="F9" s="9">
        <f t="shared" si="2"/>
        <v>1.5334158415841583</v>
      </c>
    </row>
    <row r="10" spans="1:7" x14ac:dyDescent="0.25">
      <c r="A10" s="4" t="s">
        <v>8</v>
      </c>
      <c r="B10" s="7">
        <v>10736</v>
      </c>
      <c r="C10" s="7">
        <v>5646</v>
      </c>
      <c r="D10" s="7">
        <f t="shared" si="0"/>
        <v>16382</v>
      </c>
      <c r="E10" s="7">
        <f t="shared" si="1"/>
        <v>-5090</v>
      </c>
      <c r="F10" s="9">
        <f t="shared" si="2"/>
        <v>1.9015232022670918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D5" sqref="D5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1Q 2022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2384</v>
      </c>
      <c r="C4" s="8">
        <v>1168</v>
      </c>
      <c r="D4" s="8">
        <f>SUM(B4:C4)</f>
        <v>3552</v>
      </c>
      <c r="E4" s="8">
        <f>C4-B4</f>
        <v>-1216</v>
      </c>
      <c r="F4" s="9">
        <f>B4/C4</f>
        <v>2.0410958904109591</v>
      </c>
    </row>
    <row r="5" spans="1:6" x14ac:dyDescent="0.25">
      <c r="A5" s="4" t="s">
        <v>15</v>
      </c>
      <c r="B5" s="8">
        <v>8352</v>
      </c>
      <c r="C5" s="8">
        <v>4478</v>
      </c>
      <c r="D5" s="8">
        <f t="shared" ref="D5:D6" si="0">SUM(B5:C5)</f>
        <v>12830</v>
      </c>
      <c r="E5" s="8">
        <f t="shared" ref="E5:E6" si="1">C5-B5</f>
        <v>-3874</v>
      </c>
      <c r="F5" s="9">
        <f t="shared" ref="F5:F6" si="2">B5/C5</f>
        <v>1.8651183564091112</v>
      </c>
    </row>
    <row r="6" spans="1:6" x14ac:dyDescent="0.25">
      <c r="A6" s="4" t="s">
        <v>8</v>
      </c>
      <c r="B6" s="7">
        <v>10736</v>
      </c>
      <c r="C6" s="7">
        <v>5646</v>
      </c>
      <c r="D6" s="7">
        <f t="shared" si="0"/>
        <v>16382</v>
      </c>
      <c r="E6" s="7">
        <f t="shared" si="1"/>
        <v>-5090</v>
      </c>
      <c r="F6" s="9">
        <f t="shared" si="2"/>
        <v>1.9015232022670918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I16" sqref="I16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1Q 2022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323</v>
      </c>
      <c r="C5" s="8">
        <v>2</v>
      </c>
      <c r="D5" s="8">
        <f t="shared" ref="D5:D10" si="0">SUM(B5:C5)</f>
        <v>325</v>
      </c>
      <c r="E5" s="8">
        <f t="shared" ref="E5:E10" si="1">C5-B5</f>
        <v>-321</v>
      </c>
      <c r="F5" s="9">
        <f t="shared" ref="F5:F10" si="2">IF(C5=0,"**.*",(B5/C5))</f>
        <v>161.5</v>
      </c>
    </row>
    <row r="6" spans="1:10" x14ac:dyDescent="0.25">
      <c r="A6" s="4" t="s">
        <v>26</v>
      </c>
      <c r="B6" s="8">
        <v>1439</v>
      </c>
      <c r="C6" s="8">
        <v>951</v>
      </c>
      <c r="D6" s="8">
        <f t="shared" si="0"/>
        <v>2390</v>
      </c>
      <c r="E6" s="8">
        <f t="shared" si="1"/>
        <v>-488</v>
      </c>
      <c r="F6" s="9">
        <f t="shared" si="2"/>
        <v>1.5131440588853837</v>
      </c>
    </row>
    <row r="7" spans="1:10" x14ac:dyDescent="0.25">
      <c r="A7" s="4" t="s">
        <v>27</v>
      </c>
      <c r="B7" s="8">
        <v>5562</v>
      </c>
      <c r="C7" s="8">
        <v>2667</v>
      </c>
      <c r="D7" s="8">
        <f t="shared" si="0"/>
        <v>8229</v>
      </c>
      <c r="E7" s="8">
        <f t="shared" si="1"/>
        <v>-2895</v>
      </c>
      <c r="F7" s="9">
        <f t="shared" si="2"/>
        <v>2.0854893138357706</v>
      </c>
    </row>
    <row r="8" spans="1:10" x14ac:dyDescent="0.25">
      <c r="A8" s="4" t="s">
        <v>28</v>
      </c>
      <c r="B8" s="8">
        <v>2996</v>
      </c>
      <c r="C8" s="8">
        <v>1662</v>
      </c>
      <c r="D8" s="8">
        <f t="shared" si="0"/>
        <v>4658</v>
      </c>
      <c r="E8" s="8">
        <f t="shared" si="1"/>
        <v>-1334</v>
      </c>
      <c r="F8" s="9">
        <f t="shared" si="2"/>
        <v>1.8026474127557159</v>
      </c>
    </row>
    <row r="9" spans="1:10" x14ac:dyDescent="0.25">
      <c r="A9" s="4" t="s">
        <v>29</v>
      </c>
      <c r="B9" s="8">
        <v>416</v>
      </c>
      <c r="C9" s="8">
        <v>364</v>
      </c>
      <c r="D9" s="8">
        <f t="shared" si="0"/>
        <v>780</v>
      </c>
      <c r="E9" s="8">
        <f t="shared" si="1"/>
        <v>-52</v>
      </c>
      <c r="F9" s="9">
        <f t="shared" si="2"/>
        <v>1.1428571428571428</v>
      </c>
    </row>
    <row r="10" spans="1:10" x14ac:dyDescent="0.25">
      <c r="A10" s="4" t="s">
        <v>8</v>
      </c>
      <c r="B10" s="7">
        <v>10736</v>
      </c>
      <c r="C10" s="7">
        <v>5646</v>
      </c>
      <c r="D10" s="7">
        <f t="shared" si="0"/>
        <v>16382</v>
      </c>
      <c r="E10" s="7">
        <f t="shared" si="1"/>
        <v>-5090</v>
      </c>
      <c r="F10" s="9">
        <f t="shared" si="2"/>
        <v>1.9015232022670918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COLWELL, LAURA</cp:lastModifiedBy>
  <cp:lastPrinted>2022-01-05T18:06:14Z</cp:lastPrinted>
  <dcterms:created xsi:type="dcterms:W3CDTF">2016-07-22T11:47:05Z</dcterms:created>
  <dcterms:modified xsi:type="dcterms:W3CDTF">2022-06-06T21:16:01Z</dcterms:modified>
</cp:coreProperties>
</file>