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C:\Users\elundi\Desktop\"/>
    </mc:Choice>
  </mc:AlternateContent>
  <xr:revisionPtr revIDLastSave="0" documentId="13_ncr:1_{0B3733D9-C3D0-45EE-AF59-5022CF78FE22}" xr6:coauthVersionLast="47" xr6:coauthVersionMax="47" xr10:uidLastSave="{00000000-0000-0000-0000-000000000000}"/>
  <bookViews>
    <workbookView xWindow="-24645" yWindow="360" windowWidth="29070" windowHeight="149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<sst xmlns="http://schemas.openxmlformats.org/spreadsheetml/2006/main" count="90" uniqueCount="63">
  <si>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</si>
  <si>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</si>
  <si>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</si>
  <si>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</si>
  <si>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</si>
  <si>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</si>
  <si>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</si>
  <si>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</si>
  <si>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</si>
  <si>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</si>
  <si>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</si>
  <si>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</si>
  <si>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</si>
  <si>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</si>
  <si>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</si>
  <si>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</si>
  <si>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</si>
  <si>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</si>
  <si>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</si>
  <si>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</si>
  <si>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</si>
  <si>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</si>
  <si>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</si>
  <si>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</si>
  <si>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</si>
  <si>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</si>
  <si>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</si>
  <si>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</si>
  <si>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</si>
  <si>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</si>
  <si>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</si>
  <si>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</si>
  <si>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</si>
  <si>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</si>
  <si>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</si>
  <si>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</si>
  <si>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</si>
  <si>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</si>
  <si>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</si>
  <si>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</si>
  <si>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</si>
  <si>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</si>
  <si>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</si>
  <si>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</si>
  <si>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</si>
  <si>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</si>
  <si>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</si>
  <si>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</si>
  <si>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</si>
  <si>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</si>
  <si>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</si>
  <si>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</si>
  <si>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</si>
  <si>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</si>
  <si>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</si>
  <si>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</si>
  <si>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</si>
  <si>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</si>
  <si>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NYC DEPARTMENT OF CORRECTION</t>
  </si>
  <si>
    <t xml:space="preserve">Elizabeth Lundi, Assisant Commissioner of EEO </t>
  </si>
  <si>
    <t xml:space="preserve">elizabeth.lundi@doc.nyc.gov </t>
  </si>
  <si>
    <t>718-546-0871</t>
  </si>
  <si>
    <t xml:space="preserve">  Quarter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</si>
</sst>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13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E46" sqref="E4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07" t="s">
        <v>58</v>
      </c>
      <c r="C8" s="108"/>
      <c r="D8" s="47"/>
      <c r="E8" s="89" t="s">
        <v>62</v>
      </c>
      <c r="F8" s="42" t="s">
        <v>29</v>
      </c>
      <c r="G8" s="5"/>
      <c r="H8" s="5"/>
      <c r="I8" s="5"/>
    </row>
    <row r="9" spans="1:9" s="4" customFormat="1" ht="25.35" customHeight="1" x14ac:dyDescent="0.25">
      <c r="A9" s="50"/>
      <c r="B9" s="117" t="s">
        <v>14</v>
      </c>
      <c r="C9" s="118"/>
      <c r="D9" s="118"/>
      <c r="E9" s="118"/>
      <c r="F9" s="118"/>
      <c r="G9" s="5"/>
      <c r="H9" s="5"/>
      <c r="I9" s="5"/>
    </row>
    <row r="10" spans="1:9" s="4" customFormat="1" ht="25.35" customHeight="1" x14ac:dyDescent="0.25">
      <c r="A10" s="50"/>
      <c r="B10" s="115" t="s">
        <v>1</v>
      </c>
      <c r="C10" s="116"/>
      <c r="D10" s="116"/>
      <c r="E10" s="116"/>
      <c r="F10" s="116"/>
      <c r="G10" s="5"/>
      <c r="H10" s="5"/>
      <c r="I10" s="5"/>
    </row>
    <row r="11" spans="1:9" s="4" customFormat="1" ht="25.35" customHeight="1" thickBot="1" x14ac:dyDescent="0.3">
      <c r="A11" s="77" t="s">
        <v>28</v>
      </c>
      <c r="B11" s="123" t="s">
        <v>13</v>
      </c>
      <c r="C11" s="124"/>
      <c r="D11" s="124"/>
      <c r="E11" s="124"/>
      <c r="F11" s="124"/>
      <c r="G11" s="5"/>
      <c r="H11" s="5"/>
      <c r="I11" s="5"/>
    </row>
    <row r="12" spans="1:9" ht="30" customHeight="1" thickBot="1" x14ac:dyDescent="0.3">
      <c r="A12" s="43" t="s">
        <v>23</v>
      </c>
      <c r="B12" s="107" t="s">
        <v>59</v>
      </c>
      <c r="C12" s="119"/>
      <c r="D12" s="119"/>
      <c r="E12" s="119"/>
      <c r="F12" s="108"/>
      <c r="G12" s="5"/>
      <c r="H12" s="5"/>
      <c r="I12" s="5"/>
    </row>
    <row r="13" spans="1:9" ht="30" customHeight="1" thickBot="1" x14ac:dyDescent="0.3">
      <c r="A13" s="80" t="s">
        <v>24</v>
      </c>
      <c r="B13" s="95">
        <v>45145</v>
      </c>
      <c r="C13" s="81" t="s">
        <v>2</v>
      </c>
      <c r="D13" s="82" t="s">
        <v>60</v>
      </c>
      <c r="E13" s="71" t="s">
        <v>3</v>
      </c>
      <c r="F13" s="83" t="s">
        <v>61</v>
      </c>
      <c r="H13" s="5"/>
      <c r="I13" s="5"/>
    </row>
    <row r="14" spans="1:9" ht="15.4" customHeight="1" thickBot="1" x14ac:dyDescent="0.3">
      <c r="A14" s="41"/>
      <c r="B14" s="79"/>
      <c r="C14" s="41"/>
      <c r="D14" s="41"/>
      <c r="E14" s="41"/>
      <c r="F14" s="41"/>
    </row>
    <row r="15" spans="1:9" ht="15.75" customHeight="1" x14ac:dyDescent="0.25">
      <c r="A15" s="2"/>
      <c r="B15" s="109" t="s">
        <v>30</v>
      </c>
      <c r="C15" s="110"/>
      <c r="D15" s="110"/>
      <c r="E15" s="110"/>
      <c r="F15" s="111"/>
    </row>
    <row r="16" spans="1:9" ht="15.75" customHeight="1" thickBot="1" x14ac:dyDescent="0.3">
      <c r="A16" s="44"/>
      <c r="B16" s="112"/>
      <c r="C16" s="113"/>
      <c r="D16" s="113"/>
      <c r="E16" s="113"/>
      <c r="F16" s="114"/>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6732</v>
      </c>
      <c r="C20" s="14">
        <f>C23+C43</f>
        <v>2310</v>
      </c>
      <c r="D20" s="14">
        <f>D23+D43</f>
        <v>3509</v>
      </c>
      <c r="E20" s="14">
        <f>E23+E43</f>
        <v>1558</v>
      </c>
      <c r="F20" s="13">
        <f t="shared" ref="F20" si="0">SUM(B20:E20)</f>
        <v>14109</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9" t="s">
        <v>7</v>
      </c>
      <c r="B22" s="100"/>
      <c r="C22" s="100"/>
      <c r="D22" s="100"/>
      <c r="E22" s="100"/>
      <c r="F22" s="101"/>
    </row>
    <row r="23" spans="1:9" ht="45" customHeight="1" thickBot="1" x14ac:dyDescent="0.3">
      <c r="A23" s="9" t="s">
        <v>17</v>
      </c>
      <c r="B23" s="14">
        <f>B25+B29+B33+B37</f>
        <v>6672</v>
      </c>
      <c r="C23" s="14">
        <f>C25+C29+C33+C37</f>
        <v>2273</v>
      </c>
      <c r="D23" s="14">
        <f>D25+D29+D33+D37</f>
        <v>3509</v>
      </c>
      <c r="E23" s="14">
        <f>E25+E29+E33+E37</f>
        <v>1507</v>
      </c>
      <c r="F23" s="14">
        <f t="shared" ref="F23" si="1">SUM(B23:E23)</f>
        <v>13961</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574</v>
      </c>
      <c r="C25" s="21">
        <f>C26+C27</f>
        <v>1025</v>
      </c>
      <c r="D25" s="21">
        <f>D26+D27</f>
        <v>3083</v>
      </c>
      <c r="E25" s="14">
        <f>E26+E27</f>
        <v>347</v>
      </c>
      <c r="F25" s="14">
        <f>SUM(B25:E25)</f>
        <v>5029</v>
      </c>
      <c r="G25" s="5"/>
      <c r="H25" s="5"/>
      <c r="I25" s="5"/>
    </row>
    <row r="26" spans="1:9" ht="54.95" customHeight="1" x14ac:dyDescent="0.25">
      <c r="A26" s="68" t="s">
        <v>18</v>
      </c>
      <c r="B26" s="91">
        <v>574</v>
      </c>
      <c r="C26" s="40">
        <v>1025</v>
      </c>
      <c r="D26" s="33">
        <v>3083</v>
      </c>
      <c r="E26" s="34">
        <v>347</v>
      </c>
      <c r="F26" s="12">
        <f>SUM(B26:E26)</f>
        <v>5029</v>
      </c>
      <c r="G26" s="5"/>
      <c r="H26" s="5"/>
      <c r="I26" s="5"/>
    </row>
    <row r="27" spans="1:9" ht="75.75" thickBot="1" x14ac:dyDescent="0.3">
      <c r="A27" s="23" t="s">
        <v>43</v>
      </c>
      <c r="B27" s="26">
        <v>0</v>
      </c>
      <c r="C27" s="26">
        <v>0</v>
      </c>
      <c r="D27" s="26">
        <v>0</v>
      </c>
      <c r="E27" s="26">
        <v>0</v>
      </c>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5904</v>
      </c>
      <c r="C29" s="14">
        <f>C30</f>
        <v>1108</v>
      </c>
      <c r="D29" s="14">
        <f>D30</f>
        <v>77</v>
      </c>
      <c r="E29" s="14">
        <f>E30</f>
        <v>870</v>
      </c>
      <c r="F29" s="14">
        <f t="shared" ref="F29" si="2">SUM(B29:E29)</f>
        <v>7959</v>
      </c>
      <c r="G29" s="5"/>
      <c r="H29" s="5"/>
      <c r="I29" s="5"/>
    </row>
    <row r="30" spans="1:9" ht="54.95" customHeight="1" thickBot="1" x14ac:dyDescent="0.3">
      <c r="A30" s="68" t="s">
        <v>18</v>
      </c>
      <c r="B30" s="40">
        <v>5904</v>
      </c>
      <c r="C30" s="40">
        <v>1108</v>
      </c>
      <c r="D30" s="35">
        <v>77</v>
      </c>
      <c r="E30" s="36">
        <v>870</v>
      </c>
      <c r="F30" s="20">
        <f>SUM(B30:E30)</f>
        <v>7959</v>
      </c>
      <c r="G30" s="5"/>
      <c r="H30" s="5"/>
      <c r="I30" s="5"/>
    </row>
    <row r="31" spans="1:9" ht="63.95" customHeight="1" thickBot="1" x14ac:dyDescent="0.3">
      <c r="A31" s="85" t="s">
        <v>25</v>
      </c>
      <c r="B31" s="120" t="s">
        <v>26</v>
      </c>
      <c r="C31" s="121"/>
      <c r="D31" s="121"/>
      <c r="E31" s="122"/>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193</v>
      </c>
      <c r="C33" s="88">
        <f>C34+C35</f>
        <v>139</v>
      </c>
      <c r="D33" s="88">
        <f>D34+D35</f>
        <v>348</v>
      </c>
      <c r="E33" s="88">
        <f>E34+E35</f>
        <v>285</v>
      </c>
      <c r="F33" s="14">
        <f t="shared" ref="F33" si="3">SUM(B33:E33)</f>
        <v>965</v>
      </c>
      <c r="G33" s="5"/>
      <c r="H33" s="5"/>
      <c r="I33" s="5"/>
    </row>
    <row r="34" spans="1:9" ht="54.95" customHeight="1" x14ac:dyDescent="0.25">
      <c r="A34" s="69" t="s">
        <v>18</v>
      </c>
      <c r="B34" s="32">
        <v>193</v>
      </c>
      <c r="C34" s="32">
        <v>139</v>
      </c>
      <c r="D34" s="33">
        <v>348</v>
      </c>
      <c r="E34" s="37">
        <v>285</v>
      </c>
      <c r="F34" s="20">
        <f>SUM(B34:E34)</f>
        <v>965</v>
      </c>
      <c r="G34" s="5"/>
      <c r="H34" s="5"/>
      <c r="I34" s="5"/>
    </row>
    <row r="35" spans="1:9" ht="90.75" customHeight="1" thickBot="1" x14ac:dyDescent="0.3">
      <c r="A35" s="23" t="s">
        <v>27</v>
      </c>
      <c r="B35" s="28">
        <v>0</v>
      </c>
      <c r="C35" s="28">
        <v>0</v>
      </c>
      <c r="D35" s="28">
        <v>0</v>
      </c>
      <c r="E35" s="28">
        <v>0</v>
      </c>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1</v>
      </c>
      <c r="C37" s="14">
        <f>C38+C39</f>
        <v>1</v>
      </c>
      <c r="D37" s="14">
        <f>D38+D39</f>
        <v>1</v>
      </c>
      <c r="E37" s="14">
        <f>E38+E39</f>
        <v>5</v>
      </c>
      <c r="F37" s="14">
        <f t="shared" ref="F37" si="4">SUM(B37:E37)</f>
        <v>8</v>
      </c>
      <c r="G37" s="5"/>
      <c r="H37" s="5"/>
      <c r="I37" s="5"/>
    </row>
    <row r="38" spans="1:9" ht="54.95" customHeight="1" x14ac:dyDescent="0.25">
      <c r="A38" s="22" t="s">
        <v>19</v>
      </c>
      <c r="B38" s="40">
        <v>1</v>
      </c>
      <c r="C38" s="40">
        <v>1</v>
      </c>
      <c r="D38" s="33">
        <v>1</v>
      </c>
      <c r="E38" s="33">
        <v>5</v>
      </c>
      <c r="F38" s="20">
        <f>SUM(B38:E38)</f>
        <v>8</v>
      </c>
      <c r="G38" s="5"/>
      <c r="H38" s="5"/>
      <c r="I38" s="5"/>
    </row>
    <row r="39" spans="1:9" ht="30" customHeight="1" thickBot="1" x14ac:dyDescent="0.3">
      <c r="A39" s="23" t="s">
        <v>20</v>
      </c>
      <c r="B39" s="27">
        <v>0</v>
      </c>
      <c r="C39" s="28">
        <v>0</v>
      </c>
      <c r="D39" s="27">
        <v>0</v>
      </c>
      <c r="E39" s="27">
        <v>0</v>
      </c>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2" t="s">
        <v>21</v>
      </c>
      <c r="B42" s="103"/>
      <c r="C42" s="103"/>
      <c r="D42" s="103"/>
      <c r="E42" s="103"/>
      <c r="F42" s="104"/>
    </row>
    <row r="43" spans="1:9" ht="32.1" customHeight="1" thickBot="1" x14ac:dyDescent="0.3">
      <c r="A43" s="9" t="s">
        <v>22</v>
      </c>
      <c r="B43" s="19">
        <f>B46+B49+B52+B55+B58+B61+B64+B67+B70++B73+B76+B79+B82+B85+B91+B94</f>
        <v>60</v>
      </c>
      <c r="C43" s="19">
        <f>C46+C49+C52+C55+C58+C61+C64+C67+C70++C73+C76+C79+C82+C85+C91+C94</f>
        <v>37</v>
      </c>
      <c r="D43" s="19">
        <f>D46+D49+D52+D55+D58+D61+D64+D67+D70++D73+D76+D79+D82+D85+D91+D94</f>
        <v>0</v>
      </c>
      <c r="E43" s="19">
        <f>E46+E49+E52+E55+E58+E61+E64+E67+E70++E73+E76+E79+E82+E85+E91+E94</f>
        <v>51</v>
      </c>
      <c r="F43" s="10">
        <f>SUM(B43:E43)</f>
        <v>148</v>
      </c>
    </row>
    <row r="44" spans="1:9" ht="4.7" customHeight="1" thickBot="1" x14ac:dyDescent="0.3">
      <c r="A44" s="60"/>
      <c r="B44" s="61"/>
      <c r="C44" s="61"/>
      <c r="D44" s="61"/>
      <c r="E44" s="61"/>
      <c r="F44" s="62"/>
    </row>
    <row r="45" spans="1:9" s="2" customFormat="1" ht="30" customHeight="1" x14ac:dyDescent="0.25">
      <c r="A45" s="15" t="s">
        <v>56</v>
      </c>
      <c r="B45" s="96" t="s">
        <v>8</v>
      </c>
      <c r="C45" s="97"/>
      <c r="D45" s="97"/>
      <c r="E45" s="97"/>
      <c r="F45" s="105"/>
    </row>
    <row r="46" spans="1:9" ht="15.75" thickBot="1" x14ac:dyDescent="0.3">
      <c r="A46" s="48" t="s">
        <v>9</v>
      </c>
      <c r="B46" s="3">
        <v>60</v>
      </c>
      <c r="C46" s="3">
        <v>37</v>
      </c>
      <c r="D46" s="3">
        <v>0</v>
      </c>
      <c r="E46" s="3">
        <v>51</v>
      </c>
      <c r="F46" s="10">
        <f t="shared" ref="F46" si="5">SUM(B46:E46)</f>
        <v>148</v>
      </c>
    </row>
    <row r="47" spans="1:9" ht="4.9000000000000004" customHeight="1" thickBot="1" x14ac:dyDescent="0.3">
      <c r="A47" s="58"/>
      <c r="B47" s="56"/>
      <c r="C47" s="56"/>
      <c r="D47" s="56"/>
      <c r="E47" s="56"/>
      <c r="F47" s="57"/>
      <c r="G47" s="5"/>
      <c r="H47" s="5"/>
      <c r="I47" s="5"/>
    </row>
    <row r="48" spans="1:9" ht="30" customHeight="1" x14ac:dyDescent="0.25">
      <c r="A48" s="15" t="s">
        <v>41</v>
      </c>
      <c r="B48" s="96" t="s">
        <v>38</v>
      </c>
      <c r="C48" s="106"/>
      <c r="D48" s="106"/>
      <c r="E48" s="106"/>
      <c r="F48" s="106"/>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96" t="s">
        <v>10</v>
      </c>
      <c r="C51" s="97"/>
      <c r="D51" s="97"/>
      <c r="E51" s="97"/>
      <c r="F51" s="9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96"/>
      <c r="C54" s="130"/>
      <c r="D54" s="130"/>
      <c r="E54" s="130"/>
      <c r="F54" s="130"/>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96"/>
      <c r="C57" s="130"/>
      <c r="D57" s="130"/>
      <c r="E57" s="130"/>
      <c r="F57" s="130"/>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31" t="s">
        <v>39</v>
      </c>
      <c r="C60" s="132"/>
      <c r="D60" s="132"/>
      <c r="E60" s="132"/>
      <c r="F60" s="133"/>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127"/>
      <c r="D63" s="128"/>
      <c r="E63" s="128"/>
      <c r="F63" s="129"/>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127"/>
      <c r="D66" s="128"/>
      <c r="E66" s="128"/>
      <c r="F66" s="129"/>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127"/>
      <c r="D69" s="128"/>
      <c r="E69" s="128"/>
      <c r="F69" s="129"/>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127"/>
      <c r="D72" s="128"/>
      <c r="E72" s="128"/>
      <c r="F72" s="129"/>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127"/>
      <c r="D75" s="128"/>
      <c r="E75" s="128"/>
      <c r="F75" s="129"/>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127"/>
      <c r="D78" s="128"/>
      <c r="E78" s="128"/>
      <c r="F78" s="129"/>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127"/>
      <c r="D81" s="128"/>
      <c r="E81" s="128"/>
      <c r="F81" s="129"/>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127"/>
      <c r="D84" s="128"/>
      <c r="E84" s="128"/>
      <c r="F84" s="129"/>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5" t="s">
        <v>40</v>
      </c>
      <c r="C88" s="103"/>
      <c r="D88" s="103"/>
      <c r="E88" s="103"/>
      <c r="F88" s="126"/>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7"/>
      <c r="D90" s="128"/>
      <c r="E90" s="128"/>
      <c r="F90" s="129"/>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7"/>
      <c r="D93" s="128"/>
      <c r="E93" s="128"/>
      <c r="F93" s="129"/>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Elizabeth Lundi</cp:lastModifiedBy>
  <cp:revision/>
  <cp:lastPrinted>2021-10-18T17:27:31Z</cp:lastPrinted>
  <dcterms:created xsi:type="dcterms:W3CDTF">2013-08-20T22:08:47Z</dcterms:created>
  <dcterms:modified xsi:type="dcterms:W3CDTF">2023-08-07T19:36:08Z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