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Users\elundi\Desktop\"/>
    </mc:Choice>
  </mc:AlternateContent>
  <xr:revisionPtr revIDLastSave="0" documentId="13_ncr:1_{0B3733D9-C3D0-45EE-AF59-5022CF78FE22}" xr6:coauthVersionLast="47" xr6:coauthVersionMax="47" xr10:uidLastSave="{00000000-0000-0000-0000-000000000000}"/>
  <bookViews>
    <workbookView xWindow="-24645" yWindow="360" windowWidth="29070" windowHeight="149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<sst xmlns="http://schemas.openxmlformats.org/spreadsheetml/2006/main" count="90" uniqueCount="63">
  <si>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</si>
  <si>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</si>
  <si>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</si>
  <si>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</si>
  <si>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</si>
  <si>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</si>
  <si>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</si>
  <si>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</si>
  <si>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</si>
  <si>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</si>
  <si>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</si>
  <si>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</si>
  <si>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</si>
  <si>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</si>
  <si>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</si>
  <si>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</si>
  <si>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</si>
  <si>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</si>
  <si>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</si>
  <si>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</si>
  <si>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</si>
  <si>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</si>
  <si>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</si>
  <si>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</si>
  <si>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</si>
  <si>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</si>
  <si>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</si>
  <si>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</si>
  <si>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</si>
  <si>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</si>
  <si>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</si>
  <si>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</si>
  <si>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</si>
  <si>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</si>
  <si>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</si>
  <si>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</si>
  <si>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</si>
  <si>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</si>
  <si>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</si>
  <si>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</si>
  <si>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</si>
  <si>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</si>
  <si>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</si>
  <si>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</si>
  <si>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</si>
  <si>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</si>
  <si>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</si>
  <si>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</si>
  <si>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</si>
  <si>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</si>
  <si>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</si>
  <si>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</si>
  <si>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</si>
  <si>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</si>
  <si>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</si>
  <si>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</si>
  <si>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</si>
  <si>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</si>
  <si>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CORRECTION</t>
  </si>
  <si>
    <t xml:space="preserve">Elizabeth Lundi, Assisant Commissioner of EEO </t>
  </si>
  <si>
    <t xml:space="preserve">elizabeth.lundi@doc.nyc.gov </t>
  </si>
  <si>
    <t>718-546-0871</t>
  </si>
  <si>
    <t xml:space="preserve">  Quarter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</si>
</sst>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46" sqref="E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59</v>
      </c>
      <c r="C12" s="119"/>
      <c r="D12" s="119"/>
      <c r="E12" s="119"/>
      <c r="F12" s="108"/>
      <c r="G12" s="5"/>
      <c r="H12" s="5"/>
      <c r="I12" s="5"/>
    </row>
    <row r="13" spans="1:9" ht="30" customHeight="1" thickBot="1" x14ac:dyDescent="0.3">
      <c r="A13" s="80" t="s">
        <v>24</v>
      </c>
      <c r="B13" s="95">
        <v>45145</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6732</v>
      </c>
      <c r="C20" s="14">
        <f>C23+C43</f>
        <v>2310</v>
      </c>
      <c r="D20" s="14">
        <f>D23+D43</f>
        <v>3509</v>
      </c>
      <c r="E20" s="14">
        <f>E23+E43</f>
        <v>1558</v>
      </c>
      <c r="F20" s="13">
        <f t="shared" ref="F20" si="0">SUM(B20:E20)</f>
        <v>14109</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6672</v>
      </c>
      <c r="C23" s="14">
        <f>C25+C29+C33+C37</f>
        <v>2273</v>
      </c>
      <c r="D23" s="14">
        <f>D25+D29+D33+D37</f>
        <v>3509</v>
      </c>
      <c r="E23" s="14">
        <f>E25+E29+E33+E37</f>
        <v>1507</v>
      </c>
      <c r="F23" s="14">
        <f t="shared" ref="F23" si="1">SUM(B23:E23)</f>
        <v>13961</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574</v>
      </c>
      <c r="C25" s="21">
        <f>C26+C27</f>
        <v>1025</v>
      </c>
      <c r="D25" s="21">
        <f>D26+D27</f>
        <v>3083</v>
      </c>
      <c r="E25" s="14">
        <f>E26+E27</f>
        <v>347</v>
      </c>
      <c r="F25" s="14">
        <f>SUM(B25:E25)</f>
        <v>5029</v>
      </c>
      <c r="G25" s="5"/>
      <c r="H25" s="5"/>
      <c r="I25" s="5"/>
    </row>
    <row r="26" spans="1:9" ht="54.95" customHeight="1" x14ac:dyDescent="0.25">
      <c r="A26" s="68" t="s">
        <v>18</v>
      </c>
      <c r="B26" s="91">
        <v>574</v>
      </c>
      <c r="C26" s="40">
        <v>1025</v>
      </c>
      <c r="D26" s="33">
        <v>3083</v>
      </c>
      <c r="E26" s="34">
        <v>347</v>
      </c>
      <c r="F26" s="12">
        <f>SUM(B26:E26)</f>
        <v>5029</v>
      </c>
      <c r="G26" s="5"/>
      <c r="H26" s="5"/>
      <c r="I26" s="5"/>
    </row>
    <row r="27" spans="1:9" ht="75.75" thickBot="1" x14ac:dyDescent="0.3">
      <c r="A27" s="23" t="s">
        <v>43</v>
      </c>
      <c r="B27" s="26">
        <v>0</v>
      </c>
      <c r="C27" s="26">
        <v>0</v>
      </c>
      <c r="D27" s="26">
        <v>0</v>
      </c>
      <c r="E27" s="26">
        <v>0</v>
      </c>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5904</v>
      </c>
      <c r="C29" s="14">
        <f>C30</f>
        <v>1108</v>
      </c>
      <c r="D29" s="14">
        <f>D30</f>
        <v>77</v>
      </c>
      <c r="E29" s="14">
        <f>E30</f>
        <v>870</v>
      </c>
      <c r="F29" s="14">
        <f t="shared" ref="F29" si="2">SUM(B29:E29)</f>
        <v>7959</v>
      </c>
      <c r="G29" s="5"/>
      <c r="H29" s="5"/>
      <c r="I29" s="5"/>
    </row>
    <row r="30" spans="1:9" ht="54.95" customHeight="1" thickBot="1" x14ac:dyDescent="0.3">
      <c r="A30" s="68" t="s">
        <v>18</v>
      </c>
      <c r="B30" s="40">
        <v>5904</v>
      </c>
      <c r="C30" s="40">
        <v>1108</v>
      </c>
      <c r="D30" s="35">
        <v>77</v>
      </c>
      <c r="E30" s="36">
        <v>870</v>
      </c>
      <c r="F30" s="20">
        <f>SUM(B30:E30)</f>
        <v>7959</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193</v>
      </c>
      <c r="C33" s="88">
        <f>C34+C35</f>
        <v>139</v>
      </c>
      <c r="D33" s="88">
        <f>D34+D35</f>
        <v>348</v>
      </c>
      <c r="E33" s="88">
        <f>E34+E35</f>
        <v>285</v>
      </c>
      <c r="F33" s="14">
        <f t="shared" ref="F33" si="3">SUM(B33:E33)</f>
        <v>965</v>
      </c>
      <c r="G33" s="5"/>
      <c r="H33" s="5"/>
      <c r="I33" s="5"/>
    </row>
    <row r="34" spans="1:9" ht="54.95" customHeight="1" x14ac:dyDescent="0.25">
      <c r="A34" s="69" t="s">
        <v>18</v>
      </c>
      <c r="B34" s="32">
        <v>193</v>
      </c>
      <c r="C34" s="32">
        <v>139</v>
      </c>
      <c r="D34" s="33">
        <v>348</v>
      </c>
      <c r="E34" s="37">
        <v>285</v>
      </c>
      <c r="F34" s="20">
        <f>SUM(B34:E34)</f>
        <v>965</v>
      </c>
      <c r="G34" s="5"/>
      <c r="H34" s="5"/>
      <c r="I34" s="5"/>
    </row>
    <row r="35" spans="1:9" ht="90.75" customHeight="1" thickBot="1" x14ac:dyDescent="0.3">
      <c r="A35" s="23" t="s">
        <v>27</v>
      </c>
      <c r="B35" s="28">
        <v>0</v>
      </c>
      <c r="C35" s="28">
        <v>0</v>
      </c>
      <c r="D35" s="28">
        <v>0</v>
      </c>
      <c r="E35" s="28">
        <v>0</v>
      </c>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v>
      </c>
      <c r="C37" s="14">
        <f>C38+C39</f>
        <v>1</v>
      </c>
      <c r="D37" s="14">
        <f>D38+D39</f>
        <v>1</v>
      </c>
      <c r="E37" s="14">
        <f>E38+E39</f>
        <v>5</v>
      </c>
      <c r="F37" s="14">
        <f t="shared" ref="F37" si="4">SUM(B37:E37)</f>
        <v>8</v>
      </c>
      <c r="G37" s="5"/>
      <c r="H37" s="5"/>
      <c r="I37" s="5"/>
    </row>
    <row r="38" spans="1:9" ht="54.95" customHeight="1" x14ac:dyDescent="0.25">
      <c r="A38" s="22" t="s">
        <v>19</v>
      </c>
      <c r="B38" s="40">
        <v>1</v>
      </c>
      <c r="C38" s="40">
        <v>1</v>
      </c>
      <c r="D38" s="33">
        <v>1</v>
      </c>
      <c r="E38" s="33">
        <v>5</v>
      </c>
      <c r="F38" s="20">
        <f>SUM(B38:E38)</f>
        <v>8</v>
      </c>
      <c r="G38" s="5"/>
      <c r="H38" s="5"/>
      <c r="I38" s="5"/>
    </row>
    <row r="39" spans="1:9" ht="30" customHeight="1" thickBot="1" x14ac:dyDescent="0.3">
      <c r="A39" s="23" t="s">
        <v>20</v>
      </c>
      <c r="B39" s="27">
        <v>0</v>
      </c>
      <c r="C39" s="28">
        <v>0</v>
      </c>
      <c r="D39" s="27">
        <v>0</v>
      </c>
      <c r="E39" s="27">
        <v>0</v>
      </c>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60</v>
      </c>
      <c r="C43" s="19">
        <f>C46+C49+C52+C55+C58+C61+C64+C67+C70++C73+C76+C79+C82+C85+C91+C94</f>
        <v>37</v>
      </c>
      <c r="D43" s="19">
        <f>D46+D49+D52+D55+D58+D61+D64+D67+D70++D73+D76+D79+D82+D85+D91+D94</f>
        <v>0</v>
      </c>
      <c r="E43" s="19">
        <f>E46+E49+E52+E55+E58+E61+E64+E67+E70++E73+E76+E79+E82+E85+E91+E94</f>
        <v>51</v>
      </c>
      <c r="F43" s="10">
        <f>SUM(B43:E43)</f>
        <v>148</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v>60</v>
      </c>
      <c r="C46" s="3">
        <v>37</v>
      </c>
      <c r="D46" s="3">
        <v>0</v>
      </c>
      <c r="E46" s="3">
        <v>51</v>
      </c>
      <c r="F46" s="10">
        <f t="shared" ref="F46" si="5">SUM(B46:E46)</f>
        <v>148</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Elizabeth Lundi</cp:lastModifiedBy>
  <cp:revision/>
  <cp:lastPrinted>2021-10-18T17:27:31Z</cp:lastPrinted>
  <dcterms:created xsi:type="dcterms:W3CDTF">2013-08-20T22:08:47Z</dcterms:created>
  <dcterms:modified xsi:type="dcterms:W3CDTF">2023-08-07T19:36:08Z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