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8"/>
  <workbookPr/>
  <mc:AlternateContent xmlns:mc="http://schemas.openxmlformats.org/markup-compatibility/2006">
    <mc:Choice Requires="x15">
      <x15ac:absPath xmlns:x15ac="http://schemas.microsoft.com/office/spreadsheetml/2010/11/ac" url="https://nyco365.sharepoint.com/sites/DYCD-Home/IntergovernmentalandExecCommunications/Shared Documents/Reports/"/>
    </mc:Choice>
  </mc:AlternateContent>
  <xr:revisionPtr revIDLastSave="223" documentId="8_{76395AC7-1145-4178-9A7C-39BC0B439E78}" xr6:coauthVersionLast="47" xr6:coauthVersionMax="47" xr10:uidLastSave="{38A81D63-F5AA-C84E-9DCB-82B15307D413}"/>
  <bookViews>
    <workbookView xWindow="0" yWindow="780" windowWidth="34200" windowHeight="20000" activeTab="1" xr2:uid="{00000000-000D-0000-FFFF-FFFF00000000}"/>
  </bookViews>
  <sheets>
    <sheet name="Worksite Placements by Sector" sheetId="2" r:id="rId1"/>
    <sheet name="Agency Placements" sheetId="1" r:id="rId2"/>
  </sheets>
  <definedNames>
    <definedName name="_xlnm._FilterDatabase" localSheetId="1" hidden="1">'Agency Placements'!$A$1:$G$88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" i="1" l="1"/>
  <c r="F60" i="1" l="1"/>
  <c r="G20" i="1" l="1"/>
  <c r="E20" i="1"/>
  <c r="G75" i="1"/>
  <c r="E75" i="1"/>
  <c r="G72" i="1"/>
  <c r="E72" i="1"/>
  <c r="B5" i="2"/>
  <c r="C5" i="2" l="1"/>
  <c r="E3" i="1"/>
  <c r="E4" i="1"/>
  <c r="E5" i="1"/>
  <c r="E6" i="1"/>
  <c r="E7" i="1"/>
  <c r="E8" i="1"/>
  <c r="E9" i="1"/>
  <c r="E10" i="1"/>
  <c r="E11" i="1"/>
  <c r="E12" i="1"/>
  <c r="E13" i="1"/>
  <c r="E14" i="1"/>
  <c r="E16" i="1"/>
  <c r="E17" i="1"/>
  <c r="E19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9" i="1"/>
  <c r="E70" i="1"/>
  <c r="E71" i="1"/>
  <c r="E73" i="1"/>
  <c r="E74" i="1"/>
  <c r="E76" i="1"/>
  <c r="E78" i="1"/>
  <c r="E79" i="1"/>
  <c r="E80" i="1"/>
  <c r="E81" i="1"/>
  <c r="E82" i="1"/>
  <c r="E83" i="1"/>
  <c r="E84" i="1"/>
  <c r="E85" i="1"/>
  <c r="E87" i="1"/>
  <c r="G3" i="1"/>
  <c r="G4" i="1"/>
  <c r="G5" i="1"/>
  <c r="G6" i="1"/>
  <c r="G7" i="1"/>
  <c r="G8" i="1"/>
  <c r="G9" i="1"/>
  <c r="G10" i="1"/>
  <c r="G11" i="1"/>
  <c r="G12" i="1"/>
  <c r="G13" i="1"/>
  <c r="G14" i="1"/>
  <c r="G16" i="1"/>
  <c r="G17" i="1"/>
  <c r="G19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9" i="1"/>
  <c r="G70" i="1"/>
  <c r="G71" i="1"/>
  <c r="G73" i="1"/>
  <c r="G74" i="1"/>
  <c r="G76" i="1"/>
  <c r="G78" i="1"/>
  <c r="G79" i="1"/>
  <c r="G80" i="1"/>
  <c r="G81" i="1"/>
  <c r="G82" i="1"/>
  <c r="G83" i="1"/>
  <c r="G84" i="1"/>
  <c r="G85" i="1"/>
  <c r="G87" i="1"/>
  <c r="G60" i="1" l="1"/>
  <c r="E2" i="1"/>
</calcChain>
</file>

<file path=xl/sharedStrings.xml><?xml version="1.0" encoding="utf-8"?>
<sst xmlns="http://schemas.openxmlformats.org/spreadsheetml/2006/main" count="235" uniqueCount="178">
  <si>
    <t>Worksite Type</t>
  </si>
  <si>
    <t>Percentage of Total Placements - Older Youth</t>
  </si>
  <si>
    <t>Percentage of Total Placements - Younger Youth</t>
  </si>
  <si>
    <t>Public</t>
  </si>
  <si>
    <t>Private</t>
  </si>
  <si>
    <t>Nonprofit</t>
  </si>
  <si>
    <t>Total</t>
  </si>
  <si>
    <t>Fiscal Year Forecasted</t>
  </si>
  <si>
    <t>Agency ID</t>
  </si>
  <si>
    <t>Agency</t>
  </si>
  <si>
    <r>
      <t>Full-Time Headcount</t>
    </r>
    <r>
      <rPr>
        <b/>
        <vertAlign val="superscript"/>
        <sz val="14"/>
        <color rgb="FFFFFFFF"/>
        <rFont val="Calibri"/>
        <family val="2"/>
      </rPr>
      <t>*</t>
    </r>
  </si>
  <si>
    <t>SYEP Placement Goal</t>
  </si>
  <si>
    <t>SYEP Placement Actual</t>
  </si>
  <si>
    <t>SYEP Placement Percent by FT</t>
  </si>
  <si>
    <t>068</t>
  </si>
  <si>
    <t>Administration for Children's Services</t>
  </si>
  <si>
    <t>073</t>
  </si>
  <si>
    <t>Board of Correction</t>
  </si>
  <si>
    <t>003</t>
  </si>
  <si>
    <t>Board of Elections</t>
  </si>
  <si>
    <t>011</t>
  </si>
  <si>
    <t>Borough President - Bronx</t>
  </si>
  <si>
    <t>012</t>
  </si>
  <si>
    <t>Borough President - Brooklyn</t>
  </si>
  <si>
    <t>010</t>
  </si>
  <si>
    <t>Borough President - Manhattan</t>
  </si>
  <si>
    <t>013</t>
  </si>
  <si>
    <t>Borough President - Queens</t>
  </si>
  <si>
    <t>014</t>
  </si>
  <si>
    <t>Borough President - Staten Island</t>
  </si>
  <si>
    <t>829</t>
  </si>
  <si>
    <t>Business Integrity Commission</t>
  </si>
  <si>
    <t>004</t>
  </si>
  <si>
    <t>Campaign Finance Board</t>
  </si>
  <si>
    <t>103</t>
  </si>
  <si>
    <t>City Clerk</t>
  </si>
  <si>
    <t>102</t>
  </si>
  <si>
    <t>City Council</t>
  </si>
  <si>
    <t>042</t>
  </si>
  <si>
    <t>City University of New York (CUNY) - Civilian</t>
  </si>
  <si>
    <t>N/A</t>
  </si>
  <si>
    <t>-</t>
  </si>
  <si>
    <t>Civic Engagement Commission</t>
  </si>
  <si>
    <t>Not Available</t>
  </si>
  <si>
    <t>134</t>
  </si>
  <si>
    <t>Civil Service Commission</t>
  </si>
  <si>
    <t>054</t>
  </si>
  <si>
    <t>Civilian Complaint Review Board</t>
  </si>
  <si>
    <t>Commission on Gender Equity</t>
  </si>
  <si>
    <t>226</t>
  </si>
  <si>
    <t>Commission on Human Rights</t>
  </si>
  <si>
    <t>215</t>
  </si>
  <si>
    <t>Commission on Racial Equity</t>
  </si>
  <si>
    <t>499</t>
  </si>
  <si>
    <t>Community Boards</t>
  </si>
  <si>
    <t>312</t>
  </si>
  <si>
    <t>Conflicts of Interest Board</t>
  </si>
  <si>
    <t>125</t>
  </si>
  <si>
    <t>Department for the Aging</t>
  </si>
  <si>
    <t>810</t>
  </si>
  <si>
    <t>Department of Buildings</t>
  </si>
  <si>
    <t>030</t>
  </si>
  <si>
    <t>Department of City Planning</t>
  </si>
  <si>
    <t>856</t>
  </si>
  <si>
    <t>Department of Citywide Administrative Services</t>
  </si>
  <si>
    <t>866</t>
  </si>
  <si>
    <t>Department of Consumer and Worker Protection</t>
  </si>
  <si>
    <t>072</t>
  </si>
  <si>
    <t>Department of Correction - Civilian</t>
  </si>
  <si>
    <t>126</t>
  </si>
  <si>
    <t>Department of Cultural Affairs</t>
  </si>
  <si>
    <t>850</t>
  </si>
  <si>
    <t>Department of Design and Construction</t>
  </si>
  <si>
    <t>040</t>
  </si>
  <si>
    <t>Department of Education - Civilian</t>
  </si>
  <si>
    <t>017</t>
  </si>
  <si>
    <t>Department of Emergency Management</t>
  </si>
  <si>
    <t>826</t>
  </si>
  <si>
    <t>Department of Environmental Protection</t>
  </si>
  <si>
    <t>836</t>
  </si>
  <si>
    <t>Department of Finance</t>
  </si>
  <si>
    <t>816</t>
  </si>
  <si>
    <t>Department of Health and Mental Hygiene</t>
  </si>
  <si>
    <t>071</t>
  </si>
  <si>
    <t>Department of Homeless Services</t>
  </si>
  <si>
    <t>858</t>
  </si>
  <si>
    <t>Department of Information Technology and Telecommunication (OTI)</t>
  </si>
  <si>
    <t>032</t>
  </si>
  <si>
    <t>Department of Investigation</t>
  </si>
  <si>
    <t>846</t>
  </si>
  <si>
    <t>Department of Parks and Recreation</t>
  </si>
  <si>
    <t>781</t>
  </si>
  <si>
    <t>Department of Probation</t>
  </si>
  <si>
    <t>860</t>
  </si>
  <si>
    <t>Department of Records and Information Services</t>
  </si>
  <si>
    <t>827</t>
  </si>
  <si>
    <t>Department of Sanitation - Civilian</t>
  </si>
  <si>
    <t>801</t>
  </si>
  <si>
    <t>Department of Small Business Services</t>
  </si>
  <si>
    <t>069</t>
  </si>
  <si>
    <t>Department of Social Services</t>
  </si>
  <si>
    <t>841</t>
  </si>
  <si>
    <t>Department of Transportation</t>
  </si>
  <si>
    <t>063</t>
  </si>
  <si>
    <t>Department of Veterans' Services</t>
  </si>
  <si>
    <t>260</t>
  </si>
  <si>
    <t>Department of Youth and Community Development</t>
  </si>
  <si>
    <t>902</t>
  </si>
  <si>
    <t>903</t>
  </si>
  <si>
    <t>901</t>
  </si>
  <si>
    <t>District Attorney - Manhattan</t>
  </si>
  <si>
    <t>904</t>
  </si>
  <si>
    <t>905</t>
  </si>
  <si>
    <t>133</t>
  </si>
  <si>
    <t>Equal Employment Practices Commission</t>
  </si>
  <si>
    <t>127</t>
  </si>
  <si>
    <t>Financial Information Services Agency</t>
  </si>
  <si>
    <t>057</t>
  </si>
  <si>
    <t>Fire Department - Civilian</t>
  </si>
  <si>
    <t>806</t>
  </si>
  <si>
    <t>Housing Preservation and Development</t>
  </si>
  <si>
    <t>132</t>
  </si>
  <si>
    <t>Independent Budget Office</t>
  </si>
  <si>
    <t>136</t>
  </si>
  <si>
    <t>Landmarks Preservation Commission</t>
  </si>
  <si>
    <t>025</t>
  </si>
  <si>
    <t>Law Department</t>
  </si>
  <si>
    <t>002</t>
  </si>
  <si>
    <t>Mayoralty</t>
  </si>
  <si>
    <t>Mayor's Office - NYC Service</t>
  </si>
  <si>
    <t>Mayor's Office of Community Mental Health</t>
  </si>
  <si>
    <t>Mayor's Office of Contract Services</t>
  </si>
  <si>
    <t>Mayor's Office of Environmental Remediation</t>
  </si>
  <si>
    <t>Mayor's Office of Management and Budget</t>
  </si>
  <si>
    <t>Mayor's Office of Media and Entertainment</t>
  </si>
  <si>
    <t>Mayor's Office of Workforce Development</t>
  </si>
  <si>
    <t>NYC Housing Authority</t>
  </si>
  <si>
    <t>156</t>
  </si>
  <si>
    <t>NYC Taxi and Limousine Commission</t>
  </si>
  <si>
    <t>820</t>
  </si>
  <si>
    <t>Office of Administrative Trials and Hearings</t>
  </si>
  <si>
    <t>313</t>
  </si>
  <si>
    <t>Office of Collective Bargaining</t>
  </si>
  <si>
    <t>128</t>
  </si>
  <si>
    <t>Office of Criminal Justice</t>
  </si>
  <si>
    <t>131</t>
  </si>
  <si>
    <t>Office of Payroll Administration</t>
  </si>
  <si>
    <t>906</t>
  </si>
  <si>
    <t>Office of Prosecution and Special Narcotics</t>
  </si>
  <si>
    <t>213</t>
  </si>
  <si>
    <t>Office of Racial Equity</t>
  </si>
  <si>
    <t>008</t>
  </si>
  <si>
    <t>Office of the Actuary</t>
  </si>
  <si>
    <t>Office of the Chief Medical Examiner</t>
  </si>
  <si>
    <t>015</t>
  </si>
  <si>
    <t>Office of the Comptroller</t>
  </si>
  <si>
    <t>056</t>
  </si>
  <si>
    <t>Police Department - Civilian</t>
  </si>
  <si>
    <t>942</t>
  </si>
  <si>
    <t>Public Administrator - Bronx</t>
  </si>
  <si>
    <t>943</t>
  </si>
  <si>
    <t>Public Administrator - Brooklyn</t>
  </si>
  <si>
    <t>941</t>
  </si>
  <si>
    <t>Public Administrator - Manhattan</t>
  </si>
  <si>
    <t>944</t>
  </si>
  <si>
    <t>Public Administrator - Queens</t>
  </si>
  <si>
    <t>945</t>
  </si>
  <si>
    <t>Public Administrator - Staten Island</t>
  </si>
  <si>
    <t>101</t>
  </si>
  <si>
    <t>Public Advocate</t>
  </si>
  <si>
    <t>School Construction Authority</t>
  </si>
  <si>
    <t>021</t>
  </si>
  <si>
    <t>Tax Commission</t>
  </si>
  <si>
    <t>* Full-time headcount from Adopted 2026 Financial Plan - Forecast for 6/30/2025.
ˆ Mayoral Offices reported above under Mayoralty.</t>
  </si>
  <si>
    <t>District Attorney - Bronx</t>
  </si>
  <si>
    <t>District Attorney - Brooklyn</t>
  </si>
  <si>
    <t>District Attorney - Queens</t>
  </si>
  <si>
    <t>District Attorney - Staten Island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</si>
</sst>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2" x14ac:knownFonts="1">
    <font>
      <sz val="11"/>
      <color rgb="FF000000"/>
      <name val="Calibri"/>
      <family val="2"/>
      <scheme val="minor"/>
    </font>
    <font>
      <sz val="11"/>
      <color rgb="FF000000"/>
      <name val="Arial"/>
      <family val="2"/>
    </font>
    <font>
      <sz val="11"/>
      <color rgb="FF000000"/>
      <name val="Calibri"/>
      <family val="2"/>
      <scheme val="minor"/>
    </font>
    <font>
      <sz val="11"/>
      <color rgb="FFFFC000"/>
      <name val="Calibri"/>
      <family val="2"/>
      <scheme val="minor"/>
    </font>
    <font>
      <sz val="11"/>
      <name val="Arial"/>
      <family val="2"/>
    </font>
    <font>
      <sz val="11"/>
      <name val="Calibri"/>
      <family val="2"/>
      <scheme val="minor"/>
    </font>
    <font>
      <i/>
      <sz val="11"/>
      <name val="Arial"/>
      <family val="2"/>
    </font>
    <font>
      <i/>
      <sz val="11"/>
      <name val="Calibri"/>
      <family val="2"/>
      <scheme val="minor"/>
    </font>
    <font>
      <b/>
      <sz val="14"/>
      <color rgb="FFFFFFFF"/>
      <name val="Calibri"/>
      <family val="2"/>
    </font>
    <font>
      <b/>
      <sz val="11"/>
      <color rgb="FFFFFFFF"/>
      <name val="Arial"/>
      <family val="2"/>
    </font>
    <font>
      <b/>
      <sz val="11"/>
      <color rgb="FF000000"/>
      <name val="Arial"/>
      <family val="2"/>
    </font>
    <font>
      <b/>
      <vertAlign val="superscript"/>
      <sz val="14"/>
      <color rgb="FFFFFFFF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4F5F1"/>
        <bgColor indexed="64"/>
      </patternFill>
    </fill>
    <fill>
      <patternFill patternType="solid">
        <fgColor theme="1" tint="0.249977111117893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31">
    <xf numFmtId="0" fontId="0" fillId="0" borderId="0" xfId="0"/>
    <xf numFmtId="0" fontId="4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/>
    <xf numFmtId="0" fontId="1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1" fillId="0" borderId="0" xfId="0" applyFont="1"/>
    <xf numFmtId="0" fontId="9" fillId="3" borderId="2" xfId="0" applyFont="1" applyFill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9" fontId="9" fillId="3" borderId="2" xfId="0" applyNumberFormat="1" applyFont="1" applyFill="1" applyBorder="1" applyAlignment="1">
      <alignment horizontal="right" vertical="center"/>
    </xf>
    <xf numFmtId="0" fontId="8" fillId="3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4" fillId="0" borderId="3" xfId="0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/>
    </xf>
    <xf numFmtId="1" fontId="4" fillId="0" borderId="3" xfId="0" applyNumberFormat="1" applyFont="1" applyBorder="1" applyAlignment="1">
      <alignment horizontal="center" vertical="center"/>
    </xf>
    <xf numFmtId="164" fontId="4" fillId="0" borderId="3" xfId="0" applyNumberFormat="1" applyFont="1" applyBorder="1" applyAlignment="1">
      <alignment horizontal="center" vertical="center"/>
    </xf>
    <xf numFmtId="10" fontId="4" fillId="0" borderId="3" xfId="1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0" fontId="4" fillId="0" borderId="4" xfId="1" applyNumberFormat="1" applyFont="1" applyBorder="1" applyAlignment="1">
      <alignment horizontal="center" vertical="center"/>
    </xf>
    <xf numFmtId="10" fontId="4" fillId="2" borderId="4" xfId="1" applyNumberFormat="1" applyFont="1" applyFill="1" applyBorder="1" applyAlignment="1">
      <alignment horizontal="center" vertical="center"/>
    </xf>
    <xf numFmtId="9" fontId="4" fillId="0" borderId="5" xfId="1" applyFont="1" applyBorder="1" applyAlignment="1">
      <alignment vertical="center"/>
    </xf>
    <xf numFmtId="10" fontId="4" fillId="0" borderId="4" xfId="1" applyNumberFormat="1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F4F5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4BCDC2-DAE1-473A-9F68-593AF1F7E98B}">
  <dimension ref="A1:C5"/>
  <sheetViews>
    <sheetView zoomScale="80" zoomScaleNormal="80" workbookViewId="0">
      <selection activeCell="C40" sqref="C40"/>
    </sheetView>
  </sheetViews>
  <sheetFormatPr baseColWidth="10" defaultColWidth="9.1640625" defaultRowHeight="14" x14ac:dyDescent="0.15"/>
  <cols>
    <col min="1" max="1" width="15.5" style="10" bestFit="1" customWidth="1"/>
    <col min="2" max="2" width="48.6640625" style="10" bestFit="1" customWidth="1"/>
    <col min="3" max="3" width="51.83203125" style="10" bestFit="1" customWidth="1"/>
    <col min="4" max="16384" width="9.1640625" style="10"/>
  </cols>
  <sheetData>
    <row r="1" spans="1:3" ht="15" thickBot="1" x14ac:dyDescent="0.2">
      <c r="A1" s="11" t="s">
        <v>0</v>
      </c>
      <c r="B1" s="11" t="s">
        <v>1</v>
      </c>
      <c r="C1" s="11" t="s">
        <v>2</v>
      </c>
    </row>
    <row r="2" spans="1:3" x14ac:dyDescent="0.15">
      <c r="A2" s="12" t="s">
        <v>3</v>
      </c>
      <c r="B2" s="26">
        <v>0.17182034026889953</v>
      </c>
      <c r="C2" s="26">
        <v>9.2462572903896881E-2</v>
      </c>
    </row>
    <row r="3" spans="1:3" x14ac:dyDescent="0.15">
      <c r="A3" s="13" t="s">
        <v>4</v>
      </c>
      <c r="B3" s="26">
        <v>0.26062462243077311</v>
      </c>
      <c r="C3" s="26">
        <v>0</v>
      </c>
    </row>
    <row r="4" spans="1:3" ht="15" thickBot="1" x14ac:dyDescent="0.2">
      <c r="A4" s="13" t="s">
        <v>5</v>
      </c>
      <c r="B4" s="26">
        <v>0.5675550373003273</v>
      </c>
      <c r="C4" s="26">
        <v>0.90753742709610308</v>
      </c>
    </row>
    <row r="5" spans="1:3" ht="15" thickBot="1" x14ac:dyDescent="0.2">
      <c r="A5" s="11" t="s">
        <v>6</v>
      </c>
      <c r="B5" s="14">
        <f>SUM(B2:B4)</f>
        <v>1</v>
      </c>
      <c r="C5" s="14">
        <f>SUM(C2:C4)</f>
        <v>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88"/>
  <sheetViews>
    <sheetView tabSelected="1" zoomScale="93" zoomScaleNormal="93" workbookViewId="0">
      <pane ySplit="1" topLeftCell="A2" activePane="bottomLeft" state="frozen"/>
      <selection pane="bottomLeft" activeCell="B10" sqref="B10"/>
    </sheetView>
  </sheetViews>
  <sheetFormatPr baseColWidth="10" defaultColWidth="22" defaultRowHeight="15" x14ac:dyDescent="0.2"/>
  <cols>
    <col min="3" max="3" width="70.5" bestFit="1" customWidth="1"/>
    <col min="6" max="6" width="25" bestFit="1" customWidth="1"/>
  </cols>
  <sheetData>
    <row r="1" spans="1:11" s="17" customFormat="1" ht="44" thickBot="1" x14ac:dyDescent="0.25">
      <c r="A1" s="15" t="s">
        <v>7</v>
      </c>
      <c r="B1" s="15" t="s">
        <v>8</v>
      </c>
      <c r="C1" s="15" t="s">
        <v>9</v>
      </c>
      <c r="D1" s="15" t="s">
        <v>10</v>
      </c>
      <c r="E1" s="15" t="s">
        <v>11</v>
      </c>
      <c r="F1" s="15" t="s">
        <v>12</v>
      </c>
      <c r="G1" s="15" t="s">
        <v>13</v>
      </c>
      <c r="H1" s="16"/>
    </row>
    <row r="2" spans="1:11" s="3" customFormat="1" x14ac:dyDescent="0.2">
      <c r="A2" s="18">
        <v>2025</v>
      </c>
      <c r="B2" s="19" t="s">
        <v>14</v>
      </c>
      <c r="C2" s="18" t="s">
        <v>15</v>
      </c>
      <c r="D2" s="20">
        <v>7027</v>
      </c>
      <c r="E2" s="21">
        <f t="shared" ref="E2:E14" si="0">D2*0.005</f>
        <v>35.134999999999998</v>
      </c>
      <c r="F2" s="18">
        <v>126</v>
      </c>
      <c r="G2" s="22">
        <f t="shared" ref="G2:G14" si="1">F2/D2</f>
        <v>1.7930838195531523E-2</v>
      </c>
      <c r="H2" s="1"/>
    </row>
    <row r="3" spans="1:11" s="3" customFormat="1" x14ac:dyDescent="0.2">
      <c r="A3" s="8">
        <v>2025</v>
      </c>
      <c r="B3" s="19" t="s">
        <v>16</v>
      </c>
      <c r="C3" s="8" t="s">
        <v>17</v>
      </c>
      <c r="D3" s="8">
        <v>33</v>
      </c>
      <c r="E3" s="23">
        <f t="shared" si="0"/>
        <v>0.16500000000000001</v>
      </c>
      <c r="F3" s="8">
        <v>1</v>
      </c>
      <c r="G3" s="24">
        <f t="shared" si="1"/>
        <v>3.0303030303030304E-2</v>
      </c>
      <c r="H3" s="1"/>
    </row>
    <row r="4" spans="1:11" s="3" customFormat="1" x14ac:dyDescent="0.2">
      <c r="A4" s="8">
        <v>2025</v>
      </c>
      <c r="B4" s="19" t="s">
        <v>18</v>
      </c>
      <c r="C4" s="8" t="s">
        <v>19</v>
      </c>
      <c r="D4" s="8">
        <v>517</v>
      </c>
      <c r="E4" s="23">
        <f t="shared" si="0"/>
        <v>2.585</v>
      </c>
      <c r="F4" s="8">
        <v>0</v>
      </c>
      <c r="G4" s="24">
        <f t="shared" si="1"/>
        <v>0</v>
      </c>
      <c r="H4" s="1"/>
    </row>
    <row r="5" spans="1:11" s="3" customFormat="1" x14ac:dyDescent="0.2">
      <c r="A5" s="8">
        <v>2025</v>
      </c>
      <c r="B5" s="19" t="s">
        <v>20</v>
      </c>
      <c r="C5" s="8" t="s">
        <v>21</v>
      </c>
      <c r="D5" s="8">
        <v>69</v>
      </c>
      <c r="E5" s="23">
        <f t="shared" si="0"/>
        <v>0.34500000000000003</v>
      </c>
      <c r="F5" s="8">
        <v>2</v>
      </c>
      <c r="G5" s="24">
        <f t="shared" si="1"/>
        <v>2.8985507246376812E-2</v>
      </c>
      <c r="H5" s="1"/>
    </row>
    <row r="6" spans="1:11" s="3" customFormat="1" x14ac:dyDescent="0.2">
      <c r="A6" s="8">
        <v>2025</v>
      </c>
      <c r="B6" s="19" t="s">
        <v>22</v>
      </c>
      <c r="C6" s="8" t="s">
        <v>23</v>
      </c>
      <c r="D6" s="8">
        <v>67</v>
      </c>
      <c r="E6" s="23">
        <f t="shared" si="0"/>
        <v>0.33500000000000002</v>
      </c>
      <c r="F6" s="8">
        <v>6</v>
      </c>
      <c r="G6" s="24">
        <f t="shared" si="1"/>
        <v>8.9552238805970144E-2</v>
      </c>
      <c r="H6" s="1"/>
    </row>
    <row r="7" spans="1:11" s="3" customFormat="1" x14ac:dyDescent="0.2">
      <c r="A7" s="8">
        <v>2025</v>
      </c>
      <c r="B7" s="19" t="s">
        <v>24</v>
      </c>
      <c r="C7" s="8" t="s">
        <v>25</v>
      </c>
      <c r="D7" s="8">
        <v>56</v>
      </c>
      <c r="E7" s="23">
        <f t="shared" si="0"/>
        <v>0.28000000000000003</v>
      </c>
      <c r="F7" s="8">
        <v>3</v>
      </c>
      <c r="G7" s="24">
        <f t="shared" si="1"/>
        <v>5.3571428571428568E-2</v>
      </c>
      <c r="H7" s="1"/>
    </row>
    <row r="8" spans="1:11" s="3" customFormat="1" x14ac:dyDescent="0.2">
      <c r="A8" s="8">
        <v>2025</v>
      </c>
      <c r="B8" s="19" t="s">
        <v>26</v>
      </c>
      <c r="C8" s="8" t="s">
        <v>27</v>
      </c>
      <c r="D8" s="8">
        <v>54</v>
      </c>
      <c r="E8" s="23">
        <f t="shared" si="0"/>
        <v>0.27</v>
      </c>
      <c r="F8" s="8">
        <v>2</v>
      </c>
      <c r="G8" s="24">
        <f t="shared" si="1"/>
        <v>3.7037037037037035E-2</v>
      </c>
      <c r="H8" s="1"/>
    </row>
    <row r="9" spans="1:11" s="3" customFormat="1" x14ac:dyDescent="0.2">
      <c r="A9" s="8">
        <v>2025</v>
      </c>
      <c r="B9" s="19" t="s">
        <v>28</v>
      </c>
      <c r="C9" s="8" t="s">
        <v>29</v>
      </c>
      <c r="D9" s="8">
        <v>45</v>
      </c>
      <c r="E9" s="23">
        <f t="shared" si="0"/>
        <v>0.22500000000000001</v>
      </c>
      <c r="F9" s="8">
        <v>0</v>
      </c>
      <c r="G9" s="24">
        <f t="shared" si="1"/>
        <v>0</v>
      </c>
      <c r="H9" s="1"/>
    </row>
    <row r="10" spans="1:11" s="3" customFormat="1" x14ac:dyDescent="0.2">
      <c r="A10" s="8">
        <v>2025</v>
      </c>
      <c r="B10" s="19" t="s">
        <v>30</v>
      </c>
      <c r="C10" s="8" t="s">
        <v>31</v>
      </c>
      <c r="D10" s="8">
        <v>73</v>
      </c>
      <c r="E10" s="23">
        <f t="shared" si="0"/>
        <v>0.36499999999999999</v>
      </c>
      <c r="F10" s="8">
        <v>0</v>
      </c>
      <c r="G10" s="24">
        <f t="shared" si="1"/>
        <v>0</v>
      </c>
      <c r="H10" s="1"/>
    </row>
    <row r="11" spans="1:11" s="3" customFormat="1" x14ac:dyDescent="0.2">
      <c r="A11" s="8">
        <v>2025</v>
      </c>
      <c r="B11" s="19" t="s">
        <v>32</v>
      </c>
      <c r="C11" s="8" t="s">
        <v>33</v>
      </c>
      <c r="D11" s="8">
        <v>213</v>
      </c>
      <c r="E11" s="23">
        <f t="shared" si="0"/>
        <v>1.0649999999999999</v>
      </c>
      <c r="F11" s="8">
        <v>0</v>
      </c>
      <c r="G11" s="24">
        <f t="shared" si="1"/>
        <v>0</v>
      </c>
      <c r="H11" s="1"/>
    </row>
    <row r="12" spans="1:11" s="3" customFormat="1" x14ac:dyDescent="0.2">
      <c r="A12" s="8">
        <v>2025</v>
      </c>
      <c r="B12" s="19" t="s">
        <v>34</v>
      </c>
      <c r="C12" s="8" t="s">
        <v>35</v>
      </c>
      <c r="D12" s="8">
        <v>55</v>
      </c>
      <c r="E12" s="23">
        <f t="shared" si="0"/>
        <v>0.27500000000000002</v>
      </c>
      <c r="F12" s="8">
        <v>0</v>
      </c>
      <c r="G12" s="24">
        <f t="shared" si="1"/>
        <v>0</v>
      </c>
      <c r="H12" s="1"/>
    </row>
    <row r="13" spans="1:11" s="3" customFormat="1" x14ac:dyDescent="0.2">
      <c r="A13" s="8">
        <v>2025</v>
      </c>
      <c r="B13" s="19" t="s">
        <v>36</v>
      </c>
      <c r="C13" s="8" t="s">
        <v>37</v>
      </c>
      <c r="D13" s="8">
        <v>945</v>
      </c>
      <c r="E13" s="23">
        <f t="shared" si="0"/>
        <v>4.7250000000000005</v>
      </c>
      <c r="F13" s="8">
        <v>96</v>
      </c>
      <c r="G13" s="24">
        <f t="shared" si="1"/>
        <v>0.10158730158730159</v>
      </c>
      <c r="H13" s="1"/>
    </row>
    <row r="14" spans="1:11" s="3" customFormat="1" x14ac:dyDescent="0.2">
      <c r="A14" s="8">
        <v>2025</v>
      </c>
      <c r="B14" s="19" t="s">
        <v>38</v>
      </c>
      <c r="C14" s="8" t="s">
        <v>39</v>
      </c>
      <c r="D14" s="8">
        <v>1739</v>
      </c>
      <c r="E14" s="23">
        <f t="shared" si="0"/>
        <v>8.6950000000000003</v>
      </c>
      <c r="F14" s="8">
        <v>1004</v>
      </c>
      <c r="G14" s="24">
        <f t="shared" si="1"/>
        <v>0.57734330074755602</v>
      </c>
      <c r="H14" s="4"/>
      <c r="I14" s="4"/>
      <c r="J14" s="4"/>
      <c r="K14" s="4"/>
    </row>
    <row r="15" spans="1:11" s="3" customFormat="1" x14ac:dyDescent="0.2">
      <c r="A15" s="8" t="s">
        <v>40</v>
      </c>
      <c r="B15" s="19" t="s">
        <v>41</v>
      </c>
      <c r="C15" s="8" t="s">
        <v>42</v>
      </c>
      <c r="D15" s="8" t="s">
        <v>43</v>
      </c>
      <c r="E15" s="23" t="s">
        <v>41</v>
      </c>
      <c r="F15" s="8">
        <v>1</v>
      </c>
      <c r="G15" s="24" t="s">
        <v>41</v>
      </c>
      <c r="H15" s="4"/>
      <c r="I15" s="4"/>
      <c r="J15" s="4"/>
      <c r="K15" s="4"/>
    </row>
    <row r="16" spans="1:11" s="3" customFormat="1" x14ac:dyDescent="0.2">
      <c r="A16" s="8">
        <v>2025</v>
      </c>
      <c r="B16" s="19" t="s">
        <v>44</v>
      </c>
      <c r="C16" s="8" t="s">
        <v>45</v>
      </c>
      <c r="D16" s="8">
        <v>7</v>
      </c>
      <c r="E16" s="23">
        <f>D16*0.005</f>
        <v>3.5000000000000003E-2</v>
      </c>
      <c r="F16" s="8">
        <v>0</v>
      </c>
      <c r="G16" s="24">
        <f>F16/D16</f>
        <v>0</v>
      </c>
      <c r="H16" s="1"/>
    </row>
    <row r="17" spans="1:11" s="3" customFormat="1" x14ac:dyDescent="0.2">
      <c r="A17" s="8">
        <v>2025</v>
      </c>
      <c r="B17" s="19" t="s">
        <v>46</v>
      </c>
      <c r="C17" s="8" t="s">
        <v>47</v>
      </c>
      <c r="D17" s="8">
        <v>267</v>
      </c>
      <c r="E17" s="23">
        <f>D17*0.005</f>
        <v>1.335</v>
      </c>
      <c r="F17" s="8">
        <v>7</v>
      </c>
      <c r="G17" s="24">
        <f>F17/D17</f>
        <v>2.6217228464419477E-2</v>
      </c>
      <c r="H17" s="1"/>
    </row>
    <row r="18" spans="1:11" s="3" customFormat="1" x14ac:dyDescent="0.2">
      <c r="A18" s="8" t="s">
        <v>40</v>
      </c>
      <c r="B18" s="19" t="s">
        <v>41</v>
      </c>
      <c r="C18" s="8" t="s">
        <v>48</v>
      </c>
      <c r="D18" s="8" t="s">
        <v>43</v>
      </c>
      <c r="E18" s="23" t="s">
        <v>41</v>
      </c>
      <c r="F18" s="8">
        <v>0</v>
      </c>
      <c r="G18" s="24" t="s">
        <v>41</v>
      </c>
      <c r="H18" s="4"/>
      <c r="I18" s="4"/>
      <c r="J18" s="4"/>
      <c r="K18" s="4"/>
    </row>
    <row r="19" spans="1:11" s="3" customFormat="1" x14ac:dyDescent="0.2">
      <c r="A19" s="8">
        <v>2025</v>
      </c>
      <c r="B19" s="19" t="s">
        <v>49</v>
      </c>
      <c r="C19" s="8" t="s">
        <v>50</v>
      </c>
      <c r="D19" s="8">
        <v>138</v>
      </c>
      <c r="E19" s="23">
        <f t="shared" ref="E19:E60" si="2">D19*0.005</f>
        <v>0.69000000000000006</v>
      </c>
      <c r="F19" s="8">
        <v>0</v>
      </c>
      <c r="G19" s="24">
        <f t="shared" ref="G19:G60" si="3">F19/D19</f>
        <v>0</v>
      </c>
      <c r="H19" s="1"/>
    </row>
    <row r="20" spans="1:11" s="3" customFormat="1" x14ac:dyDescent="0.2">
      <c r="A20" s="8">
        <v>2025</v>
      </c>
      <c r="B20" s="19" t="s">
        <v>51</v>
      </c>
      <c r="C20" s="8" t="s">
        <v>52</v>
      </c>
      <c r="D20" s="8">
        <v>16</v>
      </c>
      <c r="E20" s="23">
        <f t="shared" si="2"/>
        <v>0.08</v>
      </c>
      <c r="F20" s="8">
        <v>5</v>
      </c>
      <c r="G20" s="24">
        <f t="shared" si="3"/>
        <v>0.3125</v>
      </c>
      <c r="H20" s="1"/>
    </row>
    <row r="21" spans="1:11" s="3" customFormat="1" x14ac:dyDescent="0.2">
      <c r="A21" s="8">
        <v>2025</v>
      </c>
      <c r="B21" s="19" t="s">
        <v>53</v>
      </c>
      <c r="C21" s="8" t="s">
        <v>54</v>
      </c>
      <c r="D21" s="8">
        <v>157</v>
      </c>
      <c r="E21" s="23">
        <f t="shared" si="2"/>
        <v>0.78500000000000003</v>
      </c>
      <c r="F21" s="8">
        <v>27</v>
      </c>
      <c r="G21" s="24">
        <f t="shared" si="3"/>
        <v>0.17197452229299362</v>
      </c>
      <c r="H21" s="4"/>
      <c r="I21" s="4"/>
      <c r="J21" s="4"/>
      <c r="K21" s="4"/>
    </row>
    <row r="22" spans="1:11" s="3" customFormat="1" x14ac:dyDescent="0.2">
      <c r="A22" s="8">
        <v>2025</v>
      </c>
      <c r="B22" s="19" t="s">
        <v>55</v>
      </c>
      <c r="C22" s="8" t="s">
        <v>56</v>
      </c>
      <c r="D22" s="8">
        <v>22</v>
      </c>
      <c r="E22" s="23">
        <f t="shared" si="2"/>
        <v>0.11</v>
      </c>
      <c r="F22" s="8">
        <v>0</v>
      </c>
      <c r="G22" s="24">
        <f t="shared" si="3"/>
        <v>0</v>
      </c>
      <c r="H22" s="1"/>
    </row>
    <row r="23" spans="1:11" s="3" customFormat="1" x14ac:dyDescent="0.2">
      <c r="A23" s="8">
        <v>2025</v>
      </c>
      <c r="B23" s="19" t="s">
        <v>57</v>
      </c>
      <c r="C23" s="8" t="s">
        <v>58</v>
      </c>
      <c r="D23" s="8">
        <v>328</v>
      </c>
      <c r="E23" s="23">
        <f t="shared" si="2"/>
        <v>1.6400000000000001</v>
      </c>
      <c r="F23" s="8">
        <v>30</v>
      </c>
      <c r="G23" s="24">
        <f t="shared" si="3"/>
        <v>9.1463414634146339E-2</v>
      </c>
      <c r="H23" s="1"/>
    </row>
    <row r="24" spans="1:11" s="3" customFormat="1" x14ac:dyDescent="0.2">
      <c r="A24" s="8">
        <v>2025</v>
      </c>
      <c r="B24" s="19" t="s">
        <v>59</v>
      </c>
      <c r="C24" s="8" t="s">
        <v>60</v>
      </c>
      <c r="D24" s="8">
        <v>1747</v>
      </c>
      <c r="E24" s="23">
        <f t="shared" si="2"/>
        <v>8.7349999999999994</v>
      </c>
      <c r="F24" s="8">
        <v>16</v>
      </c>
      <c r="G24" s="24">
        <f t="shared" si="3"/>
        <v>9.1585575271894669E-3</v>
      </c>
      <c r="H24" s="1"/>
    </row>
    <row r="25" spans="1:11" s="3" customFormat="1" x14ac:dyDescent="0.2">
      <c r="A25" s="8">
        <v>2025</v>
      </c>
      <c r="B25" s="19" t="s">
        <v>61</v>
      </c>
      <c r="C25" s="8" t="s">
        <v>62</v>
      </c>
      <c r="D25" s="8">
        <v>357</v>
      </c>
      <c r="E25" s="23">
        <f t="shared" si="2"/>
        <v>1.7850000000000001</v>
      </c>
      <c r="F25" s="8">
        <v>0</v>
      </c>
      <c r="G25" s="24">
        <f t="shared" si="3"/>
        <v>0</v>
      </c>
      <c r="H25" s="1"/>
    </row>
    <row r="26" spans="1:11" s="3" customFormat="1" x14ac:dyDescent="0.2">
      <c r="A26" s="8">
        <v>2025</v>
      </c>
      <c r="B26" s="19" t="s">
        <v>63</v>
      </c>
      <c r="C26" s="8" t="s">
        <v>64</v>
      </c>
      <c r="D26" s="8">
        <v>2418</v>
      </c>
      <c r="E26" s="23">
        <f t="shared" si="2"/>
        <v>12.09</v>
      </c>
      <c r="F26" s="8">
        <v>12</v>
      </c>
      <c r="G26" s="24">
        <f t="shared" si="3"/>
        <v>4.9627791563275434E-3</v>
      </c>
      <c r="H26" s="1"/>
    </row>
    <row r="27" spans="1:11" s="3" customFormat="1" x14ac:dyDescent="0.2">
      <c r="A27" s="8">
        <v>2025</v>
      </c>
      <c r="B27" s="19" t="s">
        <v>65</v>
      </c>
      <c r="C27" s="8" t="s">
        <v>66</v>
      </c>
      <c r="D27" s="8">
        <v>471</v>
      </c>
      <c r="E27" s="23">
        <f t="shared" si="2"/>
        <v>2.355</v>
      </c>
      <c r="F27" s="8">
        <v>10</v>
      </c>
      <c r="G27" s="24">
        <f t="shared" si="3"/>
        <v>2.1231422505307854E-2</v>
      </c>
      <c r="H27" s="1"/>
    </row>
    <row r="28" spans="1:11" s="3" customFormat="1" x14ac:dyDescent="0.2">
      <c r="A28" s="8">
        <v>2025</v>
      </c>
      <c r="B28" s="19" t="s">
        <v>67</v>
      </c>
      <c r="C28" s="8" t="s">
        <v>68</v>
      </c>
      <c r="D28" s="8">
        <v>1750</v>
      </c>
      <c r="E28" s="23">
        <f t="shared" si="2"/>
        <v>8.75</v>
      </c>
      <c r="F28" s="8">
        <v>0</v>
      </c>
      <c r="G28" s="24">
        <f t="shared" si="3"/>
        <v>0</v>
      </c>
      <c r="H28" s="1"/>
    </row>
    <row r="29" spans="1:11" s="3" customFormat="1" x14ac:dyDescent="0.2">
      <c r="A29" s="8">
        <v>2025</v>
      </c>
      <c r="B29" s="19" t="s">
        <v>69</v>
      </c>
      <c r="C29" s="8" t="s">
        <v>70</v>
      </c>
      <c r="D29" s="8">
        <v>60</v>
      </c>
      <c r="E29" s="23">
        <f t="shared" si="2"/>
        <v>0.3</v>
      </c>
      <c r="F29" s="8">
        <v>6</v>
      </c>
      <c r="G29" s="24">
        <f t="shared" si="3"/>
        <v>0.1</v>
      </c>
      <c r="H29" s="1"/>
    </row>
    <row r="30" spans="1:11" s="3" customFormat="1" x14ac:dyDescent="0.2">
      <c r="A30" s="8">
        <v>2025</v>
      </c>
      <c r="B30" s="19" t="s">
        <v>71</v>
      </c>
      <c r="C30" s="8" t="s">
        <v>72</v>
      </c>
      <c r="D30" s="8">
        <v>1190</v>
      </c>
      <c r="E30" s="23">
        <f t="shared" si="2"/>
        <v>5.95</v>
      </c>
      <c r="F30" s="8">
        <v>18</v>
      </c>
      <c r="G30" s="24">
        <f t="shared" si="3"/>
        <v>1.5126050420168067E-2</v>
      </c>
      <c r="H30" s="1"/>
    </row>
    <row r="31" spans="1:11" s="3" customFormat="1" x14ac:dyDescent="0.2">
      <c r="A31" s="8">
        <v>2025</v>
      </c>
      <c r="B31" s="19" t="s">
        <v>73</v>
      </c>
      <c r="C31" s="8" t="s">
        <v>74</v>
      </c>
      <c r="D31" s="8">
        <v>12910</v>
      </c>
      <c r="E31" s="23">
        <f t="shared" si="2"/>
        <v>64.55</v>
      </c>
      <c r="F31" s="8">
        <v>6224</v>
      </c>
      <c r="G31" s="24">
        <f t="shared" si="3"/>
        <v>0.48210689388071265</v>
      </c>
      <c r="H31" s="1"/>
    </row>
    <row r="32" spans="1:11" s="3" customFormat="1" x14ac:dyDescent="0.2">
      <c r="A32" s="8">
        <v>2025</v>
      </c>
      <c r="B32" s="19" t="s">
        <v>75</v>
      </c>
      <c r="C32" s="8" t="s">
        <v>76</v>
      </c>
      <c r="D32" s="8">
        <v>241</v>
      </c>
      <c r="E32" s="23">
        <f t="shared" si="2"/>
        <v>1.2050000000000001</v>
      </c>
      <c r="F32" s="8">
        <v>1</v>
      </c>
      <c r="G32" s="24">
        <f t="shared" si="3"/>
        <v>4.1493775933609959E-3</v>
      </c>
      <c r="H32" s="1"/>
    </row>
    <row r="33" spans="1:11" s="3" customFormat="1" x14ac:dyDescent="0.2">
      <c r="A33" s="8">
        <v>2025</v>
      </c>
      <c r="B33" s="19" t="s">
        <v>77</v>
      </c>
      <c r="C33" s="8" t="s">
        <v>78</v>
      </c>
      <c r="D33" s="8">
        <v>6346</v>
      </c>
      <c r="E33" s="23">
        <f t="shared" si="2"/>
        <v>31.73</v>
      </c>
      <c r="F33" s="8">
        <v>20</v>
      </c>
      <c r="G33" s="24">
        <f t="shared" si="3"/>
        <v>3.1515915537346359E-3</v>
      </c>
      <c r="H33" s="1"/>
    </row>
    <row r="34" spans="1:11" s="3" customFormat="1" x14ac:dyDescent="0.2">
      <c r="A34" s="8">
        <v>2025</v>
      </c>
      <c r="B34" s="19" t="s">
        <v>79</v>
      </c>
      <c r="C34" s="8" t="s">
        <v>80</v>
      </c>
      <c r="D34" s="8">
        <v>1990</v>
      </c>
      <c r="E34" s="23">
        <f t="shared" si="2"/>
        <v>9.9500000000000011</v>
      </c>
      <c r="F34" s="8">
        <v>24</v>
      </c>
      <c r="G34" s="24">
        <f t="shared" si="3"/>
        <v>1.2060301507537688E-2</v>
      </c>
      <c r="H34" s="1"/>
    </row>
    <row r="35" spans="1:11" s="3" customFormat="1" x14ac:dyDescent="0.2">
      <c r="A35" s="8">
        <v>2025</v>
      </c>
      <c r="B35" s="19" t="s">
        <v>81</v>
      </c>
      <c r="C35" s="8" t="s">
        <v>82</v>
      </c>
      <c r="D35" s="8">
        <v>6032</v>
      </c>
      <c r="E35" s="23">
        <f t="shared" si="2"/>
        <v>30.16</v>
      </c>
      <c r="F35" s="8">
        <v>77</v>
      </c>
      <c r="G35" s="24">
        <f t="shared" si="3"/>
        <v>1.2765251989389921E-2</v>
      </c>
      <c r="H35" s="1"/>
    </row>
    <row r="36" spans="1:11" s="3" customFormat="1" x14ac:dyDescent="0.2">
      <c r="A36" s="8">
        <v>2025</v>
      </c>
      <c r="B36" s="19" t="s">
        <v>83</v>
      </c>
      <c r="C36" s="8" t="s">
        <v>84</v>
      </c>
      <c r="D36" s="8">
        <v>1997</v>
      </c>
      <c r="E36" s="23">
        <f t="shared" si="2"/>
        <v>9.9849999999999994</v>
      </c>
      <c r="F36" s="8">
        <v>38</v>
      </c>
      <c r="G36" s="24">
        <f t="shared" si="3"/>
        <v>1.9028542814221332E-2</v>
      </c>
      <c r="H36" s="1"/>
    </row>
    <row r="37" spans="1:11" s="3" customFormat="1" x14ac:dyDescent="0.2">
      <c r="A37" s="8">
        <v>2025</v>
      </c>
      <c r="B37" s="19" t="s">
        <v>85</v>
      </c>
      <c r="C37" s="8" t="s">
        <v>86</v>
      </c>
      <c r="D37" s="8">
        <v>1562</v>
      </c>
      <c r="E37" s="23">
        <f t="shared" si="2"/>
        <v>7.8100000000000005</v>
      </c>
      <c r="F37" s="8">
        <v>4</v>
      </c>
      <c r="G37" s="24">
        <f t="shared" si="3"/>
        <v>2.5608194622279128E-3</v>
      </c>
      <c r="H37" s="1"/>
    </row>
    <row r="38" spans="1:11" s="3" customFormat="1" x14ac:dyDescent="0.2">
      <c r="A38" s="8">
        <v>2025</v>
      </c>
      <c r="B38" s="19" t="s">
        <v>87</v>
      </c>
      <c r="C38" s="8" t="s">
        <v>88</v>
      </c>
      <c r="D38" s="8">
        <v>315</v>
      </c>
      <c r="E38" s="23">
        <f t="shared" si="2"/>
        <v>1.575</v>
      </c>
      <c r="F38" s="8">
        <v>2</v>
      </c>
      <c r="G38" s="24">
        <f t="shared" si="3"/>
        <v>6.3492063492063492E-3</v>
      </c>
      <c r="H38" s="1"/>
    </row>
    <row r="39" spans="1:11" s="3" customFormat="1" x14ac:dyDescent="0.2">
      <c r="A39" s="8">
        <v>2025</v>
      </c>
      <c r="B39" s="19" t="s">
        <v>89</v>
      </c>
      <c r="C39" s="8" t="s">
        <v>90</v>
      </c>
      <c r="D39" s="8">
        <v>4972</v>
      </c>
      <c r="E39" s="23">
        <f t="shared" si="2"/>
        <v>24.86</v>
      </c>
      <c r="F39" s="8">
        <v>983</v>
      </c>
      <c r="G39" s="24">
        <f t="shared" si="3"/>
        <v>0.19770716009654063</v>
      </c>
      <c r="H39" s="1"/>
    </row>
    <row r="40" spans="1:11" s="3" customFormat="1" x14ac:dyDescent="0.2">
      <c r="A40" s="8">
        <v>2025</v>
      </c>
      <c r="B40" s="19" t="s">
        <v>91</v>
      </c>
      <c r="C40" s="8" t="s">
        <v>92</v>
      </c>
      <c r="D40" s="8">
        <v>1107</v>
      </c>
      <c r="E40" s="23">
        <f t="shared" si="2"/>
        <v>5.5350000000000001</v>
      </c>
      <c r="F40" s="8">
        <v>2</v>
      </c>
      <c r="G40" s="24">
        <f t="shared" si="3"/>
        <v>1.8066847335140017E-3</v>
      </c>
      <c r="H40" s="1"/>
    </row>
    <row r="41" spans="1:11" s="3" customFormat="1" x14ac:dyDescent="0.2">
      <c r="A41" s="8">
        <v>2025</v>
      </c>
      <c r="B41" s="19" t="s">
        <v>93</v>
      </c>
      <c r="C41" s="8" t="s">
        <v>94</v>
      </c>
      <c r="D41" s="8">
        <v>50</v>
      </c>
      <c r="E41" s="23">
        <f t="shared" si="2"/>
        <v>0.25</v>
      </c>
      <c r="F41" s="8">
        <v>12</v>
      </c>
      <c r="G41" s="24">
        <f t="shared" si="3"/>
        <v>0.24</v>
      </c>
      <c r="H41" s="1"/>
    </row>
    <row r="42" spans="1:11" s="3" customFormat="1" x14ac:dyDescent="0.2">
      <c r="A42" s="8">
        <v>2025</v>
      </c>
      <c r="B42" s="19" t="s">
        <v>95</v>
      </c>
      <c r="C42" s="8" t="s">
        <v>96</v>
      </c>
      <c r="D42" s="8">
        <v>1632</v>
      </c>
      <c r="E42" s="23">
        <f t="shared" si="2"/>
        <v>8.16</v>
      </c>
      <c r="F42" s="8">
        <v>13</v>
      </c>
      <c r="G42" s="24">
        <f t="shared" si="3"/>
        <v>7.9656862745098034E-3</v>
      </c>
      <c r="H42" s="1"/>
    </row>
    <row r="43" spans="1:11" s="3" customFormat="1" x14ac:dyDescent="0.2">
      <c r="A43" s="8">
        <v>2025</v>
      </c>
      <c r="B43" s="19" t="s">
        <v>97</v>
      </c>
      <c r="C43" s="8" t="s">
        <v>98</v>
      </c>
      <c r="D43" s="8">
        <v>358</v>
      </c>
      <c r="E43" s="23">
        <f t="shared" si="2"/>
        <v>1.79</v>
      </c>
      <c r="F43" s="8">
        <v>17</v>
      </c>
      <c r="G43" s="24">
        <f t="shared" si="3"/>
        <v>4.7486033519553071E-2</v>
      </c>
      <c r="H43" s="1"/>
    </row>
    <row r="44" spans="1:11" s="3" customFormat="1" x14ac:dyDescent="0.2">
      <c r="A44" s="8">
        <v>2025</v>
      </c>
      <c r="B44" s="19" t="s">
        <v>99</v>
      </c>
      <c r="C44" s="8" t="s">
        <v>100</v>
      </c>
      <c r="D44" s="8">
        <v>12175</v>
      </c>
      <c r="E44" s="23">
        <f t="shared" si="2"/>
        <v>60.875</v>
      </c>
      <c r="F44" s="8">
        <v>83</v>
      </c>
      <c r="G44" s="24">
        <f t="shared" si="3"/>
        <v>6.8172484599589326E-3</v>
      </c>
      <c r="H44" s="4"/>
      <c r="I44" s="4"/>
      <c r="J44" s="4"/>
      <c r="K44" s="4"/>
    </row>
    <row r="45" spans="1:11" s="2" customFormat="1" x14ac:dyDescent="0.2">
      <c r="A45" s="8">
        <v>2025</v>
      </c>
      <c r="B45" s="19" t="s">
        <v>101</v>
      </c>
      <c r="C45" s="8" t="s">
        <v>102</v>
      </c>
      <c r="D45" s="8">
        <v>5860</v>
      </c>
      <c r="E45" s="23">
        <f t="shared" si="2"/>
        <v>29.3</v>
      </c>
      <c r="F45" s="8">
        <v>27</v>
      </c>
      <c r="G45" s="24">
        <f t="shared" si="3"/>
        <v>4.6075085324232086E-3</v>
      </c>
      <c r="H45" s="1"/>
      <c r="I45" s="3"/>
      <c r="J45" s="3"/>
      <c r="K45" s="3"/>
    </row>
    <row r="46" spans="1:11" s="3" customFormat="1" x14ac:dyDescent="0.2">
      <c r="A46" s="8">
        <v>2025</v>
      </c>
      <c r="B46" s="19" t="s">
        <v>103</v>
      </c>
      <c r="C46" s="8" t="s">
        <v>104</v>
      </c>
      <c r="D46" s="8">
        <v>40</v>
      </c>
      <c r="E46" s="23">
        <f t="shared" si="2"/>
        <v>0.2</v>
      </c>
      <c r="F46" s="8">
        <v>0</v>
      </c>
      <c r="G46" s="27">
        <f t="shared" si="3"/>
        <v>0</v>
      </c>
      <c r="H46" s="4"/>
      <c r="I46" s="4"/>
      <c r="J46" s="4"/>
      <c r="K46" s="4"/>
    </row>
    <row r="47" spans="1:11" s="3" customFormat="1" x14ac:dyDescent="0.2">
      <c r="A47" s="8">
        <v>2025</v>
      </c>
      <c r="B47" s="19" t="s">
        <v>105</v>
      </c>
      <c r="C47" s="8" t="s">
        <v>106</v>
      </c>
      <c r="D47" s="8">
        <v>606</v>
      </c>
      <c r="E47" s="23">
        <f t="shared" si="2"/>
        <v>3.0300000000000002</v>
      </c>
      <c r="F47" s="8">
        <v>44</v>
      </c>
      <c r="G47" s="24">
        <f t="shared" si="3"/>
        <v>7.2607260726072612E-2</v>
      </c>
      <c r="H47" s="1"/>
    </row>
    <row r="48" spans="1:11" s="3" customFormat="1" x14ac:dyDescent="0.2">
      <c r="A48" s="8">
        <v>2025</v>
      </c>
      <c r="B48" s="19" t="s">
        <v>107</v>
      </c>
      <c r="C48" s="8" t="s">
        <v>174</v>
      </c>
      <c r="D48" s="8">
        <v>1198</v>
      </c>
      <c r="E48" s="23">
        <f t="shared" si="2"/>
        <v>5.99</v>
      </c>
      <c r="F48" s="8">
        <v>15</v>
      </c>
      <c r="G48" s="24">
        <f t="shared" si="3"/>
        <v>1.2520868113522538E-2</v>
      </c>
      <c r="H48" s="1"/>
    </row>
    <row r="49" spans="1:11" s="2" customFormat="1" x14ac:dyDescent="0.2">
      <c r="A49" s="8">
        <v>2025</v>
      </c>
      <c r="B49" s="19" t="s">
        <v>108</v>
      </c>
      <c r="C49" s="8" t="s">
        <v>175</v>
      </c>
      <c r="D49" s="8">
        <v>1174</v>
      </c>
      <c r="E49" s="23">
        <f t="shared" si="2"/>
        <v>5.87</v>
      </c>
      <c r="F49" s="8">
        <v>7</v>
      </c>
      <c r="G49" s="24">
        <f t="shared" si="3"/>
        <v>5.96252129471891E-3</v>
      </c>
      <c r="H49" s="1"/>
      <c r="I49" s="3"/>
      <c r="J49" s="3"/>
      <c r="K49" s="3"/>
    </row>
    <row r="50" spans="1:11" s="3" customFormat="1" x14ac:dyDescent="0.2">
      <c r="A50" s="8">
        <v>2025</v>
      </c>
      <c r="B50" s="19" t="s">
        <v>109</v>
      </c>
      <c r="C50" s="8" t="s">
        <v>110</v>
      </c>
      <c r="D50" s="8">
        <v>1294</v>
      </c>
      <c r="E50" s="23">
        <f t="shared" si="2"/>
        <v>6.47</v>
      </c>
      <c r="F50" s="8">
        <v>1</v>
      </c>
      <c r="G50" s="24">
        <f t="shared" si="3"/>
        <v>7.7279752704791343E-4</v>
      </c>
      <c r="H50" s="1"/>
    </row>
    <row r="51" spans="1:11" s="3" customFormat="1" x14ac:dyDescent="0.2">
      <c r="A51" s="8">
        <v>2025</v>
      </c>
      <c r="B51" s="19" t="s">
        <v>111</v>
      </c>
      <c r="C51" s="8" t="s">
        <v>176</v>
      </c>
      <c r="D51" s="8">
        <v>865</v>
      </c>
      <c r="E51" s="23">
        <f t="shared" si="2"/>
        <v>4.3250000000000002</v>
      </c>
      <c r="F51" s="8">
        <v>7</v>
      </c>
      <c r="G51" s="24">
        <f t="shared" si="3"/>
        <v>8.0924855491329474E-3</v>
      </c>
      <c r="H51" s="1"/>
    </row>
    <row r="52" spans="1:11" s="3" customFormat="1" x14ac:dyDescent="0.2">
      <c r="A52" s="8">
        <v>2025</v>
      </c>
      <c r="B52" s="19" t="s">
        <v>112</v>
      </c>
      <c r="C52" s="8" t="s">
        <v>177</v>
      </c>
      <c r="D52" s="8">
        <v>214</v>
      </c>
      <c r="E52" s="23">
        <f t="shared" si="2"/>
        <v>1.07</v>
      </c>
      <c r="F52" s="8">
        <v>0</v>
      </c>
      <c r="G52" s="24">
        <f t="shared" si="3"/>
        <v>0</v>
      </c>
      <c r="H52" s="1"/>
    </row>
    <row r="53" spans="1:11" s="3" customFormat="1" x14ac:dyDescent="0.2">
      <c r="A53" s="8">
        <v>2025</v>
      </c>
      <c r="B53" s="19" t="s">
        <v>113</v>
      </c>
      <c r="C53" s="8" t="s">
        <v>114</v>
      </c>
      <c r="D53" s="8">
        <v>15</v>
      </c>
      <c r="E53" s="23">
        <f t="shared" si="2"/>
        <v>7.4999999999999997E-2</v>
      </c>
      <c r="F53" s="8">
        <v>0</v>
      </c>
      <c r="G53" s="24">
        <f t="shared" si="3"/>
        <v>0</v>
      </c>
      <c r="H53" s="1"/>
    </row>
    <row r="54" spans="1:11" s="3" customFormat="1" x14ac:dyDescent="0.2">
      <c r="A54" s="8">
        <v>2025</v>
      </c>
      <c r="B54" s="19" t="s">
        <v>115</v>
      </c>
      <c r="C54" s="8" t="s">
        <v>116</v>
      </c>
      <c r="D54" s="8">
        <v>400</v>
      </c>
      <c r="E54" s="23">
        <f t="shared" si="2"/>
        <v>2</v>
      </c>
      <c r="F54" s="8">
        <v>0</v>
      </c>
      <c r="G54" s="24">
        <f t="shared" si="3"/>
        <v>0</v>
      </c>
      <c r="H54" s="1"/>
    </row>
    <row r="55" spans="1:11" s="3" customFormat="1" x14ac:dyDescent="0.2">
      <c r="A55" s="8">
        <v>2025</v>
      </c>
      <c r="B55" s="19" t="s">
        <v>117</v>
      </c>
      <c r="C55" s="8" t="s">
        <v>118</v>
      </c>
      <c r="D55" s="8">
        <v>6291</v>
      </c>
      <c r="E55" s="23">
        <f t="shared" si="2"/>
        <v>31.455000000000002</v>
      </c>
      <c r="F55" s="8">
        <v>16</v>
      </c>
      <c r="G55" s="24">
        <f t="shared" si="3"/>
        <v>2.5433158480368781E-3</v>
      </c>
      <c r="H55" s="1"/>
    </row>
    <row r="56" spans="1:11" s="3" customFormat="1" x14ac:dyDescent="0.2">
      <c r="A56" s="8">
        <v>2025</v>
      </c>
      <c r="B56" s="19" t="s">
        <v>119</v>
      </c>
      <c r="C56" s="8" t="s">
        <v>120</v>
      </c>
      <c r="D56" s="8">
        <v>2761</v>
      </c>
      <c r="E56" s="23">
        <f t="shared" si="2"/>
        <v>13.805</v>
      </c>
      <c r="F56" s="8">
        <v>16</v>
      </c>
      <c r="G56" s="24">
        <f t="shared" si="3"/>
        <v>5.795001810938066E-3</v>
      </c>
      <c r="H56" s="1"/>
    </row>
    <row r="57" spans="1:11" s="3" customFormat="1" x14ac:dyDescent="0.2">
      <c r="A57" s="8">
        <v>2025</v>
      </c>
      <c r="B57" s="19" t="s">
        <v>121</v>
      </c>
      <c r="C57" s="8" t="s">
        <v>122</v>
      </c>
      <c r="D57" s="8">
        <v>38</v>
      </c>
      <c r="E57" s="23">
        <f t="shared" si="2"/>
        <v>0.19</v>
      </c>
      <c r="F57" s="8">
        <v>0</v>
      </c>
      <c r="G57" s="24">
        <f t="shared" si="3"/>
        <v>0</v>
      </c>
      <c r="H57" s="1"/>
    </row>
    <row r="58" spans="1:11" s="3" customFormat="1" x14ac:dyDescent="0.2">
      <c r="A58" s="8">
        <v>2025</v>
      </c>
      <c r="B58" s="19" t="s">
        <v>123</v>
      </c>
      <c r="C58" s="8" t="s">
        <v>124</v>
      </c>
      <c r="D58" s="8">
        <v>77</v>
      </c>
      <c r="E58" s="23">
        <f t="shared" si="2"/>
        <v>0.38500000000000001</v>
      </c>
      <c r="F58" s="8">
        <v>4</v>
      </c>
      <c r="G58" s="24">
        <f t="shared" si="3"/>
        <v>5.1948051948051951E-2</v>
      </c>
      <c r="H58" s="1"/>
    </row>
    <row r="59" spans="1:11" s="3" customFormat="1" x14ac:dyDescent="0.2">
      <c r="A59" s="8">
        <v>2025</v>
      </c>
      <c r="B59" s="19" t="s">
        <v>125</v>
      </c>
      <c r="C59" s="8" t="s">
        <v>126</v>
      </c>
      <c r="D59" s="8">
        <v>1454</v>
      </c>
      <c r="E59" s="23">
        <f t="shared" si="2"/>
        <v>7.2700000000000005</v>
      </c>
      <c r="F59" s="8">
        <v>2</v>
      </c>
      <c r="G59" s="24">
        <f t="shared" si="3"/>
        <v>1.375515818431912E-3</v>
      </c>
      <c r="H59" s="1"/>
    </row>
    <row r="60" spans="1:11" s="3" customFormat="1" x14ac:dyDescent="0.2">
      <c r="A60" s="8">
        <v>2025</v>
      </c>
      <c r="B60" s="19" t="s">
        <v>127</v>
      </c>
      <c r="C60" s="8" t="s">
        <v>128</v>
      </c>
      <c r="D60" s="8">
        <v>1288</v>
      </c>
      <c r="E60" s="23">
        <f t="shared" si="2"/>
        <v>6.44</v>
      </c>
      <c r="F60" s="8">
        <f>SUM(F61:F67)</f>
        <v>29</v>
      </c>
      <c r="G60" s="24">
        <f t="shared" si="3"/>
        <v>2.251552795031056E-2</v>
      </c>
      <c r="H60" s="1"/>
    </row>
    <row r="61" spans="1:11" s="6" customFormat="1" x14ac:dyDescent="0.2">
      <c r="A61" s="9" t="s">
        <v>41</v>
      </c>
      <c r="B61" s="9" t="s">
        <v>41</v>
      </c>
      <c r="C61" s="9" t="s">
        <v>129</v>
      </c>
      <c r="D61" s="9" t="s">
        <v>41</v>
      </c>
      <c r="E61" s="9" t="s">
        <v>41</v>
      </c>
      <c r="F61" s="9">
        <v>4</v>
      </c>
      <c r="G61" s="25" t="s">
        <v>41</v>
      </c>
      <c r="H61" s="4"/>
      <c r="I61" s="4"/>
      <c r="J61" s="4"/>
      <c r="K61" s="4"/>
    </row>
    <row r="62" spans="1:11" s="6" customFormat="1" x14ac:dyDescent="0.2">
      <c r="A62" s="9" t="s">
        <v>41</v>
      </c>
      <c r="B62" s="9" t="s">
        <v>41</v>
      </c>
      <c r="C62" s="9" t="s">
        <v>130</v>
      </c>
      <c r="D62" s="9" t="s">
        <v>41</v>
      </c>
      <c r="E62" s="9" t="s">
        <v>41</v>
      </c>
      <c r="F62" s="9">
        <v>2</v>
      </c>
      <c r="G62" s="25" t="s">
        <v>41</v>
      </c>
      <c r="H62" s="5"/>
      <c r="I62" s="5"/>
      <c r="J62" s="5"/>
      <c r="K62" s="5"/>
    </row>
    <row r="63" spans="1:11" s="6" customFormat="1" x14ac:dyDescent="0.2">
      <c r="A63" s="9" t="s">
        <v>41</v>
      </c>
      <c r="B63" s="9" t="s">
        <v>41</v>
      </c>
      <c r="C63" s="9" t="s">
        <v>131</v>
      </c>
      <c r="D63" s="9" t="s">
        <v>41</v>
      </c>
      <c r="E63" s="9" t="s">
        <v>41</v>
      </c>
      <c r="F63" s="9">
        <v>13</v>
      </c>
      <c r="G63" s="25" t="s">
        <v>41</v>
      </c>
      <c r="H63" s="5"/>
      <c r="I63" s="5"/>
      <c r="J63" s="5"/>
      <c r="K63" s="5"/>
    </row>
    <row r="64" spans="1:11" s="5" customFormat="1" ht="14" x14ac:dyDescent="0.2">
      <c r="A64" s="9" t="s">
        <v>41</v>
      </c>
      <c r="B64" s="9" t="s">
        <v>41</v>
      </c>
      <c r="C64" s="9" t="s">
        <v>132</v>
      </c>
      <c r="D64" s="9" t="s">
        <v>41</v>
      </c>
      <c r="E64" s="9" t="s">
        <v>41</v>
      </c>
      <c r="F64" s="9">
        <v>1</v>
      </c>
      <c r="G64" s="25" t="s">
        <v>41</v>
      </c>
    </row>
    <row r="65" spans="1:11" s="5" customFormat="1" ht="14" x14ac:dyDescent="0.2">
      <c r="A65" s="9" t="s">
        <v>41</v>
      </c>
      <c r="B65" s="9" t="s">
        <v>41</v>
      </c>
      <c r="C65" s="9" t="s">
        <v>133</v>
      </c>
      <c r="D65" s="9" t="s">
        <v>41</v>
      </c>
      <c r="E65" s="9" t="s">
        <v>41</v>
      </c>
      <c r="F65" s="9">
        <v>5</v>
      </c>
      <c r="G65" s="25" t="s">
        <v>41</v>
      </c>
    </row>
    <row r="66" spans="1:11" s="5" customFormat="1" ht="14" x14ac:dyDescent="0.2">
      <c r="A66" s="9" t="s">
        <v>41</v>
      </c>
      <c r="B66" s="9" t="s">
        <v>41</v>
      </c>
      <c r="C66" s="9" t="s">
        <v>134</v>
      </c>
      <c r="D66" s="9" t="s">
        <v>41</v>
      </c>
      <c r="E66" s="9" t="s">
        <v>41</v>
      </c>
      <c r="F66" s="9">
        <v>3</v>
      </c>
      <c r="G66" s="25" t="s">
        <v>41</v>
      </c>
    </row>
    <row r="67" spans="1:11" s="5" customFormat="1" ht="14" x14ac:dyDescent="0.2">
      <c r="A67" s="9" t="s">
        <v>41</v>
      </c>
      <c r="B67" s="9" t="s">
        <v>41</v>
      </c>
      <c r="C67" s="9" t="s">
        <v>135</v>
      </c>
      <c r="D67" s="9" t="s">
        <v>41</v>
      </c>
      <c r="E67" s="9" t="s">
        <v>41</v>
      </c>
      <c r="F67" s="9">
        <v>1</v>
      </c>
      <c r="G67" s="25" t="s">
        <v>41</v>
      </c>
    </row>
    <row r="68" spans="1:11" s="4" customFormat="1" x14ac:dyDescent="0.2">
      <c r="A68" s="8" t="s">
        <v>40</v>
      </c>
      <c r="B68" s="19" t="s">
        <v>41</v>
      </c>
      <c r="C68" s="8" t="s">
        <v>136</v>
      </c>
      <c r="D68" s="8" t="s">
        <v>43</v>
      </c>
      <c r="E68" s="23" t="s">
        <v>41</v>
      </c>
      <c r="F68" s="8">
        <v>179</v>
      </c>
      <c r="G68" s="24" t="s">
        <v>41</v>
      </c>
      <c r="H68" s="1"/>
      <c r="I68" s="3"/>
      <c r="J68" s="3"/>
      <c r="K68" s="3"/>
    </row>
    <row r="69" spans="1:11" s="4" customFormat="1" x14ac:dyDescent="0.2">
      <c r="A69" s="8">
        <v>2025</v>
      </c>
      <c r="B69" s="19" t="s">
        <v>137</v>
      </c>
      <c r="C69" s="8" t="s">
        <v>138</v>
      </c>
      <c r="D69" s="8">
        <v>555</v>
      </c>
      <c r="E69" s="23">
        <f t="shared" ref="E69:E76" si="4">D69*0.005</f>
        <v>2.7749999999999999</v>
      </c>
      <c r="F69" s="8">
        <v>0</v>
      </c>
      <c r="G69" s="24">
        <f t="shared" ref="G69:G76" si="5">F69/D69</f>
        <v>0</v>
      </c>
      <c r="H69" s="1"/>
      <c r="I69" s="3"/>
      <c r="J69" s="3"/>
      <c r="K69" s="3"/>
    </row>
    <row r="70" spans="1:11" s="4" customFormat="1" x14ac:dyDescent="0.2">
      <c r="A70" s="8">
        <v>2025</v>
      </c>
      <c r="B70" s="19" t="s">
        <v>139</v>
      </c>
      <c r="C70" s="8" t="s">
        <v>140</v>
      </c>
      <c r="D70" s="8">
        <v>448</v>
      </c>
      <c r="E70" s="23">
        <f t="shared" si="4"/>
        <v>2.2400000000000002</v>
      </c>
      <c r="F70" s="8">
        <v>6</v>
      </c>
      <c r="G70" s="24">
        <f t="shared" si="5"/>
        <v>1.3392857142857142E-2</v>
      </c>
      <c r="H70" s="1"/>
      <c r="I70" s="3"/>
      <c r="J70" s="3"/>
      <c r="K70" s="3"/>
    </row>
    <row r="71" spans="1:11" s="4" customFormat="1" x14ac:dyDescent="0.2">
      <c r="A71" s="8">
        <v>2025</v>
      </c>
      <c r="B71" s="19" t="s">
        <v>141</v>
      </c>
      <c r="C71" s="8" t="s">
        <v>142</v>
      </c>
      <c r="D71" s="8">
        <v>15</v>
      </c>
      <c r="E71" s="23">
        <f t="shared" si="4"/>
        <v>7.4999999999999997E-2</v>
      </c>
      <c r="F71" s="8">
        <v>0</v>
      </c>
      <c r="G71" s="24">
        <f t="shared" si="5"/>
        <v>0</v>
      </c>
      <c r="H71" s="1"/>
      <c r="I71" s="3"/>
      <c r="J71" s="3"/>
      <c r="K71" s="3"/>
    </row>
    <row r="72" spans="1:11" s="4" customFormat="1" x14ac:dyDescent="0.2">
      <c r="A72" s="8">
        <v>2025</v>
      </c>
      <c r="B72" s="19" t="s">
        <v>143</v>
      </c>
      <c r="C72" s="8" t="s">
        <v>144</v>
      </c>
      <c r="D72" s="8">
        <v>133</v>
      </c>
      <c r="E72" s="23">
        <f t="shared" si="4"/>
        <v>0.66500000000000004</v>
      </c>
      <c r="F72" s="8">
        <v>5</v>
      </c>
      <c r="G72" s="24">
        <f t="shared" si="5"/>
        <v>3.7593984962406013E-2</v>
      </c>
      <c r="H72" s="1"/>
      <c r="I72" s="3"/>
      <c r="J72" s="3"/>
      <c r="K72" s="3"/>
    </row>
    <row r="73" spans="1:11" s="4" customFormat="1" x14ac:dyDescent="0.2">
      <c r="A73" s="8">
        <v>2025</v>
      </c>
      <c r="B73" s="19" t="s">
        <v>145</v>
      </c>
      <c r="C73" s="8" t="s">
        <v>146</v>
      </c>
      <c r="D73" s="8">
        <v>140</v>
      </c>
      <c r="E73" s="23">
        <f t="shared" si="4"/>
        <v>0.70000000000000007</v>
      </c>
      <c r="F73" s="8">
        <v>0</v>
      </c>
      <c r="G73" s="24">
        <f t="shared" si="5"/>
        <v>0</v>
      </c>
      <c r="H73" s="1"/>
      <c r="I73" s="3"/>
      <c r="J73" s="3"/>
      <c r="K73" s="3"/>
    </row>
    <row r="74" spans="1:11" s="4" customFormat="1" x14ac:dyDescent="0.2">
      <c r="A74" s="8">
        <v>2025</v>
      </c>
      <c r="B74" s="19" t="s">
        <v>147</v>
      </c>
      <c r="C74" s="8" t="s">
        <v>148</v>
      </c>
      <c r="D74" s="8">
        <v>257</v>
      </c>
      <c r="E74" s="23">
        <f t="shared" si="4"/>
        <v>1.2849999999999999</v>
      </c>
      <c r="F74" s="8">
        <v>0</v>
      </c>
      <c r="G74" s="24">
        <f t="shared" si="5"/>
        <v>0</v>
      </c>
      <c r="H74" s="1"/>
      <c r="I74" s="3"/>
      <c r="J74" s="3"/>
      <c r="K74" s="3"/>
    </row>
    <row r="75" spans="1:11" s="4" customFormat="1" x14ac:dyDescent="0.2">
      <c r="A75" s="8">
        <v>2025</v>
      </c>
      <c r="B75" s="19" t="s">
        <v>149</v>
      </c>
      <c r="C75" s="8" t="s">
        <v>150</v>
      </c>
      <c r="D75" s="8">
        <v>38</v>
      </c>
      <c r="E75" s="23">
        <f t="shared" si="4"/>
        <v>0.19</v>
      </c>
      <c r="F75" s="8">
        <v>0</v>
      </c>
      <c r="G75" s="24">
        <f t="shared" si="5"/>
        <v>0</v>
      </c>
      <c r="H75" s="1"/>
      <c r="I75" s="3"/>
      <c r="J75" s="3"/>
      <c r="K75" s="3"/>
    </row>
    <row r="76" spans="1:11" s="4" customFormat="1" x14ac:dyDescent="0.2">
      <c r="A76" s="8">
        <v>2025</v>
      </c>
      <c r="B76" s="19" t="s">
        <v>151</v>
      </c>
      <c r="C76" s="8" t="s">
        <v>152</v>
      </c>
      <c r="D76" s="8">
        <v>42</v>
      </c>
      <c r="E76" s="23">
        <f t="shared" si="4"/>
        <v>0.21</v>
      </c>
      <c r="F76" s="8">
        <v>1</v>
      </c>
      <c r="G76" s="24">
        <f t="shared" si="5"/>
        <v>2.3809523809523808E-2</v>
      </c>
      <c r="H76" s="1"/>
      <c r="I76" s="3"/>
      <c r="J76" s="3"/>
      <c r="K76" s="3"/>
    </row>
    <row r="77" spans="1:11" s="4" customFormat="1" ht="14" x14ac:dyDescent="0.2">
      <c r="A77" s="8" t="s">
        <v>40</v>
      </c>
      <c r="B77" s="19" t="s">
        <v>41</v>
      </c>
      <c r="C77" s="8" t="s">
        <v>153</v>
      </c>
      <c r="D77" s="8" t="s">
        <v>43</v>
      </c>
      <c r="E77" s="23" t="s">
        <v>41</v>
      </c>
      <c r="F77" s="8">
        <v>8</v>
      </c>
      <c r="G77" s="24" t="s">
        <v>41</v>
      </c>
    </row>
    <row r="78" spans="1:11" s="4" customFormat="1" x14ac:dyDescent="0.2">
      <c r="A78" s="8">
        <v>2025</v>
      </c>
      <c r="B78" s="19" t="s">
        <v>154</v>
      </c>
      <c r="C78" s="8" t="s">
        <v>155</v>
      </c>
      <c r="D78" s="8">
        <v>783</v>
      </c>
      <c r="E78" s="23">
        <f t="shared" ref="E78:E85" si="6">D78*0.005</f>
        <v>3.915</v>
      </c>
      <c r="F78" s="8">
        <v>0</v>
      </c>
      <c r="G78" s="24">
        <f t="shared" ref="G78:G85" si="7">F78/D78</f>
        <v>0</v>
      </c>
      <c r="H78" s="1"/>
      <c r="I78" s="3"/>
      <c r="J78" s="3"/>
      <c r="K78" s="3"/>
    </row>
    <row r="79" spans="1:11" s="4" customFormat="1" x14ac:dyDescent="0.2">
      <c r="A79" s="8">
        <v>2025</v>
      </c>
      <c r="B79" s="19" t="s">
        <v>156</v>
      </c>
      <c r="C79" s="8" t="s">
        <v>157</v>
      </c>
      <c r="D79" s="8">
        <v>14319</v>
      </c>
      <c r="E79" s="23">
        <f t="shared" si="6"/>
        <v>71.594999999999999</v>
      </c>
      <c r="F79" s="8">
        <v>1098</v>
      </c>
      <c r="G79" s="24">
        <f t="shared" si="7"/>
        <v>7.6681332495285984E-2</v>
      </c>
      <c r="H79" s="1"/>
      <c r="I79" s="3"/>
      <c r="J79" s="3"/>
      <c r="K79" s="3"/>
    </row>
    <row r="80" spans="1:11" s="4" customFormat="1" x14ac:dyDescent="0.2">
      <c r="A80" s="8">
        <v>2025</v>
      </c>
      <c r="B80" s="19" t="s">
        <v>158</v>
      </c>
      <c r="C80" s="8" t="s">
        <v>159</v>
      </c>
      <c r="D80" s="8">
        <v>10</v>
      </c>
      <c r="E80" s="23">
        <f t="shared" si="6"/>
        <v>0.05</v>
      </c>
      <c r="F80" s="8">
        <v>0</v>
      </c>
      <c r="G80" s="24">
        <f t="shared" si="7"/>
        <v>0</v>
      </c>
      <c r="H80"/>
      <c r="I80"/>
      <c r="J80"/>
      <c r="K80"/>
    </row>
    <row r="81" spans="1:11" s="4" customFormat="1" x14ac:dyDescent="0.2">
      <c r="A81" s="8">
        <v>2025</v>
      </c>
      <c r="B81" s="19" t="s">
        <v>160</v>
      </c>
      <c r="C81" s="8" t="s">
        <v>161</v>
      </c>
      <c r="D81" s="8">
        <v>15</v>
      </c>
      <c r="E81" s="23">
        <f t="shared" si="6"/>
        <v>7.4999999999999997E-2</v>
      </c>
      <c r="F81" s="8">
        <v>0</v>
      </c>
      <c r="G81" s="24">
        <f t="shared" si="7"/>
        <v>0</v>
      </c>
      <c r="H81"/>
      <c r="I81"/>
      <c r="J81"/>
      <c r="K81"/>
    </row>
    <row r="82" spans="1:11" s="4" customFormat="1" x14ac:dyDescent="0.2">
      <c r="A82" s="8">
        <v>2025</v>
      </c>
      <c r="B82" s="19" t="s">
        <v>162</v>
      </c>
      <c r="C82" s="8" t="s">
        <v>163</v>
      </c>
      <c r="D82" s="8">
        <v>13</v>
      </c>
      <c r="E82" s="23">
        <f t="shared" si="6"/>
        <v>6.5000000000000002E-2</v>
      </c>
      <c r="F82" s="8">
        <v>0</v>
      </c>
      <c r="G82" s="24">
        <f t="shared" si="7"/>
        <v>0</v>
      </c>
      <c r="H82" s="1"/>
      <c r="I82" s="3"/>
      <c r="J82" s="3"/>
      <c r="K82" s="3"/>
    </row>
    <row r="83" spans="1:11" s="7" customFormat="1" x14ac:dyDescent="0.2">
      <c r="A83" s="8">
        <v>2025</v>
      </c>
      <c r="B83" s="19" t="s">
        <v>164</v>
      </c>
      <c r="C83" s="8" t="s">
        <v>165</v>
      </c>
      <c r="D83" s="8">
        <v>8</v>
      </c>
      <c r="E83" s="23">
        <f t="shared" si="6"/>
        <v>0.04</v>
      </c>
      <c r="F83" s="8">
        <v>0</v>
      </c>
      <c r="G83" s="24">
        <f t="shared" si="7"/>
        <v>0</v>
      </c>
      <c r="H83"/>
      <c r="I83"/>
      <c r="J83"/>
      <c r="K83"/>
    </row>
    <row r="84" spans="1:11" x14ac:dyDescent="0.2">
      <c r="A84" s="8">
        <v>2025</v>
      </c>
      <c r="B84" s="19" t="s">
        <v>166</v>
      </c>
      <c r="C84" s="8" t="s">
        <v>167</v>
      </c>
      <c r="D84" s="8">
        <v>5</v>
      </c>
      <c r="E84" s="23">
        <f t="shared" si="6"/>
        <v>2.5000000000000001E-2</v>
      </c>
      <c r="F84" s="8">
        <v>1</v>
      </c>
      <c r="G84" s="24">
        <f t="shared" si="7"/>
        <v>0.2</v>
      </c>
    </row>
    <row r="85" spans="1:11" x14ac:dyDescent="0.2">
      <c r="A85" s="8">
        <v>2025</v>
      </c>
      <c r="B85" s="19" t="s">
        <v>168</v>
      </c>
      <c r="C85" s="8" t="s">
        <v>169</v>
      </c>
      <c r="D85" s="8">
        <v>56</v>
      </c>
      <c r="E85" s="23">
        <f t="shared" si="6"/>
        <v>0.28000000000000003</v>
      </c>
      <c r="F85" s="8">
        <v>1</v>
      </c>
      <c r="G85" s="24">
        <f t="shared" si="7"/>
        <v>1.7857142857142856E-2</v>
      </c>
      <c r="H85" s="1"/>
      <c r="I85" s="3"/>
      <c r="J85" s="3"/>
      <c r="K85" s="3"/>
    </row>
    <row r="86" spans="1:11" x14ac:dyDescent="0.2">
      <c r="A86" s="8" t="s">
        <v>40</v>
      </c>
      <c r="B86" s="19" t="s">
        <v>41</v>
      </c>
      <c r="C86" s="8" t="s">
        <v>170</v>
      </c>
      <c r="D86" s="8" t="s">
        <v>43</v>
      </c>
      <c r="E86" s="23" t="s">
        <v>41</v>
      </c>
      <c r="F86" s="8">
        <v>0</v>
      </c>
      <c r="G86" s="24" t="s">
        <v>41</v>
      </c>
      <c r="H86" s="1"/>
      <c r="I86" s="3"/>
      <c r="J86" s="3"/>
      <c r="K86" s="3"/>
    </row>
    <row r="87" spans="1:11" ht="16" thickBot="1" x14ac:dyDescent="0.25">
      <c r="A87" s="8">
        <v>2025</v>
      </c>
      <c r="B87" s="19" t="s">
        <v>171</v>
      </c>
      <c r="C87" s="8" t="s">
        <v>172</v>
      </c>
      <c r="D87" s="8">
        <v>41</v>
      </c>
      <c r="E87" s="23">
        <f>D87*0.005</f>
        <v>0.20500000000000002</v>
      </c>
      <c r="F87" s="4">
        <v>0</v>
      </c>
      <c r="G87" s="24">
        <f>F87/D87</f>
        <v>0</v>
      </c>
      <c r="H87" s="1"/>
      <c r="I87" s="3"/>
      <c r="J87" s="3"/>
      <c r="K87" s="3"/>
    </row>
    <row r="88" spans="1:11" ht="16" thickBot="1" x14ac:dyDescent="0.25">
      <c r="A88" s="28" t="s">
        <v>173</v>
      </c>
      <c r="B88" s="29"/>
      <c r="C88" s="29"/>
      <c r="D88" s="29"/>
      <c r="E88" s="29"/>
      <c r="F88" s="29"/>
      <c r="G88" s="30"/>
    </row>
  </sheetData>
  <autoFilter ref="A1:G88" xr:uid="{00000000-0001-0000-0000-000000000000}">
    <sortState xmlns:xlrd2="http://schemas.microsoft.com/office/spreadsheetml/2017/richdata2" ref="A2:G88">
      <sortCondition ref="C1:C86"/>
    </sortState>
  </autoFilter>
  <sortState xmlns:xlrd2="http://schemas.microsoft.com/office/spreadsheetml/2017/richdata2" ref="A68:K87">
    <sortCondition ref="C68:C87"/>
    <sortCondition descending="1" ref="D68:D87" customList="Not Available"/>
  </sortState>
  <mergeCells count="1">
    <mergeCell ref="A88:G88"/>
  </mergeCells>
  <pageMargins left="0.7" right="0.7" top="0.75" bottom="0.75" header="0.3" footer="0.3"/>
  <pageSetup paperSize="9" orientation="portrait" horizontalDpi="300" verticalDpi="300" r:id="rId1"/>
  <ignoredErrors>
    <ignoredError sqref="B2:B61 B62:B64 B65:B66 B67:B87" numberStoredAsText="1"/>
    <ignoredError sqref="F60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2344c4f-0aaa-4f7c-b750-a8f2799cd9b4">
      <Terms xmlns="http://schemas.microsoft.com/office/infopath/2007/PartnerControls"/>
    </lcf76f155ced4ddcb4097134ff3c332f>
    <TaxCatchAll xmlns="7bcaa0ad-1597-45f6-8e6d-1c823493dcfd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93C78C027A0254F8AFF80D1F9154D3A" ma:contentTypeVersion="13" ma:contentTypeDescription="Create a new document." ma:contentTypeScope="" ma:versionID="b81a21f3eac18a70e07b3043b6c11577">
  <xsd:schema xmlns:xsd="http://www.w3.org/2001/XMLSchema" xmlns:xs="http://www.w3.org/2001/XMLSchema" xmlns:p="http://schemas.microsoft.com/office/2006/metadata/properties" xmlns:ns2="f2344c4f-0aaa-4f7c-b750-a8f2799cd9b4" xmlns:ns3="f2dec827-f8a5-442a-b386-18155099b382" xmlns:ns4="7bcaa0ad-1597-45f6-8e6d-1c823493dcfd" targetNamespace="http://schemas.microsoft.com/office/2006/metadata/properties" ma:root="true" ma:fieldsID="80143a831e7eca2f615137f3adb6719e" ns2:_="" ns3:_="" ns4:_="">
    <xsd:import namespace="f2344c4f-0aaa-4f7c-b750-a8f2799cd9b4"/>
    <xsd:import namespace="f2dec827-f8a5-442a-b386-18155099b382"/>
    <xsd:import namespace="7bcaa0ad-1597-45f6-8e6d-1c823493dcf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4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344c4f-0aaa-4f7c-b750-a8f2799cd9b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bb4f074c-b2b8-450b-8d7f-e48a28ce4c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dec827-f8a5-442a-b386-18155099b38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caa0ad-1597-45f6-8e6d-1c823493dcfd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4a061090-f6d7-4f01-9bd1-07472a380587}" ma:internalName="TaxCatchAll" ma:showField="CatchAllData" ma:web="7bcaa0ad-1597-45f6-8e6d-1c823493dcf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E93D08B-FC78-49FB-9B1D-B9EE34CE961D}">
  <ds:schemaRefs>
    <ds:schemaRef ds:uri="http://www.w3.org/XML/1998/namespace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purl.org/dc/elements/1.1/"/>
    <ds:schemaRef ds:uri="http://purl.org/dc/dcmitype/"/>
    <ds:schemaRef ds:uri="http://schemas.microsoft.com/office/2006/documentManagement/types"/>
    <ds:schemaRef ds:uri="http://schemas.microsoft.com/office/infopath/2007/PartnerControls"/>
    <ds:schemaRef ds:uri="7bcaa0ad-1597-45f6-8e6d-1c823493dcfd"/>
    <ds:schemaRef ds:uri="f2dec827-f8a5-442a-b386-18155099b382"/>
    <ds:schemaRef ds:uri="f2344c4f-0aaa-4f7c-b750-a8f2799cd9b4"/>
  </ds:schemaRefs>
</ds:datastoreItem>
</file>

<file path=customXml/itemProps2.xml><?xml version="1.0" encoding="utf-8"?>
<ds:datastoreItem xmlns:ds="http://schemas.openxmlformats.org/officeDocument/2006/customXml" ds:itemID="{9FA995BF-59FE-4B70-B6B8-F2B3C0CCA41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A950B71-7DBC-46EC-879C-A1573A01734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2344c4f-0aaa-4f7c-b750-a8f2799cd9b4"/>
    <ds:schemaRef ds:uri="f2dec827-f8a5-442a-b386-18155099b382"/>
    <ds:schemaRef ds:uri="7bcaa0ad-1597-45f6-8e6d-1c823493dcf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Worksite Placements by Sector</vt:lpstr>
      <vt:lpstr>Agency Placements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MMerino</dc:creator>
  <cp:keywords/>
  <dc:description/>
  <cp:lastModifiedBy>Marks, Sara (DYCD)</cp:lastModifiedBy>
  <cp:revision/>
  <dcterms:created xsi:type="dcterms:W3CDTF">2022-09-27T14:48:05Z</dcterms:created>
  <dcterms:modified xsi:type="dcterms:W3CDTF">2026-02-02T21:34:59Z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bba276f-0474-4e48-a2bc-69b0eb22318c_Enabled">
    <vt:lpwstr>true</vt:lpwstr>
  </property>
  <property fmtid="{D5CDD505-2E9C-101B-9397-08002B2CF9AE}" pid="3" name="MSIP_Label_ebba276f-0474-4e48-a2bc-69b0eb22318c_SetDate">
    <vt:lpwstr>2024-12-02T20:32:34Z</vt:lpwstr>
  </property>
  <property fmtid="{D5CDD505-2E9C-101B-9397-08002B2CF9AE}" pid="4" name="MSIP_Label_ebba276f-0474-4e48-a2bc-69b0eb22318c_Method">
    <vt:lpwstr>Standard</vt:lpwstr>
  </property>
  <property fmtid="{D5CDD505-2E9C-101B-9397-08002B2CF9AE}" pid="5" name="MSIP_Label_ebba276f-0474-4e48-a2bc-69b0eb22318c_Name">
    <vt:lpwstr>Non-Restricted-Main</vt:lpwstr>
  </property>
  <property fmtid="{D5CDD505-2E9C-101B-9397-08002B2CF9AE}" pid="6" name="MSIP_Label_ebba276f-0474-4e48-a2bc-69b0eb22318c_SiteId">
    <vt:lpwstr>32f56fc7-5f81-4e22-a95b-15da66513bef</vt:lpwstr>
  </property>
  <property fmtid="{D5CDD505-2E9C-101B-9397-08002B2CF9AE}" pid="7" name="MSIP_Label_ebba276f-0474-4e48-a2bc-69b0eb22318c_ActionId">
    <vt:lpwstr>7ef964c6-dc11-470d-9e03-940ad09fbabe</vt:lpwstr>
  </property>
  <property fmtid="{D5CDD505-2E9C-101B-9397-08002B2CF9AE}" pid="8" name="MSIP_Label_ebba276f-0474-4e48-a2bc-69b0eb22318c_ContentBits">
    <vt:lpwstr>0</vt:lpwstr>
  </property>
  <property fmtid="{D5CDD505-2E9C-101B-9397-08002B2CF9AE}" pid="9" name="ContentTypeId">
    <vt:lpwstr>0x010100093C78C027A0254F8AFF80D1F9154D3A</vt:lpwstr>
  </property>
</Properties>
</file>