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doitt-my.sharepoint.com/personal/jsoegaard_media_nyc_gov/Documents/"/>
    </mc:Choice>
  </mc:AlternateContent>
  <xr:revisionPtr revIDLastSave="4" documentId="13_ncr:1_{EEA94D7C-A62F-8141-8A38-3FF603AC4D96}" xr6:coauthVersionLast="47" xr6:coauthVersionMax="47" xr10:uidLastSave="{5ABD9930-DF73-4B44-8564-413A5FD96646}"/>
  <bookViews>
    <workbookView xWindow="1095" yWindow="750" windowWidth="24045" windowHeight="14070" xr2:uid="{8A34C915-2051-48CB-9571-C62C109E3D81}"/>
  </bookViews>
  <sheets>
    <sheet name="MASTER" sheetId="1" r:id="rId1"/>
    <sheet name="Summary" sheetId="3" r:id="rId2"/>
    <sheet name="Data Dictionary" sheetId="2" r:id="rId3"/>
  </sheets>
  <definedNames>
    <definedName name="_xlnm._FilterDatabase" localSheetId="0" hidden="1">MASTER!$Q$1:$Q$17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E4" i="3"/>
  <c r="E5" i="3"/>
  <c r="E6" i="3"/>
  <c r="E7" i="3"/>
  <c r="E3" i="3"/>
  <c r="P3" i="3"/>
  <c r="L3" i="3"/>
  <c r="B6" i="3" l="1"/>
  <c r="B17" i="3"/>
  <c r="B16" i="3"/>
  <c r="B5" i="3" l="1"/>
  <c r="X12" i="3"/>
  <c r="X11" i="3"/>
  <c r="X10" i="3"/>
  <c r="X9" i="3"/>
  <c r="X8" i="3"/>
  <c r="X7" i="3"/>
  <c r="X6" i="3"/>
  <c r="X5" i="3"/>
  <c r="X4" i="3"/>
  <c r="X3" i="3"/>
  <c r="T10" i="3"/>
  <c r="T9" i="3"/>
  <c r="T8" i="3"/>
  <c r="T7" i="3"/>
  <c r="T6" i="3"/>
  <c r="T5" i="3"/>
  <c r="T4" i="3"/>
  <c r="T3" i="3"/>
  <c r="B3" i="3"/>
  <c r="T12" i="3" l="1"/>
  <c r="T11" i="3"/>
  <c r="B11" i="3"/>
  <c r="B10" i="3"/>
  <c r="B4" i="3" l="1"/>
</calcChain>
</file>

<file path=xl/sharedStrings.xml><?xml version="1.0" encoding="utf-8"?>
<sst xmlns="http://schemas.openxmlformats.org/spreadsheetml/2006/main" count="270" uniqueCount="115">
  <si>
    <t xml:space="preserve">Conduct or complaint that led to requested operation </t>
  </si>
  <si>
    <t>Inspectors from city agencies present</t>
  </si>
  <si>
    <t>Summonses issued</t>
  </si>
  <si>
    <t>Location ID</t>
  </si>
  <si>
    <t>ZIP Code</t>
  </si>
  <si>
    <t>Borough</t>
  </si>
  <si>
    <t>Council district</t>
  </si>
  <si>
    <t>Requesting precinct</t>
  </si>
  <si>
    <t>Disorderly Patrons</t>
  </si>
  <si>
    <t>Elevated sound</t>
  </si>
  <si>
    <t>Harrassment</t>
  </si>
  <si>
    <t>Larceny</t>
  </si>
  <si>
    <t>Physical assault</t>
  </si>
  <si>
    <t>Promotion of gambling</t>
  </si>
  <si>
    <t>Robbery</t>
  </si>
  <si>
    <t>Sale of alcohol to a minor</t>
  </si>
  <si>
    <t>Traffic issues</t>
  </si>
  <si>
    <t>Unlicensed sale of alcohol</t>
  </si>
  <si>
    <t>Violent activity with a weapon</t>
  </si>
  <si>
    <t>Date of inspection</t>
  </si>
  <si>
    <t>Time of visitation (hh:mm:ss)</t>
  </si>
  <si>
    <t>M.A.R.C.H inspection</t>
  </si>
  <si>
    <t>Inspection duration (min)</t>
  </si>
  <si>
    <t>DEP</t>
  </si>
  <si>
    <t>DOB</t>
  </si>
  <si>
    <t>DOHMH</t>
  </si>
  <si>
    <t>FDNY</t>
  </si>
  <si>
    <t>NYPD</t>
  </si>
  <si>
    <t>Total inspectors present</t>
  </si>
  <si>
    <t>Total Summonses</t>
  </si>
  <si>
    <t>Closure of establishment?</t>
  </si>
  <si>
    <t>Closure duration (min)</t>
  </si>
  <si>
    <t>Written Notices pursuant to Admin. Code § 14-181</t>
  </si>
  <si>
    <t>Manhattan</t>
  </si>
  <si>
    <t>Queens</t>
  </si>
  <si>
    <t>These establishments do not factor into the overall data calculations, since no inspections occurred.</t>
  </si>
  <si>
    <t>Traffic congestion</t>
  </si>
  <si>
    <t>Date of scheduled inspection</t>
  </si>
  <si>
    <t>Reporting summary</t>
  </si>
  <si>
    <t>Inspections by borough</t>
  </si>
  <si>
    <r>
      <t xml:space="preserve">Inspections by ZIP Code </t>
    </r>
    <r>
      <rPr>
        <b/>
        <vertAlign val="superscript"/>
        <sz val="12"/>
        <color theme="1"/>
        <rFont val="Calibri (Body)"/>
      </rPr>
      <t>1</t>
    </r>
  </si>
  <si>
    <r>
      <t xml:space="preserve">Inspections by Council district </t>
    </r>
    <r>
      <rPr>
        <b/>
        <vertAlign val="superscript"/>
        <sz val="11"/>
        <color theme="1"/>
        <rFont val="Calibri (Body)"/>
      </rPr>
      <t>2</t>
    </r>
  </si>
  <si>
    <r>
      <t xml:space="preserve">Inspections by NYPD Precinct </t>
    </r>
    <r>
      <rPr>
        <b/>
        <vertAlign val="superscript"/>
        <sz val="11"/>
        <color theme="1"/>
        <rFont val="Calibri (Body)"/>
      </rPr>
      <t>3</t>
    </r>
  </si>
  <si>
    <t>Average inspectors by agency</t>
  </si>
  <si>
    <t>Average summonses issued by agency</t>
  </si>
  <si>
    <t>Count</t>
  </si>
  <si>
    <t>ZIP</t>
  </si>
  <si>
    <t>District</t>
  </si>
  <si>
    <t>Precinct</t>
  </si>
  <si>
    <t>Agency</t>
  </si>
  <si>
    <t>Inspections occurred</t>
  </si>
  <si>
    <t>Brooklyn</t>
  </si>
  <si>
    <t>Dist.</t>
  </si>
  <si>
    <t>Pct.</t>
  </si>
  <si>
    <t>Mean</t>
  </si>
  <si>
    <t>Median</t>
  </si>
  <si>
    <t>Closures ordered</t>
  </si>
  <si>
    <t>Inspections requested but not conducted</t>
  </si>
  <si>
    <t>Staten Island</t>
  </si>
  <si>
    <t>Duration of inspections</t>
  </si>
  <si>
    <t>minutes</t>
  </si>
  <si>
    <t xml:space="preserve">Mean </t>
  </si>
  <si>
    <t>Duration of closures</t>
  </si>
  <si>
    <t>1. No establishments in  ZIP codes other than those listed here received M.A.R.C.H. inspections during this reporting period</t>
  </si>
  <si>
    <t>2. No establishments in Council Districts other than those listed here received M.A.R.C.H. inspections during this reporting period</t>
  </si>
  <si>
    <t>3. No establishments in other precincts other than those listed here received M.A.R.C.H. inspections during this reporting period</t>
  </si>
  <si>
    <t>Column Name</t>
  </si>
  <si>
    <t>Description</t>
  </si>
  <si>
    <t>Data type</t>
  </si>
  <si>
    <t>Unique ID for nightlife establishment subject to M.A.R.C.H. operation</t>
  </si>
  <si>
    <t>Number (Integer, Short)</t>
  </si>
  <si>
    <t>ZIP Code where M.A.R.C.H. operation occurred</t>
  </si>
  <si>
    <t>Borough where M.A.R.C.H. operation occurred</t>
  </si>
  <si>
    <t xml:space="preserve">New York City Council district where M.A.R.C.H. operation occurred </t>
  </si>
  <si>
    <t>Plain Text (String)</t>
  </si>
  <si>
    <t>NYPD Precinct that requested M.A.R.C.H. operation to occur</t>
  </si>
  <si>
    <t>Count of "disorderly patron" conduct that resulted in requested M.A.R.C.H. operation as identified by NYPD</t>
  </si>
  <si>
    <t>Count of "elevated sound" conduct reports or complaints that resulted in requested M.A.R.C.H. operation as identified by NYPD</t>
  </si>
  <si>
    <t>Harassment</t>
  </si>
  <si>
    <t>Count of "harassment" conduct reports or complaints that resulted in requested M.A.R.C.H. operation as identified by NYPD</t>
  </si>
  <si>
    <t>Count of "larceny" conduct reports or complaints that resulted in requested M.A.R.C.H. operation as identified by NYPD</t>
  </si>
  <si>
    <t>Count of "physical assault" conduct reports or complaints that resulted in requested M.A.R.C.H. operation as identified by NYPD</t>
  </si>
  <si>
    <t>Count of "promotion of gambling" conduct reports or complaints that resulted in requested M.A.R.C.H. operation as identified by NYPD</t>
  </si>
  <si>
    <t>Count of "robbery" conduct reports or complaints that resulted in requested M.A.R.C.H. operation as identified by NYPD</t>
  </si>
  <si>
    <t>Count of "sale of alcohol to a minor" conduct reports or complaints that resulted in requested M.A.R.C.H. operation as identified by NYPD</t>
  </si>
  <si>
    <t>Count of "traffic congestion" conduct reports or complaints that resulted in requested M.A.R.C.H. operation as identified by NYPD</t>
  </si>
  <si>
    <t>Count of "unlicensed sale of alcohol" conduct reports or complaints that resulted in requested M.A.R.C.H. operation as identified by NYPD</t>
  </si>
  <si>
    <t>Count of "violent activity with a weapon" conduct reports or complaints that resulted in requested M.A.R.C.H. operation as identified by NYPD</t>
  </si>
  <si>
    <t>Date when M.A.R.C.H. operation was conducted</t>
  </si>
  <si>
    <t>Date (MM/DD/YYYY)</t>
  </si>
  <si>
    <t>Time recorded when first agency arrived to establishment</t>
  </si>
  <si>
    <t>Time (hh:mm:ss, Float, 12)</t>
  </si>
  <si>
    <t>M.A.R.C.H. inspection</t>
  </si>
  <si>
    <t>Number of times establishment received M.A.R.C.H. operation in this reporting period</t>
  </si>
  <si>
    <t xml:space="preserve">Duration of the inspection, calculated using the earliest start time and the latest end time as reported by each agency </t>
  </si>
  <si>
    <t>Inspectors from City agencies present</t>
  </si>
  <si>
    <t>Record that indicates the number of NYC Department of Environmental Protection inspectors present at the M.A.R.C.H. operation</t>
  </si>
  <si>
    <t>Record that indicates the number of NYC Department of Buildings inspectors present at the M.A.R.C.H. operation</t>
  </si>
  <si>
    <t>Record that indicates the number of NYC Department of Health and Mental Hygiene inspectors present at the M.A.R.C.H. operation</t>
  </si>
  <si>
    <t>Record that indicates the number of NYC Fire Department inspectors present at the M.A.R.C.H. operation</t>
  </si>
  <si>
    <t>Record that indicates the number of NYC Police Department inspectors present at the M.A.R.C.H. operation</t>
  </si>
  <si>
    <t xml:space="preserve">Total number of City agency inpsectors present at the M.A.R.C.H. operation, calculated by the summation of personnel reported by each agency </t>
  </si>
  <si>
    <t>Record that indicates the number of summonses issued by the NYC Department of Environmental Protection at the M.A.R.C.H. operation</t>
  </si>
  <si>
    <t>Record that indicates the number of summonses issued by the NYC Department of Buildings at the M.A.R.C.H. operation</t>
  </si>
  <si>
    <t>Record that indicates the number of summonses issued by the NYC Department of Health and Mental Hygiene at the M.A.R.C.H. operation</t>
  </si>
  <si>
    <t>Record that indicates the number of summonses issued by the NYC Fire Department at the M.A.R.C.H. operation</t>
  </si>
  <si>
    <t>Record that indicates the number of summonses issued by the NYCPolice Department at the M.A.R.C.H. operation</t>
  </si>
  <si>
    <t xml:space="preserve">Total number of summonses issued at the M.A.R.C.H. operation, calculated by the summation of summonses reported by each agency </t>
  </si>
  <si>
    <t>Record that indicates whether an establishment was ordered to close at the time of the M.A.R.C.H. operation due to the findings of an agency</t>
  </si>
  <si>
    <t>TRUE/FALSE</t>
  </si>
  <si>
    <t>Duration of the closure, as reported by each agency</t>
  </si>
  <si>
    <t>The number of written notices provided, as defined in section 14-181 of the administrative code, and the number of times, and reasons why, such written notice was not provided due to a law enforcement exception, as defined in section 14-181 of the administrative code. (Note: The requirement to issue a written notice at least 30 days prior to a M.A.R.C.H. operation took effect April 1, 2020, and as a result did not apply to the inspections in this reporting period.</t>
  </si>
  <si>
    <t>Bronx</t>
  </si>
  <si>
    <t>Establishments "a" through "d" were scheduled for a MARCH operation, but were not inspected as scheduled or at any other time during this reporting period.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</si>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</sst>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vertAlign val="superscript"/>
      <sz val="11"/>
      <color theme="1"/>
      <name val="Calibri (Body)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3" borderId="1" xfId="0" applyFill="1" applyBorder="1"/>
    <xf numFmtId="14" fontId="0" fillId="0" borderId="1" xfId="0" applyNumberFormat="1" applyBorder="1"/>
    <xf numFmtId="19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8" xfId="0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2" borderId="0" xfId="0" applyFill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16" xfId="0" applyNumberFormat="1" applyBorder="1"/>
    <xf numFmtId="164" fontId="0" fillId="0" borderId="8" xfId="0" applyNumberFormat="1" applyBorder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1" fillId="2" borderId="2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2" borderId="17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3440-7C9C-43CD-894C-3F6D822EC807}">
  <dimension ref="A1:AI39"/>
  <sheetViews>
    <sheetView tabSelected="1" topLeftCell="A16" zoomScale="90" zoomScaleNormal="90" workbookViewId="0">
      <selection activeCell="A34" sqref="A34"/>
    </sheetView>
  </sheetViews>
  <sheetFormatPr defaultColWidth="8.85546875" defaultRowHeight="15"/>
  <cols>
    <col min="1" max="1" width="11" customWidth="1"/>
    <col min="2" max="2" width="11.140625" customWidth="1"/>
    <col min="3" max="3" width="11.42578125" bestFit="1" customWidth="1"/>
    <col min="5" max="5" width="12.42578125" customWidth="1"/>
    <col min="6" max="7" width="10" customWidth="1"/>
    <col min="8" max="8" width="11.28515625" customWidth="1"/>
    <col min="9" max="9" width="10.7109375" customWidth="1"/>
    <col min="10" max="10" width="11" customWidth="1"/>
    <col min="11" max="11" width="12" customWidth="1"/>
    <col min="12" max="12" width="11.140625" customWidth="1"/>
    <col min="13" max="14" width="10" customWidth="1"/>
    <col min="15" max="15" width="11.85546875" customWidth="1"/>
    <col min="16" max="16" width="10" customWidth="1"/>
    <col min="17" max="17" width="14.42578125" customWidth="1"/>
    <col min="18" max="18" width="17.42578125" customWidth="1"/>
    <col min="19" max="19" width="11.140625" customWidth="1"/>
    <col min="20" max="20" width="12.42578125" customWidth="1"/>
    <col min="26" max="26" width="11.42578125" customWidth="1"/>
    <col min="32" max="32" width="11.85546875" customWidth="1"/>
    <col min="35" max="35" width="13.85546875" customWidth="1"/>
  </cols>
  <sheetData>
    <row r="1" spans="1:35">
      <c r="A1" s="4"/>
      <c r="B1" s="4"/>
      <c r="C1" s="4"/>
      <c r="D1" s="4"/>
      <c r="E1" s="4"/>
      <c r="F1" s="46" t="s">
        <v>0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"/>
      <c r="R1" s="4"/>
      <c r="S1" s="4"/>
      <c r="T1" s="4"/>
      <c r="U1" s="50" t="s">
        <v>1</v>
      </c>
      <c r="V1" s="51"/>
      <c r="W1" s="51"/>
      <c r="X1" s="51"/>
      <c r="Y1" s="51"/>
      <c r="Z1" s="52"/>
      <c r="AA1" s="53" t="s">
        <v>2</v>
      </c>
      <c r="AB1" s="54"/>
      <c r="AC1" s="54"/>
      <c r="AD1" s="54"/>
      <c r="AE1" s="55"/>
      <c r="AF1" s="31"/>
      <c r="AG1" s="4"/>
      <c r="AH1" s="4"/>
      <c r="AI1" s="4"/>
    </row>
    <row r="2" spans="1:35" s="3" customFormat="1" ht="62.1" customHeight="1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12</v>
      </c>
      <c r="K2" s="39" t="s">
        <v>13</v>
      </c>
      <c r="L2" s="39" t="s">
        <v>14</v>
      </c>
      <c r="M2" s="39" t="s">
        <v>15</v>
      </c>
      <c r="N2" s="39" t="s">
        <v>16</v>
      </c>
      <c r="O2" s="39" t="s">
        <v>17</v>
      </c>
      <c r="P2" s="39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29" t="s">
        <v>23</v>
      </c>
      <c r="V2" s="29" t="s">
        <v>24</v>
      </c>
      <c r="W2" s="29" t="s">
        <v>25</v>
      </c>
      <c r="X2" s="29" t="s">
        <v>26</v>
      </c>
      <c r="Y2" s="29" t="s">
        <v>27</v>
      </c>
      <c r="Z2" s="29" t="s">
        <v>28</v>
      </c>
      <c r="AA2" s="32" t="s">
        <v>23</v>
      </c>
      <c r="AB2" s="32" t="s">
        <v>24</v>
      </c>
      <c r="AC2" s="32" t="s">
        <v>25</v>
      </c>
      <c r="AD2" s="32" t="s">
        <v>26</v>
      </c>
      <c r="AE2" s="32" t="s">
        <v>27</v>
      </c>
      <c r="AF2" s="32" t="s">
        <v>29</v>
      </c>
      <c r="AG2" s="5" t="s">
        <v>30</v>
      </c>
      <c r="AH2" s="5" t="s">
        <v>31</v>
      </c>
      <c r="AI2" s="5" t="s">
        <v>32</v>
      </c>
    </row>
    <row r="3" spans="1:35">
      <c r="A3" s="4" t="s">
        <v>114</v>
      </c>
      <c r="B3" s="4"/>
      <c r="C3" s="4"/>
      <c r="D3" s="4"/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8"/>
      <c r="S3" s="4"/>
      <c r="T3" s="4"/>
      <c r="U3" s="30"/>
      <c r="V3" s="30"/>
      <c r="W3" s="30"/>
      <c r="X3" s="30"/>
      <c r="Y3" s="30"/>
      <c r="Z3" s="30"/>
      <c r="AA3" s="31"/>
      <c r="AB3" s="31"/>
      <c r="AC3" s="31"/>
      <c r="AD3" s="31"/>
      <c r="AE3" s="31"/>
      <c r="AF3" s="31"/>
      <c r="AG3" s="4"/>
      <c r="AH3" s="4"/>
      <c r="AI3" s="4"/>
    </row>
    <row r="4" spans="1:35">
      <c r="A4" s="4"/>
      <c r="B4" s="4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/>
      <c r="S4" s="4"/>
      <c r="T4" s="4"/>
      <c r="U4" s="30"/>
      <c r="V4" s="30"/>
      <c r="W4" s="30"/>
      <c r="X4" s="30"/>
      <c r="Y4" s="30"/>
      <c r="Z4" s="30"/>
      <c r="AA4" s="31"/>
      <c r="AB4" s="31"/>
      <c r="AC4" s="31"/>
      <c r="AD4" s="31"/>
      <c r="AE4" s="31"/>
      <c r="AF4" s="31"/>
      <c r="AG4" s="4"/>
      <c r="AH4" s="4"/>
      <c r="AI4" s="4"/>
    </row>
    <row r="5" spans="1:35">
      <c r="A5" s="4"/>
      <c r="B5" s="4"/>
      <c r="C5" s="4"/>
      <c r="D5" s="4"/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8"/>
      <c r="S5" s="4"/>
      <c r="T5" s="4"/>
      <c r="U5" s="30"/>
      <c r="V5" s="30"/>
      <c r="W5" s="30"/>
      <c r="X5" s="30"/>
      <c r="Y5" s="30"/>
      <c r="Z5" s="30"/>
      <c r="AA5" s="31"/>
      <c r="AB5" s="31"/>
      <c r="AC5" s="31"/>
      <c r="AD5" s="31"/>
      <c r="AE5" s="31"/>
      <c r="AF5" s="31"/>
      <c r="AG5" s="4"/>
      <c r="AH5" s="4"/>
      <c r="AI5" s="4"/>
    </row>
    <row r="6" spans="1:35">
      <c r="A6" s="4"/>
      <c r="B6" s="4"/>
      <c r="C6" s="4"/>
      <c r="D6" s="4"/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8"/>
      <c r="S6" s="4"/>
      <c r="T6" s="4"/>
      <c r="U6" s="30"/>
      <c r="V6" s="30"/>
      <c r="W6" s="30"/>
      <c r="X6" s="30"/>
      <c r="Y6" s="30"/>
      <c r="Z6" s="30"/>
      <c r="AA6" s="31"/>
      <c r="AB6" s="31"/>
      <c r="AC6" s="31"/>
      <c r="AD6" s="31"/>
      <c r="AE6" s="31"/>
      <c r="AF6" s="31"/>
      <c r="AG6" s="4"/>
      <c r="AH6" s="4"/>
      <c r="AI6" s="4"/>
    </row>
    <row r="7" spans="1:35">
      <c r="A7" s="4"/>
      <c r="B7" s="4"/>
      <c r="C7" s="4"/>
      <c r="D7" s="4"/>
      <c r="E7" s="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8"/>
      <c r="S7" s="4"/>
      <c r="T7" s="4"/>
      <c r="U7" s="30"/>
      <c r="V7" s="30"/>
      <c r="W7" s="30"/>
      <c r="X7" s="30"/>
      <c r="Y7" s="30"/>
      <c r="Z7" s="30"/>
      <c r="AA7" s="31"/>
      <c r="AB7" s="31"/>
      <c r="AC7" s="31"/>
      <c r="AD7" s="31"/>
      <c r="AE7" s="31"/>
      <c r="AF7" s="31"/>
      <c r="AG7" s="4"/>
      <c r="AH7" s="4"/>
      <c r="AI7" s="4"/>
    </row>
    <row r="8" spans="1:35">
      <c r="A8" s="4"/>
      <c r="B8" s="4"/>
      <c r="C8" s="4"/>
      <c r="D8" s="4"/>
      <c r="E8" s="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8"/>
      <c r="S8" s="4"/>
      <c r="T8" s="4"/>
      <c r="U8" s="30"/>
      <c r="V8" s="30"/>
      <c r="W8" s="30"/>
      <c r="X8" s="30"/>
      <c r="Y8" s="30"/>
      <c r="Z8" s="30"/>
      <c r="AA8" s="31"/>
      <c r="AB8" s="31"/>
      <c r="AC8" s="31"/>
      <c r="AD8" s="31"/>
      <c r="AE8" s="31"/>
      <c r="AF8" s="31"/>
      <c r="AG8" s="4"/>
      <c r="AH8" s="4"/>
      <c r="AI8" s="4"/>
    </row>
    <row r="9" spans="1:35">
      <c r="A9" s="4"/>
      <c r="B9" s="4"/>
      <c r="C9" s="4"/>
      <c r="D9" s="4"/>
      <c r="E9" s="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8"/>
      <c r="S9" s="4"/>
      <c r="T9" s="4"/>
      <c r="U9" s="30"/>
      <c r="V9" s="30"/>
      <c r="W9" s="30"/>
      <c r="X9" s="30"/>
      <c r="Y9" s="30"/>
      <c r="Z9" s="30"/>
      <c r="AA9" s="31"/>
      <c r="AB9" s="31"/>
      <c r="AC9" s="31"/>
      <c r="AD9" s="31"/>
      <c r="AE9" s="31"/>
      <c r="AF9" s="31"/>
      <c r="AG9" s="4"/>
      <c r="AH9" s="4"/>
      <c r="AI9" s="4"/>
    </row>
    <row r="10" spans="1:35">
      <c r="A10" s="4"/>
      <c r="B10" s="4"/>
      <c r="C10" s="4"/>
      <c r="D10" s="4"/>
      <c r="E10" s="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8"/>
      <c r="S10" s="4"/>
      <c r="T10" s="4"/>
      <c r="U10" s="30"/>
      <c r="V10" s="30"/>
      <c r="W10" s="30"/>
      <c r="X10" s="30"/>
      <c r="Y10" s="30"/>
      <c r="Z10" s="30"/>
      <c r="AA10" s="31"/>
      <c r="AB10" s="31"/>
      <c r="AC10" s="31"/>
      <c r="AD10" s="31"/>
      <c r="AE10" s="31"/>
      <c r="AF10" s="31"/>
      <c r="AG10" s="4"/>
      <c r="AH10" s="4"/>
      <c r="AI10" s="4"/>
    </row>
    <row r="11" spans="1:35">
      <c r="A11" s="4"/>
      <c r="B11" s="4"/>
      <c r="C11" s="4"/>
      <c r="D11" s="4"/>
      <c r="E11" s="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8"/>
      <c r="S11" s="4"/>
      <c r="T11" s="4"/>
      <c r="U11" s="30"/>
      <c r="V11" s="30"/>
      <c r="W11" s="30"/>
      <c r="X11" s="30"/>
      <c r="Y11" s="30"/>
      <c r="Z11" s="30"/>
      <c r="AA11" s="31"/>
      <c r="AB11" s="31"/>
      <c r="AC11" s="31"/>
      <c r="AD11" s="31"/>
      <c r="AE11" s="31"/>
      <c r="AF11" s="31"/>
      <c r="AG11" s="4"/>
      <c r="AH11" s="4"/>
      <c r="AI11" s="4"/>
    </row>
    <row r="12" spans="1:35">
      <c r="A12" s="4"/>
      <c r="B12" s="4"/>
      <c r="C12" s="4"/>
      <c r="D12" s="4"/>
      <c r="E12" s="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  <c r="R12" s="8"/>
      <c r="S12" s="4"/>
      <c r="T12" s="4"/>
      <c r="U12" s="30"/>
      <c r="V12" s="30"/>
      <c r="W12" s="30"/>
      <c r="X12" s="30"/>
      <c r="Y12" s="30"/>
      <c r="Z12" s="30"/>
      <c r="AA12" s="31"/>
      <c r="AB12" s="31"/>
      <c r="AC12" s="31"/>
      <c r="AD12" s="31"/>
      <c r="AE12" s="31"/>
      <c r="AF12" s="31"/>
      <c r="AG12" s="4"/>
      <c r="AH12" s="4"/>
      <c r="AI12" s="4"/>
    </row>
    <row r="13" spans="1:35">
      <c r="A13" s="4"/>
      <c r="B13" s="4"/>
      <c r="C13" s="4"/>
      <c r="D13" s="4"/>
      <c r="E13" s="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  <c r="R13" s="8"/>
      <c r="S13" s="4"/>
      <c r="T13" s="4"/>
      <c r="U13" s="30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4"/>
      <c r="AH13" s="4"/>
      <c r="AI13" s="4"/>
    </row>
    <row r="14" spans="1:35">
      <c r="A14" s="4"/>
      <c r="B14" s="4"/>
      <c r="C14" s="4"/>
      <c r="D14" s="4"/>
      <c r="E14" s="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  <c r="R14" s="8"/>
      <c r="S14" s="4"/>
      <c r="T14" s="4"/>
      <c r="U14" s="30"/>
      <c r="V14" s="30"/>
      <c r="W14" s="30"/>
      <c r="X14" s="30"/>
      <c r="Y14" s="30"/>
      <c r="Z14" s="30"/>
      <c r="AA14" s="31"/>
      <c r="AB14" s="31"/>
      <c r="AC14" s="31"/>
      <c r="AD14" s="31"/>
      <c r="AE14" s="31"/>
      <c r="AF14" s="31"/>
      <c r="AG14" s="4"/>
      <c r="AH14" s="4"/>
      <c r="AI14" s="4"/>
    </row>
    <row r="15" spans="1:35">
      <c r="A15" s="4"/>
      <c r="B15" s="4"/>
      <c r="C15" s="4"/>
      <c r="D15" s="4"/>
      <c r="E15" s="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  <c r="R15" s="8"/>
      <c r="S15" s="4"/>
      <c r="T15" s="4"/>
      <c r="U15" s="30"/>
      <c r="V15" s="30"/>
      <c r="W15" s="30"/>
      <c r="X15" s="30"/>
      <c r="Y15" s="30"/>
      <c r="Z15" s="30"/>
      <c r="AA15" s="31"/>
      <c r="AB15" s="31"/>
      <c r="AC15" s="31"/>
      <c r="AD15" s="31"/>
      <c r="AE15" s="31"/>
      <c r="AF15" s="31"/>
      <c r="AG15" s="4"/>
      <c r="AH15" s="4"/>
      <c r="AI15" s="4"/>
    </row>
    <row r="16" spans="1:35">
      <c r="A16" s="4"/>
      <c r="B16" s="4"/>
      <c r="C16" s="4"/>
      <c r="D16" s="4"/>
      <c r="E16" s="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  <c r="R16" s="8"/>
      <c r="S16" s="4"/>
      <c r="T16" s="4"/>
      <c r="U16" s="30"/>
      <c r="V16" s="30"/>
      <c r="W16" s="30"/>
      <c r="X16" s="30"/>
      <c r="Y16" s="30"/>
      <c r="Z16" s="30"/>
      <c r="AA16" s="31"/>
      <c r="AB16" s="31"/>
      <c r="AC16" s="31"/>
      <c r="AD16" s="31"/>
      <c r="AE16" s="31"/>
      <c r="AF16" s="31"/>
      <c r="AG16" s="4"/>
      <c r="AH16" s="4"/>
      <c r="AI16" s="4"/>
    </row>
    <row r="17" spans="1:35">
      <c r="A17" s="4"/>
      <c r="B17" s="4"/>
      <c r="C17" s="4"/>
      <c r="D17" s="4"/>
      <c r="E17" s="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4"/>
      <c r="T17" s="4"/>
      <c r="U17" s="30"/>
      <c r="V17" s="30"/>
      <c r="W17" s="30"/>
      <c r="X17" s="30"/>
      <c r="Y17" s="30"/>
      <c r="Z17" s="30"/>
      <c r="AA17" s="31"/>
      <c r="AB17" s="31"/>
      <c r="AC17" s="31"/>
      <c r="AD17" s="31"/>
      <c r="AE17" s="31"/>
      <c r="AF17" s="31"/>
      <c r="AG17" s="4"/>
      <c r="AH17" s="4"/>
      <c r="AI17" s="4"/>
    </row>
    <row r="18" spans="1:35">
      <c r="A18" s="4"/>
      <c r="B18" s="4"/>
      <c r="C18" s="4"/>
      <c r="D18" s="4"/>
      <c r="E18" s="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8"/>
      <c r="S18" s="4"/>
      <c r="T18" s="4"/>
      <c r="U18" s="30"/>
      <c r="V18" s="30"/>
      <c r="W18" s="30"/>
      <c r="X18" s="30"/>
      <c r="Y18" s="30"/>
      <c r="Z18" s="30"/>
      <c r="AA18" s="31"/>
      <c r="AB18" s="31"/>
      <c r="AC18" s="31"/>
      <c r="AD18" s="31"/>
      <c r="AE18" s="31"/>
      <c r="AF18" s="31"/>
      <c r="AG18" s="4"/>
      <c r="AH18" s="4"/>
      <c r="AI18" s="4"/>
    </row>
    <row r="19" spans="1:35">
      <c r="A19" s="4"/>
      <c r="B19" s="4"/>
      <c r="C19" s="4"/>
      <c r="D19" s="4"/>
      <c r="E19" s="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  <c r="R19" s="8"/>
      <c r="S19" s="4"/>
      <c r="T19" s="4"/>
      <c r="U19" s="30"/>
      <c r="V19" s="30"/>
      <c r="W19" s="30"/>
      <c r="X19" s="30"/>
      <c r="Y19" s="30"/>
      <c r="Z19" s="30"/>
      <c r="AA19" s="31"/>
      <c r="AB19" s="31"/>
      <c r="AC19" s="31"/>
      <c r="AD19" s="31"/>
      <c r="AE19" s="31"/>
      <c r="AF19" s="31"/>
      <c r="AG19" s="4"/>
      <c r="AH19" s="4"/>
      <c r="AI19" s="4"/>
    </row>
    <row r="20" spans="1:35">
      <c r="A20" s="4"/>
      <c r="B20" s="4"/>
      <c r="C20" s="4"/>
      <c r="D20" s="4"/>
      <c r="E20" s="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  <c r="R20" s="8"/>
      <c r="S20" s="4"/>
      <c r="T20" s="4"/>
      <c r="U20" s="30"/>
      <c r="V20" s="30"/>
      <c r="W20" s="30"/>
      <c r="X20" s="30"/>
      <c r="Y20" s="30"/>
      <c r="Z20" s="30"/>
      <c r="AA20" s="31"/>
      <c r="AB20" s="31"/>
      <c r="AC20" s="31"/>
      <c r="AD20" s="31"/>
      <c r="AE20" s="31"/>
      <c r="AF20" s="31"/>
      <c r="AG20" s="4"/>
      <c r="AH20" s="4"/>
      <c r="AI20" s="4"/>
    </row>
    <row r="21" spans="1:35">
      <c r="A21" s="4"/>
      <c r="B21" s="4"/>
      <c r="C21" s="4"/>
      <c r="D21" s="4"/>
      <c r="E21" s="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  <c r="R21" s="8"/>
      <c r="S21" s="4"/>
      <c r="T21" s="4"/>
      <c r="U21" s="30"/>
      <c r="V21" s="30"/>
      <c r="W21" s="30"/>
      <c r="X21" s="30"/>
      <c r="Y21" s="30"/>
      <c r="Z21" s="30"/>
      <c r="AA21" s="31"/>
      <c r="AB21" s="31"/>
      <c r="AC21" s="31"/>
      <c r="AD21" s="31"/>
      <c r="AE21" s="31"/>
      <c r="AF21" s="31"/>
      <c r="AG21" s="4"/>
      <c r="AH21" s="4"/>
      <c r="AI21" s="4"/>
    </row>
    <row r="22" spans="1:35">
      <c r="A22" s="4"/>
      <c r="B22" s="4"/>
      <c r="C22" s="4"/>
      <c r="D22" s="4"/>
      <c r="E22" s="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8"/>
      <c r="S22" s="4"/>
      <c r="T22" s="4"/>
      <c r="U22" s="30"/>
      <c r="V22" s="30"/>
      <c r="W22" s="30"/>
      <c r="X22" s="30"/>
      <c r="Y22" s="30"/>
      <c r="Z22" s="30"/>
      <c r="AA22" s="31"/>
      <c r="AB22" s="31"/>
      <c r="AC22" s="31"/>
      <c r="AD22" s="31"/>
      <c r="AE22" s="31"/>
      <c r="AF22" s="31"/>
      <c r="AG22" s="4"/>
      <c r="AH22" s="4"/>
      <c r="AI22" s="4"/>
    </row>
    <row r="23" spans="1: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  <c r="R23" s="8"/>
      <c r="S23" s="4"/>
      <c r="T23" s="4"/>
      <c r="U23" s="30"/>
      <c r="V23" s="30"/>
      <c r="W23" s="30"/>
      <c r="X23" s="30"/>
      <c r="Y23" s="30"/>
      <c r="Z23" s="30"/>
      <c r="AA23" s="31"/>
      <c r="AB23" s="31"/>
      <c r="AC23" s="31"/>
      <c r="AD23" s="31"/>
      <c r="AE23" s="31"/>
      <c r="AF23" s="31"/>
      <c r="AG23" s="4"/>
      <c r="AH23" s="4"/>
      <c r="AI23" s="4"/>
    </row>
    <row r="24" spans="1: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  <c r="R24" s="8"/>
      <c r="S24" s="4"/>
      <c r="T24" s="4"/>
      <c r="U24" s="30"/>
      <c r="V24" s="30"/>
      <c r="W24" s="30"/>
      <c r="X24" s="30"/>
      <c r="Y24" s="30"/>
      <c r="Z24" s="30"/>
      <c r="AA24" s="31"/>
      <c r="AB24" s="31"/>
      <c r="AC24" s="31"/>
      <c r="AD24" s="31"/>
      <c r="AE24" s="31"/>
      <c r="AF24" s="31"/>
      <c r="AG24" s="4"/>
      <c r="AH24" s="4"/>
      <c r="AI24" s="4"/>
    </row>
    <row r="25" spans="1:35">
      <c r="A25" s="4"/>
      <c r="B25" s="4"/>
      <c r="C25" s="4"/>
      <c r="D25" s="4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  <c r="R25" s="8"/>
      <c r="S25" s="4"/>
      <c r="T25" s="4"/>
      <c r="U25" s="30"/>
      <c r="V25" s="30"/>
      <c r="W25" s="30"/>
      <c r="X25" s="30"/>
      <c r="Y25" s="30"/>
      <c r="Z25" s="30"/>
      <c r="AA25" s="31"/>
      <c r="AB25" s="31"/>
      <c r="AC25" s="31"/>
      <c r="AD25" s="31"/>
      <c r="AE25" s="31"/>
      <c r="AF25" s="31"/>
      <c r="AG25" s="4"/>
      <c r="AH25" s="4"/>
      <c r="AI25" s="4"/>
    </row>
    <row r="26" spans="1:35"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</row>
    <row r="28" spans="1:35">
      <c r="B28" s="56" t="s">
        <v>113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35">
      <c r="B29" s="56" t="s">
        <v>35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1" spans="1:35">
      <c r="A31" s="40"/>
      <c r="B31" s="40"/>
      <c r="C31" s="40"/>
      <c r="D31" s="40"/>
      <c r="E31" s="40"/>
      <c r="F31" s="46" t="s">
        <v>0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0"/>
      <c r="R31" s="40"/>
      <c r="S31" s="40"/>
      <c r="T31" s="40"/>
      <c r="U31" s="47" t="s">
        <v>1</v>
      </c>
      <c r="V31" s="48"/>
      <c r="W31" s="48"/>
      <c r="X31" s="48"/>
      <c r="Y31" s="48"/>
      <c r="Z31" s="49"/>
      <c r="AA31" s="47" t="s">
        <v>2</v>
      </c>
      <c r="AB31" s="48"/>
      <c r="AC31" s="48"/>
      <c r="AD31" s="48"/>
      <c r="AE31" s="49"/>
      <c r="AF31" s="40"/>
      <c r="AG31" s="40"/>
      <c r="AH31" s="40"/>
      <c r="AI31" s="40"/>
    </row>
    <row r="32" spans="1:35" ht="75">
      <c r="A32" s="41" t="s">
        <v>3</v>
      </c>
      <c r="B32" s="41" t="s">
        <v>4</v>
      </c>
      <c r="C32" s="41" t="s">
        <v>5</v>
      </c>
      <c r="D32" s="41" t="s">
        <v>6</v>
      </c>
      <c r="E32" s="41" t="s">
        <v>7</v>
      </c>
      <c r="F32" s="41" t="s">
        <v>8</v>
      </c>
      <c r="G32" s="41" t="s">
        <v>9</v>
      </c>
      <c r="H32" s="41" t="s">
        <v>10</v>
      </c>
      <c r="I32" s="41" t="s">
        <v>11</v>
      </c>
      <c r="J32" s="41" t="s">
        <v>12</v>
      </c>
      <c r="K32" s="41" t="s">
        <v>13</v>
      </c>
      <c r="L32" s="41" t="s">
        <v>14</v>
      </c>
      <c r="M32" s="41" t="s">
        <v>15</v>
      </c>
      <c r="N32" s="41" t="s">
        <v>36</v>
      </c>
      <c r="O32" s="41" t="s">
        <v>17</v>
      </c>
      <c r="P32" s="41" t="s">
        <v>18</v>
      </c>
      <c r="Q32" s="41" t="s">
        <v>37</v>
      </c>
      <c r="R32" s="41" t="s">
        <v>20</v>
      </c>
      <c r="S32" s="41" t="s">
        <v>21</v>
      </c>
      <c r="T32" s="41" t="s">
        <v>22</v>
      </c>
      <c r="U32" s="41" t="s">
        <v>23</v>
      </c>
      <c r="V32" s="41" t="s">
        <v>24</v>
      </c>
      <c r="W32" s="41" t="s">
        <v>25</v>
      </c>
      <c r="X32" s="41" t="s">
        <v>26</v>
      </c>
      <c r="Y32" s="41" t="s">
        <v>27</v>
      </c>
      <c r="Z32" s="41" t="s">
        <v>28</v>
      </c>
      <c r="AA32" s="41" t="s">
        <v>23</v>
      </c>
      <c r="AB32" s="41" t="s">
        <v>24</v>
      </c>
      <c r="AC32" s="41" t="s">
        <v>25</v>
      </c>
      <c r="AD32" s="41" t="s">
        <v>26</v>
      </c>
      <c r="AE32" s="41" t="s">
        <v>27</v>
      </c>
      <c r="AF32" s="41" t="s">
        <v>29</v>
      </c>
      <c r="AG32" s="41" t="s">
        <v>30</v>
      </c>
      <c r="AH32" s="41" t="s">
        <v>31</v>
      </c>
      <c r="AI32" s="41" t="s">
        <v>32</v>
      </c>
    </row>
    <row r="33" spans="1:35">
      <c r="A33" s="40" t="s">
        <v>114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2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2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2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2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2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2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2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</sheetData>
  <autoFilter ref="Q1:Q17" xr:uid="{23CE4403-1201-4B06-9B43-96B41B1B4AFA}"/>
  <sortState xmlns:xlrd2="http://schemas.microsoft.com/office/spreadsheetml/2017/richdata2" ref="A3:AI20">
    <sortCondition ref="Q3:Q20"/>
    <sortCondition ref="R3:R20"/>
  </sortState>
  <mergeCells count="8">
    <mergeCell ref="F31:P31"/>
    <mergeCell ref="U31:Z31"/>
    <mergeCell ref="AA31:AE31"/>
    <mergeCell ref="F1:P1"/>
    <mergeCell ref="U1:Z1"/>
    <mergeCell ref="AA1:AE1"/>
    <mergeCell ref="B28:N28"/>
    <mergeCell ref="B29:L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3F20-A3ED-4E9B-989E-0CDB437CA34B}">
  <dimension ref="A1:X33"/>
  <sheetViews>
    <sheetView workbookViewId="0">
      <selection activeCell="B17" sqref="B17"/>
    </sheetView>
  </sheetViews>
  <sheetFormatPr defaultColWidth="8.85546875" defaultRowHeight="15"/>
  <cols>
    <col min="1" max="1" width="33.140625" customWidth="1"/>
    <col min="2" max="2" width="11.28515625" bestFit="1" customWidth="1"/>
    <col min="4" max="4" width="12.42578125" customWidth="1"/>
    <col min="5" max="5" width="9.140625" customWidth="1"/>
    <col min="7" max="7" width="11.42578125" bestFit="1" customWidth="1"/>
    <col min="8" max="8" width="11.28515625" customWidth="1"/>
    <col min="10" max="10" width="9.140625"/>
    <col min="18" max="18" width="10" customWidth="1"/>
    <col min="19" max="19" width="13.140625" customWidth="1"/>
    <col min="20" max="20" width="10.28515625" bestFit="1" customWidth="1"/>
    <col min="22" max="22" width="14.28515625" customWidth="1"/>
    <col min="23" max="23" width="11.28515625" customWidth="1"/>
  </cols>
  <sheetData>
    <row r="1" spans="1:24" ht="24.6" customHeight="1">
      <c r="A1" s="61" t="s">
        <v>38</v>
      </c>
      <c r="B1" s="61"/>
      <c r="D1" s="61" t="s">
        <v>39</v>
      </c>
      <c r="E1" s="61"/>
      <c r="G1" s="61" t="s">
        <v>40</v>
      </c>
      <c r="H1" s="61"/>
      <c r="J1" s="61" t="s">
        <v>41</v>
      </c>
      <c r="K1" s="61"/>
      <c r="L1" s="61"/>
      <c r="N1" s="60" t="s">
        <v>42</v>
      </c>
      <c r="O1" s="60"/>
      <c r="P1" s="60"/>
      <c r="R1" s="60" t="s">
        <v>43</v>
      </c>
      <c r="S1" s="60"/>
      <c r="T1" s="60"/>
      <c r="V1" s="60" t="s">
        <v>44</v>
      </c>
      <c r="W1" s="60"/>
      <c r="X1" s="60"/>
    </row>
    <row r="2" spans="1:24" ht="18" customHeight="1">
      <c r="A2" s="20"/>
      <c r="B2" s="22" t="s">
        <v>45</v>
      </c>
      <c r="D2" s="22" t="s">
        <v>5</v>
      </c>
      <c r="E2" s="22" t="s">
        <v>45</v>
      </c>
      <c r="F2" s="25"/>
      <c r="G2" s="22" t="s">
        <v>46</v>
      </c>
      <c r="H2" s="22" t="s">
        <v>45</v>
      </c>
      <c r="I2" s="25"/>
      <c r="J2" s="62" t="s">
        <v>47</v>
      </c>
      <c r="K2" s="63"/>
      <c r="L2" s="22" t="s">
        <v>45</v>
      </c>
      <c r="M2" s="25"/>
      <c r="N2" s="62" t="s">
        <v>48</v>
      </c>
      <c r="O2" s="63"/>
      <c r="P2" s="22" t="s">
        <v>45</v>
      </c>
      <c r="Q2" s="25"/>
      <c r="R2" s="43" t="s">
        <v>49</v>
      </c>
      <c r="S2" s="26"/>
      <c r="T2" s="22" t="s">
        <v>45</v>
      </c>
      <c r="V2" s="43" t="s">
        <v>49</v>
      </c>
      <c r="W2" s="26"/>
      <c r="X2" s="22" t="s">
        <v>45</v>
      </c>
    </row>
    <row r="3" spans="1:24">
      <c r="A3" s="4" t="s">
        <v>50</v>
      </c>
      <c r="B3" s="4">
        <f>SUM(MASTER!S:S)</f>
        <v>0</v>
      </c>
      <c r="D3" s="21" t="s">
        <v>51</v>
      </c>
      <c r="E3" s="4">
        <f>COUNTIF(MASTER!C$2:C$25,Summary!D3)</f>
        <v>0</v>
      </c>
      <c r="G3" s="21">
        <v>10472</v>
      </c>
      <c r="H3" s="4">
        <f>COUNTIF(MASTER!B$2:B$25,Summary!G3)</f>
        <v>0</v>
      </c>
      <c r="J3" s="19" t="s">
        <v>52</v>
      </c>
      <c r="K3" s="18">
        <v>17</v>
      </c>
      <c r="L3" s="4">
        <f>COUNTIF(MASTER!D$2:D$25,Summary!K3)</f>
        <v>0</v>
      </c>
      <c r="N3" s="19" t="s">
        <v>53</v>
      </c>
      <c r="O3" s="18">
        <v>43</v>
      </c>
      <c r="P3" s="4">
        <f>COUNTIF(MASTER!E$2:E$25,Summary!O3)</f>
        <v>0</v>
      </c>
      <c r="R3" s="58" t="s">
        <v>23</v>
      </c>
      <c r="S3" s="23" t="s">
        <v>54</v>
      </c>
      <c r="T3" s="27" t="e">
        <f>AVERAGE(MASTER!U:U)</f>
        <v>#DIV/0!</v>
      </c>
      <c r="V3" s="58" t="s">
        <v>23</v>
      </c>
      <c r="W3" s="23" t="s">
        <v>54</v>
      </c>
      <c r="X3" s="27" t="e">
        <f>AVERAGE(MASTER!AA:AA)</f>
        <v>#DIV/0!</v>
      </c>
    </row>
    <row r="4" spans="1:24">
      <c r="A4" s="4" t="s">
        <v>2</v>
      </c>
      <c r="B4" s="4">
        <f>SUM(MASTER!AF:AF)</f>
        <v>0</v>
      </c>
      <c r="D4" s="21" t="s">
        <v>112</v>
      </c>
      <c r="E4" s="4">
        <f>COUNTIF(MASTER!C$2:C$25,Summary!D4)</f>
        <v>0</v>
      </c>
      <c r="G4" s="21"/>
      <c r="H4" s="4"/>
      <c r="J4" s="19"/>
      <c r="K4" s="18"/>
      <c r="L4" s="4"/>
      <c r="N4" s="19" t="s">
        <v>53</v>
      </c>
      <c r="O4" s="18"/>
      <c r="P4" s="4"/>
      <c r="Q4" s="34"/>
      <c r="R4" s="59"/>
      <c r="S4" s="24" t="s">
        <v>55</v>
      </c>
      <c r="T4" s="28" t="e">
        <f>MEDIAN(MASTER!U:U)</f>
        <v>#NUM!</v>
      </c>
      <c r="V4" s="59"/>
      <c r="W4" s="24" t="s">
        <v>55</v>
      </c>
      <c r="X4" s="28" t="e">
        <f>MEDIAN(MASTER!AA:AA)</f>
        <v>#NUM!</v>
      </c>
    </row>
    <row r="5" spans="1:24">
      <c r="A5" s="4" t="s">
        <v>56</v>
      </c>
      <c r="B5" s="4">
        <f>COUNTIF(MASTER!AG:AG,"Yes")</f>
        <v>0</v>
      </c>
      <c r="D5" s="21" t="s">
        <v>33</v>
      </c>
      <c r="E5" s="4">
        <f>COUNTIF(MASTER!C$2:C$25,Summary!D5)</f>
        <v>0</v>
      </c>
      <c r="G5" s="21"/>
      <c r="H5" s="4"/>
      <c r="J5" s="19"/>
      <c r="K5" s="18"/>
      <c r="L5" s="4"/>
      <c r="N5" s="19" t="s">
        <v>53</v>
      </c>
      <c r="O5" s="18"/>
      <c r="P5" s="4"/>
      <c r="R5" s="58" t="s">
        <v>24</v>
      </c>
      <c r="S5" s="23" t="s">
        <v>54</v>
      </c>
      <c r="T5" s="27" t="e">
        <f>AVERAGE(MASTER!V:V)</f>
        <v>#DIV/0!</v>
      </c>
      <c r="V5" s="58" t="s">
        <v>24</v>
      </c>
      <c r="W5" s="23" t="s">
        <v>54</v>
      </c>
      <c r="X5" s="27" t="e">
        <f>AVERAGE(MASTER!AB:AB)</f>
        <v>#DIV/0!</v>
      </c>
    </row>
    <row r="6" spans="1:24">
      <c r="A6" s="4" t="s">
        <v>57</v>
      </c>
      <c r="B6" s="4">
        <f>COUNTIF(MASTER!S:S,"0")</f>
        <v>0</v>
      </c>
      <c r="D6" s="21" t="s">
        <v>34</v>
      </c>
      <c r="E6" s="4">
        <f>COUNTIF(MASTER!C$2:C$25,Summary!D6)</f>
        <v>0</v>
      </c>
      <c r="G6" s="21"/>
      <c r="H6" s="4"/>
      <c r="J6" s="19"/>
      <c r="K6" s="18"/>
      <c r="L6" s="4"/>
      <c r="N6" s="19" t="s">
        <v>53</v>
      </c>
      <c r="O6" s="18"/>
      <c r="P6" s="4"/>
      <c r="R6" s="59"/>
      <c r="S6" s="24" t="s">
        <v>55</v>
      </c>
      <c r="T6" s="28" t="e">
        <f>MEDIAN(MASTER!V:V)</f>
        <v>#NUM!</v>
      </c>
      <c r="V6" s="59"/>
      <c r="W6" s="24" t="s">
        <v>55</v>
      </c>
      <c r="X6" s="28" t="e">
        <f>MEDIAN(MASTER!AB:AB)</f>
        <v>#NUM!</v>
      </c>
    </row>
    <row r="7" spans="1:24">
      <c r="D7" s="21" t="s">
        <v>58</v>
      </c>
      <c r="E7" s="4">
        <f>COUNTIF(MASTER!C$2:C$25,Summary!D7)</f>
        <v>0</v>
      </c>
      <c r="G7" s="21"/>
      <c r="H7" s="4"/>
      <c r="J7" s="19"/>
      <c r="K7" s="18"/>
      <c r="L7" s="4"/>
      <c r="N7" s="19" t="s">
        <v>53</v>
      </c>
      <c r="O7" s="18"/>
      <c r="P7" s="4"/>
      <c r="R7" s="58" t="s">
        <v>25</v>
      </c>
      <c r="S7" s="23" t="s">
        <v>54</v>
      </c>
      <c r="T7" s="27" t="e">
        <f>AVERAGE(MASTER!W:W)</f>
        <v>#DIV/0!</v>
      </c>
      <c r="V7" s="58" t="s">
        <v>25</v>
      </c>
      <c r="W7" s="23" t="s">
        <v>54</v>
      </c>
      <c r="X7" s="27" t="e">
        <f>AVERAGE(MASTER!AC:AC)</f>
        <v>#DIV/0!</v>
      </c>
    </row>
    <row r="8" spans="1:24">
      <c r="A8" s="61" t="s">
        <v>59</v>
      </c>
      <c r="B8" s="61"/>
      <c r="G8" s="21"/>
      <c r="H8" s="4"/>
      <c r="J8" s="19"/>
      <c r="K8" s="18"/>
      <c r="L8" s="4"/>
      <c r="N8" s="19" t="s">
        <v>53</v>
      </c>
      <c r="O8" s="18"/>
      <c r="P8" s="4"/>
      <c r="R8" s="59"/>
      <c r="S8" s="24" t="s">
        <v>55</v>
      </c>
      <c r="T8" s="28" t="e">
        <f>MEDIAN(MASTER!W:W)</f>
        <v>#NUM!</v>
      </c>
      <c r="V8" s="59"/>
      <c r="W8" s="24" t="s">
        <v>55</v>
      </c>
      <c r="X8" s="28" t="e">
        <f>MEDIAN(MASTER!AC:AC)</f>
        <v>#NUM!</v>
      </c>
    </row>
    <row r="9" spans="1:24">
      <c r="A9" s="20"/>
      <c r="B9" s="22" t="s">
        <v>60</v>
      </c>
      <c r="G9" s="21"/>
      <c r="H9" s="4"/>
      <c r="J9" s="19"/>
      <c r="K9" s="18"/>
      <c r="L9" s="4"/>
      <c r="N9" s="19" t="s">
        <v>53</v>
      </c>
      <c r="O9" s="18"/>
      <c r="P9" s="4"/>
      <c r="R9" s="58" t="s">
        <v>26</v>
      </c>
      <c r="S9" s="23" t="s">
        <v>54</v>
      </c>
      <c r="T9" s="27" t="e">
        <f>AVERAGE(MASTER!X:X)</f>
        <v>#DIV/0!</v>
      </c>
      <c r="V9" s="58" t="s">
        <v>26</v>
      </c>
      <c r="W9" s="23" t="s">
        <v>54</v>
      </c>
      <c r="X9" s="27" t="e">
        <f>AVERAGE(MASTER!AD:AD)</f>
        <v>#DIV/0!</v>
      </c>
    </row>
    <row r="10" spans="1:24">
      <c r="A10" s="4" t="s">
        <v>54</v>
      </c>
      <c r="B10" s="45" t="e">
        <f>AVERAGE(MASTER!T:T)</f>
        <v>#DIV/0!</v>
      </c>
      <c r="G10" s="21"/>
      <c r="H10" s="4"/>
      <c r="J10" s="19"/>
      <c r="K10" s="18"/>
      <c r="L10" s="4"/>
      <c r="N10" s="19" t="s">
        <v>53</v>
      </c>
      <c r="O10" s="18"/>
      <c r="P10" s="4"/>
      <c r="R10" s="59"/>
      <c r="S10" s="24" t="s">
        <v>55</v>
      </c>
      <c r="T10" s="28" t="e">
        <f>MEDIAN(MASTER!X:X)</f>
        <v>#NUM!</v>
      </c>
      <c r="V10" s="59"/>
      <c r="W10" s="24" t="s">
        <v>55</v>
      </c>
      <c r="X10" s="28" t="e">
        <f>MEDIAN(MASTER!AD:AD)</f>
        <v>#NUM!</v>
      </c>
    </row>
    <row r="11" spans="1:24">
      <c r="A11" s="4" t="s">
        <v>55</v>
      </c>
      <c r="B11" s="45" t="e">
        <f>MEDIAN(MASTER!T:T)</f>
        <v>#NUM!</v>
      </c>
      <c r="G11" s="21"/>
      <c r="H11" s="4"/>
      <c r="J11" s="19"/>
      <c r="K11" s="18"/>
      <c r="L11" s="4"/>
      <c r="O11" s="35"/>
      <c r="R11" s="58" t="s">
        <v>27</v>
      </c>
      <c r="S11" s="23" t="s">
        <v>61</v>
      </c>
      <c r="T11" s="27" t="e">
        <f>AVERAGE(MASTER!Y:Y)</f>
        <v>#DIV/0!</v>
      </c>
      <c r="V11" s="58" t="s">
        <v>27</v>
      </c>
      <c r="W11" s="23" t="s">
        <v>61</v>
      </c>
      <c r="X11" s="27" t="e">
        <f>AVERAGE(MASTER!AE:AE)</f>
        <v>#DIV/0!</v>
      </c>
    </row>
    <row r="12" spans="1:24">
      <c r="G12" s="21"/>
      <c r="H12" s="4"/>
      <c r="J12" s="19"/>
      <c r="K12" s="18"/>
      <c r="L12" s="4"/>
      <c r="O12" s="35"/>
      <c r="R12" s="59"/>
      <c r="S12" s="24" t="s">
        <v>55</v>
      </c>
      <c r="T12" s="28" t="e">
        <f>MEDIAN(MASTER!Y:Y)</f>
        <v>#NUM!</v>
      </c>
      <c r="V12" s="59"/>
      <c r="W12" s="24" t="s">
        <v>55</v>
      </c>
      <c r="X12" s="28" t="e">
        <f>MEDIAN(MASTER!AE:AE)</f>
        <v>#NUM!</v>
      </c>
    </row>
    <row r="13" spans="1:24">
      <c r="G13" s="21"/>
      <c r="H13" s="4"/>
      <c r="J13" s="19"/>
      <c r="K13" s="18"/>
      <c r="L13" s="4"/>
    </row>
    <row r="14" spans="1:24">
      <c r="A14" s="61" t="s">
        <v>62</v>
      </c>
      <c r="B14" s="61"/>
      <c r="G14" s="21"/>
      <c r="H14" s="4"/>
      <c r="K14" s="37"/>
      <c r="L14" s="3"/>
      <c r="N14" s="38"/>
    </row>
    <row r="15" spans="1:24">
      <c r="A15" s="20"/>
      <c r="B15" s="22" t="s">
        <v>60</v>
      </c>
      <c r="G15" s="33"/>
    </row>
    <row r="16" spans="1:24">
      <c r="A16" s="4" t="s">
        <v>54</v>
      </c>
      <c r="B16" s="45" t="e">
        <f>AVERAGE(MASTER!AH:AH)</f>
        <v>#DIV/0!</v>
      </c>
      <c r="G16" s="33"/>
    </row>
    <row r="17" spans="1:20">
      <c r="A17" s="4" t="s">
        <v>55</v>
      </c>
      <c r="B17" s="45" t="e">
        <f>MEDIAN(MASTER!AH:AH)</f>
        <v>#NUM!</v>
      </c>
      <c r="G17" s="33"/>
    </row>
    <row r="18" spans="1:20">
      <c r="J18" s="36"/>
    </row>
    <row r="19" spans="1:20">
      <c r="T19" s="44"/>
    </row>
    <row r="23" spans="1:20">
      <c r="J23" s="36"/>
    </row>
    <row r="31" spans="1:20">
      <c r="G31" s="20" t="s">
        <v>63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20">
      <c r="G32" s="20" t="s">
        <v>64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7:18">
      <c r="G33" s="20" t="s">
        <v>65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</sheetData>
  <sortState xmlns:xlrd2="http://schemas.microsoft.com/office/spreadsheetml/2017/richdata2" ref="N10:N27">
    <sortCondition ref="N10:N27"/>
  </sortState>
  <mergeCells count="21">
    <mergeCell ref="A1:B1"/>
    <mergeCell ref="G1:H1"/>
    <mergeCell ref="A8:B8"/>
    <mergeCell ref="A14:B14"/>
    <mergeCell ref="R1:T1"/>
    <mergeCell ref="R3:R4"/>
    <mergeCell ref="R5:R6"/>
    <mergeCell ref="R7:R8"/>
    <mergeCell ref="R9:R10"/>
    <mergeCell ref="D1:E1"/>
    <mergeCell ref="N1:P1"/>
    <mergeCell ref="N2:O2"/>
    <mergeCell ref="J1:L1"/>
    <mergeCell ref="J2:K2"/>
    <mergeCell ref="R11:R12"/>
    <mergeCell ref="V11:V12"/>
    <mergeCell ref="V1:X1"/>
    <mergeCell ref="V3:V4"/>
    <mergeCell ref="V5:V6"/>
    <mergeCell ref="V7:V8"/>
    <mergeCell ref="V9:V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0F1-D659-493D-9E5A-C22301638E4C}">
  <dimension ref="A1:D36"/>
  <sheetViews>
    <sheetView workbookViewId="0">
      <selection activeCell="A28" sqref="A28:A33"/>
    </sheetView>
  </sheetViews>
  <sheetFormatPr defaultColWidth="8.85546875" defaultRowHeight="30" customHeight="1"/>
  <cols>
    <col min="1" max="1" width="4.28515625" customWidth="1"/>
    <col min="2" max="2" width="29.28515625" style="1" customWidth="1"/>
    <col min="3" max="3" width="55.28515625" style="1" customWidth="1"/>
    <col min="4" max="4" width="22.85546875" bestFit="1" customWidth="1"/>
  </cols>
  <sheetData>
    <row r="1" spans="1:4" ht="30" customHeight="1">
      <c r="B1" s="2" t="s">
        <v>66</v>
      </c>
      <c r="C1" s="2" t="s">
        <v>67</v>
      </c>
      <c r="D1" s="3" t="s">
        <v>68</v>
      </c>
    </row>
    <row r="2" spans="1:4" ht="30" customHeight="1">
      <c r="B2" s="9" t="s">
        <v>3</v>
      </c>
      <c r="C2" s="1" t="s">
        <v>69</v>
      </c>
      <c r="D2" t="s">
        <v>70</v>
      </c>
    </row>
    <row r="3" spans="1:4" ht="30" customHeight="1">
      <c r="B3" s="9" t="s">
        <v>4</v>
      </c>
      <c r="C3" s="1" t="s">
        <v>71</v>
      </c>
      <c r="D3" t="s">
        <v>70</v>
      </c>
    </row>
    <row r="4" spans="1:4" ht="30" customHeight="1">
      <c r="B4" s="9" t="s">
        <v>5</v>
      </c>
      <c r="C4" s="1" t="s">
        <v>72</v>
      </c>
      <c r="D4" t="s">
        <v>70</v>
      </c>
    </row>
    <row r="5" spans="1:4" ht="30" customHeight="1">
      <c r="B5" s="9" t="s">
        <v>6</v>
      </c>
      <c r="C5" s="1" t="s">
        <v>73</v>
      </c>
      <c r="D5" t="s">
        <v>74</v>
      </c>
    </row>
    <row r="6" spans="1:4" ht="30" customHeight="1">
      <c r="B6" s="9" t="s">
        <v>7</v>
      </c>
      <c r="C6" s="1" t="s">
        <v>75</v>
      </c>
      <c r="D6" t="s">
        <v>70</v>
      </c>
    </row>
    <row r="7" spans="1:4">
      <c r="A7" s="64" t="s">
        <v>0</v>
      </c>
      <c r="B7" s="10" t="s">
        <v>8</v>
      </c>
      <c r="C7" s="1" t="s">
        <v>76</v>
      </c>
      <c r="D7" t="s">
        <v>70</v>
      </c>
    </row>
    <row r="8" spans="1:4" ht="45">
      <c r="A8" s="64"/>
      <c r="B8" s="10" t="s">
        <v>9</v>
      </c>
      <c r="C8" s="1" t="s">
        <v>77</v>
      </c>
      <c r="D8" t="s">
        <v>70</v>
      </c>
    </row>
    <row r="9" spans="1:4" ht="30" customHeight="1">
      <c r="A9" s="64"/>
      <c r="B9" s="10" t="s">
        <v>78</v>
      </c>
      <c r="C9" s="1" t="s">
        <v>79</v>
      </c>
      <c r="D9" t="s">
        <v>70</v>
      </c>
    </row>
    <row r="10" spans="1:4" ht="30" customHeight="1">
      <c r="A10" s="64"/>
      <c r="B10" s="10" t="s">
        <v>11</v>
      </c>
      <c r="C10" s="1" t="s">
        <v>80</v>
      </c>
      <c r="D10" t="s">
        <v>70</v>
      </c>
    </row>
    <row r="11" spans="1:4" ht="30" customHeight="1">
      <c r="A11" s="64"/>
      <c r="B11" s="10" t="s">
        <v>12</v>
      </c>
      <c r="C11" s="1" t="s">
        <v>81</v>
      </c>
      <c r="D11" t="s">
        <v>70</v>
      </c>
    </row>
    <row r="12" spans="1:4" ht="30" customHeight="1">
      <c r="A12" s="64"/>
      <c r="B12" s="10" t="s">
        <v>13</v>
      </c>
      <c r="C12" s="1" t="s">
        <v>82</v>
      </c>
      <c r="D12" t="s">
        <v>70</v>
      </c>
    </row>
    <row r="13" spans="1:4" ht="30" customHeight="1">
      <c r="A13" s="64"/>
      <c r="B13" s="10" t="s">
        <v>14</v>
      </c>
      <c r="C13" s="1" t="s">
        <v>83</v>
      </c>
      <c r="D13" t="s">
        <v>70</v>
      </c>
    </row>
    <row r="14" spans="1:4" ht="30" customHeight="1">
      <c r="A14" s="64"/>
      <c r="B14" s="10" t="s">
        <v>15</v>
      </c>
      <c r="C14" s="1" t="s">
        <v>84</v>
      </c>
      <c r="D14" t="s">
        <v>70</v>
      </c>
    </row>
    <row r="15" spans="1:4" ht="30" customHeight="1">
      <c r="A15" s="64"/>
      <c r="B15" s="10" t="s">
        <v>36</v>
      </c>
      <c r="C15" s="1" t="s">
        <v>85</v>
      </c>
      <c r="D15" t="s">
        <v>70</v>
      </c>
    </row>
    <row r="16" spans="1:4" ht="30" customHeight="1">
      <c r="A16" s="64"/>
      <c r="B16" s="10" t="s">
        <v>17</v>
      </c>
      <c r="C16" s="1" t="s">
        <v>86</v>
      </c>
      <c r="D16" t="s">
        <v>70</v>
      </c>
    </row>
    <row r="17" spans="1:4" ht="30" customHeight="1" thickBot="1">
      <c r="A17" s="64"/>
      <c r="B17" s="12" t="s">
        <v>18</v>
      </c>
      <c r="C17" s="13" t="s">
        <v>87</v>
      </c>
      <c r="D17" s="14" t="s">
        <v>74</v>
      </c>
    </row>
    <row r="18" spans="1:4" ht="30" customHeight="1">
      <c r="B18" s="15" t="s">
        <v>19</v>
      </c>
      <c r="C18" s="1" t="s">
        <v>88</v>
      </c>
      <c r="D18" t="s">
        <v>89</v>
      </c>
    </row>
    <row r="19" spans="1:4" ht="30" customHeight="1">
      <c r="B19" s="9" t="s">
        <v>20</v>
      </c>
      <c r="C19" s="1" t="s">
        <v>90</v>
      </c>
      <c r="D19" t="s">
        <v>91</v>
      </c>
    </row>
    <row r="20" spans="1:4" ht="30" customHeight="1">
      <c r="B20" s="9" t="s">
        <v>92</v>
      </c>
      <c r="C20" s="1" t="s">
        <v>93</v>
      </c>
      <c r="D20" t="s">
        <v>70</v>
      </c>
    </row>
    <row r="21" spans="1:4" ht="30" customHeight="1">
      <c r="B21" s="9" t="s">
        <v>22</v>
      </c>
      <c r="C21" s="1" t="s">
        <v>94</v>
      </c>
      <c r="D21" t="s">
        <v>70</v>
      </c>
    </row>
    <row r="22" spans="1:4" ht="45">
      <c r="A22" s="67" t="s">
        <v>95</v>
      </c>
      <c r="B22" s="10" t="s">
        <v>23</v>
      </c>
      <c r="C22" s="1" t="s">
        <v>96</v>
      </c>
      <c r="D22" t="s">
        <v>70</v>
      </c>
    </row>
    <row r="23" spans="1:4" ht="30" customHeight="1">
      <c r="A23" s="67"/>
      <c r="B23" s="10" t="s">
        <v>24</v>
      </c>
      <c r="C23" s="1" t="s">
        <v>97</v>
      </c>
      <c r="D23" t="s">
        <v>70</v>
      </c>
    </row>
    <row r="24" spans="1:4" ht="45">
      <c r="A24" s="67"/>
      <c r="B24" s="10" t="s">
        <v>25</v>
      </c>
      <c r="C24" s="1" t="s">
        <v>98</v>
      </c>
      <c r="D24" t="s">
        <v>70</v>
      </c>
    </row>
    <row r="25" spans="1:4" ht="30" customHeight="1">
      <c r="A25" s="67"/>
      <c r="B25" s="10" t="s">
        <v>26</v>
      </c>
      <c r="C25" s="1" t="s">
        <v>99</v>
      </c>
      <c r="D25" t="s">
        <v>70</v>
      </c>
    </row>
    <row r="26" spans="1:4" ht="30" customHeight="1">
      <c r="A26" s="67"/>
      <c r="B26" s="10" t="s">
        <v>27</v>
      </c>
      <c r="C26" s="1" t="s">
        <v>100</v>
      </c>
      <c r="D26" t="s">
        <v>70</v>
      </c>
    </row>
    <row r="27" spans="1:4" ht="30" customHeight="1" thickBot="1">
      <c r="A27" s="67"/>
      <c r="B27" s="12" t="s">
        <v>28</v>
      </c>
      <c r="C27" s="13" t="s">
        <v>101</v>
      </c>
      <c r="D27" s="14" t="s">
        <v>70</v>
      </c>
    </row>
    <row r="28" spans="1:4" ht="45">
      <c r="A28" s="65" t="s">
        <v>2</v>
      </c>
      <c r="B28" s="11" t="s">
        <v>23</v>
      </c>
      <c r="C28" s="1" t="s">
        <v>102</v>
      </c>
      <c r="D28" t="s">
        <v>70</v>
      </c>
    </row>
    <row r="29" spans="1:4" ht="45">
      <c r="A29" s="66"/>
      <c r="B29" s="10" t="s">
        <v>24</v>
      </c>
      <c r="C29" s="1" t="s">
        <v>103</v>
      </c>
      <c r="D29" t="s">
        <v>70</v>
      </c>
    </row>
    <row r="30" spans="1:4" ht="45">
      <c r="A30" s="66"/>
      <c r="B30" s="10" t="s">
        <v>25</v>
      </c>
      <c r="C30" s="1" t="s">
        <v>104</v>
      </c>
      <c r="D30" t="s">
        <v>70</v>
      </c>
    </row>
    <row r="31" spans="1:4" ht="30" customHeight="1">
      <c r="A31" s="66"/>
      <c r="B31" s="10" t="s">
        <v>26</v>
      </c>
      <c r="C31" s="1" t="s">
        <v>105</v>
      </c>
      <c r="D31" t="s">
        <v>70</v>
      </c>
    </row>
    <row r="32" spans="1:4">
      <c r="A32" s="66"/>
      <c r="B32" s="10" t="s">
        <v>27</v>
      </c>
      <c r="C32" s="1" t="s">
        <v>106</v>
      </c>
      <c r="D32" t="s">
        <v>70</v>
      </c>
    </row>
    <row r="33" spans="1:4" ht="30" customHeight="1" thickBot="1">
      <c r="A33" s="66"/>
      <c r="B33" s="16" t="s">
        <v>29</v>
      </c>
      <c r="C33" s="17" t="s">
        <v>107</v>
      </c>
      <c r="D33" s="14" t="s">
        <v>70</v>
      </c>
    </row>
    <row r="34" spans="1:4" ht="45">
      <c r="B34" s="15" t="s">
        <v>30</v>
      </c>
      <c r="C34" s="1" t="s">
        <v>108</v>
      </c>
      <c r="D34" t="s">
        <v>109</v>
      </c>
    </row>
    <row r="35" spans="1:4" ht="30" customHeight="1">
      <c r="B35" s="9" t="s">
        <v>31</v>
      </c>
      <c r="C35" s="1" t="s">
        <v>110</v>
      </c>
      <c r="D35" t="s">
        <v>70</v>
      </c>
    </row>
    <row r="36" spans="1:4" ht="140.1" customHeight="1">
      <c r="B36" s="9" t="s">
        <v>32</v>
      </c>
      <c r="C36" s="1" t="s">
        <v>111</v>
      </c>
      <c r="D36" t="s">
        <v>70</v>
      </c>
    </row>
  </sheetData>
  <mergeCells count="3">
    <mergeCell ref="A7:A17"/>
    <mergeCell ref="A28:A33"/>
    <mergeCell ref="A22:A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Summary</vt:lpstr>
      <vt:lpstr>Data Dictionary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Borja</dc:creator>
  <cp:keywords/>
  <dc:description/>
  <cp:lastModifiedBy>Soegaard, Jose</cp:lastModifiedBy>
  <cp:revision/>
  <dcterms:created xsi:type="dcterms:W3CDTF">2020-08-25T17:13:19Z</dcterms:created>
  <dcterms:modified xsi:type="dcterms:W3CDTF">2023-08-28T20:34:14Z</dcterms:modified>
  <cp:category/>
  <cp:contentStatus/>
</cp:coreProperties>
</file>