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4\Q2\"/>
    </mc:Choice>
  </mc:AlternateContent>
  <xr:revisionPtr revIDLastSave="0" documentId="8_{E6270B2C-7CA9-47D6-86B2-5E1A794C5239}" xr6:coauthVersionLast="47" xr6:coauthVersionMax="47" xr10:uidLastSave="{00000000-0000-0000-0000-000000000000}"/>
  <bookViews>
    <workbookView xWindow="28680" yWindow="-120" windowWidth="29040" windowHeight="15840" firstSheet="1"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<sst xmlns="http://schemas.openxmlformats.org/spreadsheetml/2006/main" count="94" uniqueCount="68">
  <si>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</si>
  <si>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</si>
  <si>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</si>
  <si>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</si>
  <si>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</si>
  <si>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</si>
  <si>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</si>
  <si>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</si>
  <si>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</si>
  <si>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</si>
  <si>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</si>
  <si>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</si>
  <si>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</si>
  <si>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</si>
  <si>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</si>
  <si>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</si>
  <si>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</si>
  <si>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</si>
  <si>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</si>
  <si>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</si>
  <si>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</si>
  <si>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</si>
  <si>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</si>
  <si>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</si>
  <si>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</si>
  <si>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</si>
  <si>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</si>
  <si>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</si>
  <si>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</si>
  <si>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</si>
  <si>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</si>
  <si>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</si>
  <si>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</si>
  <si>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</si>
  <si>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</si>
  <si>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</si>
  <si>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</si>
  <si>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</si>
  <si>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</si>
  <si>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</si>
  <si>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</si>
  <si>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</si>
  <si>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</si>
  <si>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</si>
  <si>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</si>
  <si>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</si>
  <si>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</si>
  <si>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</si>
  <si>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</si>
  <si>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</si>
  <si>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</si>
  <si>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</si>
  <si>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</si>
  <si>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</si>
  <si>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</si>
  <si>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</si>
  <si>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</si>
  <si>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</si>
  <si>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</si>
  <si>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</si>
  <si>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</si>
  <si>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</si>
  <si>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</si>
  <si>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Department of Transportation</t>
  </si>
  <si>
    <t>bgraham1@dot.nyc.gov</t>
  </si>
  <si>
    <t>212-839-6600</t>
  </si>
  <si>
    <t>Benjamin Graham, Assistance Commissioner of EEO</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</si>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</sst>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0" zoomScaleNormal="100" zoomScalePageLayoutView="130" workbookViewId="0">
      <selection activeCell="B34" sqref="B3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63</v>
      </c>
      <c r="C8" s="112"/>
      <c r="D8" s="40"/>
      <c r="E8" s="76" t="s">
        <v>67</v>
      </c>
      <c r="F8" s="77" t="s">
        <v>28</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62</v>
      </c>
      <c r="C11" s="129"/>
      <c r="D11" s="129"/>
      <c r="E11" s="129"/>
      <c r="F11" s="129"/>
      <c r="G11" s="4"/>
      <c r="H11" s="4"/>
      <c r="I11" s="4"/>
    </row>
    <row r="12" spans="1:9" ht="30" customHeight="1" thickBot="1" x14ac:dyDescent="0.3">
      <c r="A12" s="36" t="s">
        <v>18</v>
      </c>
      <c r="B12" s="111" t="s">
        <v>66</v>
      </c>
      <c r="C12" s="124"/>
      <c r="D12" s="124"/>
      <c r="E12" s="124"/>
      <c r="F12" s="112"/>
      <c r="G12" s="4"/>
      <c r="H12" s="4"/>
      <c r="I12" s="4"/>
    </row>
    <row r="13" spans="1:9" ht="30" customHeight="1" thickBot="1" x14ac:dyDescent="0.3">
      <c r="A13" s="36" t="s">
        <v>19</v>
      </c>
      <c r="B13" s="86">
        <v>45338</v>
      </c>
      <c r="C13" s="60" t="s">
        <v>2</v>
      </c>
      <c r="D13" s="66" t="s">
        <v>64</v>
      </c>
      <c r="E13" s="60" t="s">
        <v>3</v>
      </c>
      <c r="F13" s="67" t="s">
        <v>65</v>
      </c>
      <c r="H13" s="4"/>
      <c r="I13" s="4"/>
    </row>
    <row r="14" spans="1:9" ht="15.4" customHeight="1" thickBot="1" x14ac:dyDescent="0.3">
      <c r="A14" s="20"/>
      <c r="B14" s="65"/>
      <c r="C14" s="20"/>
      <c r="D14" s="20"/>
      <c r="E14" s="20"/>
      <c r="F14" s="20"/>
    </row>
    <row r="15" spans="1:9" ht="15.75" customHeight="1" x14ac:dyDescent="0.25">
      <c r="A15" s="2"/>
      <c r="B15" s="113" t="s">
        <v>29</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589</v>
      </c>
      <c r="C20" s="13">
        <f>C23+C43</f>
        <v>4014</v>
      </c>
      <c r="D20" s="13">
        <f>D23+D43</f>
        <v>0</v>
      </c>
      <c r="E20" s="13">
        <f>E23+E43</f>
        <v>0</v>
      </c>
      <c r="F20" s="12">
        <f t="shared" ref="F20" si="0">SUM(B20:E20)</f>
        <v>4603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568</v>
      </c>
      <c r="C23" s="13">
        <f>C25+C29+C33+C37</f>
        <v>4014</v>
      </c>
      <c r="D23" s="13">
        <f>D25+D29+D33+D37</f>
        <v>0</v>
      </c>
      <c r="E23" s="13">
        <f>E25+E29+E33+E37</f>
        <v>0</v>
      </c>
      <c r="F23" s="13">
        <f t="shared" ref="F23" si="1">SUM(B23:E23)</f>
        <v>4582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11</v>
      </c>
      <c r="C25" s="18">
        <f>C26+C27</f>
        <v>6</v>
      </c>
      <c r="D25" s="18">
        <f>D26+D27</f>
        <v>0</v>
      </c>
      <c r="E25" s="13">
        <f>E26+E27</f>
        <v>0</v>
      </c>
      <c r="F25" s="13">
        <f>SUM(B25:E25)</f>
        <v>17</v>
      </c>
      <c r="G25" s="4"/>
      <c r="H25" s="4"/>
      <c r="I25" s="4"/>
    </row>
    <row r="26" spans="1:9" ht="54.95" customHeight="1" x14ac:dyDescent="0.25">
      <c r="A26" s="78" t="s">
        <v>14</v>
      </c>
      <c r="B26" s="73">
        <v>11</v>
      </c>
      <c r="C26" s="35">
        <v>6</v>
      </c>
      <c r="D26" s="28"/>
      <c r="E26" s="29"/>
      <c r="F26" s="11">
        <f>SUM(B26:E26)</f>
        <v>17</v>
      </c>
      <c r="G26" s="4"/>
      <c r="H26" s="4"/>
      <c r="I26" s="4"/>
    </row>
    <row r="27" spans="1:9" ht="75.75" thickBot="1" x14ac:dyDescent="0.3">
      <c r="A27" s="19" t="s">
        <v>43</v>
      </c>
      <c r="B27" s="22">
        <v>0</v>
      </c>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534</v>
      </c>
      <c r="C29" s="13">
        <f>C30</f>
        <v>1998</v>
      </c>
      <c r="D29" s="13">
        <f>D30</f>
        <v>0</v>
      </c>
      <c r="E29" s="13">
        <f>E30</f>
        <v>0</v>
      </c>
      <c r="F29" s="13">
        <f t="shared" ref="F29" si="2">SUM(B29:E29)</f>
        <v>2532</v>
      </c>
      <c r="G29" s="4"/>
      <c r="H29" s="4"/>
      <c r="I29" s="4"/>
    </row>
    <row r="30" spans="1:9" ht="54.95" customHeight="1" thickBot="1" x14ac:dyDescent="0.3">
      <c r="A30" s="78" t="s">
        <v>14</v>
      </c>
      <c r="B30" s="35">
        <v>534</v>
      </c>
      <c r="C30" s="35">
        <v>1998</v>
      </c>
      <c r="D30" s="30"/>
      <c r="E30" s="31"/>
      <c r="F30" s="17">
        <f>SUM(B30:E30)</f>
        <v>2532</v>
      </c>
      <c r="G30" s="4"/>
      <c r="H30" s="4"/>
      <c r="I30" s="4"/>
    </row>
    <row r="31" spans="1:9" ht="63.95" customHeight="1" thickBot="1" x14ac:dyDescent="0.3">
      <c r="A31" s="69" t="s">
        <v>45</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12</v>
      </c>
      <c r="C33" s="71">
        <f>C34+C35</f>
        <v>725</v>
      </c>
      <c r="D33" s="71">
        <f>D34+D35</f>
        <v>0</v>
      </c>
      <c r="E33" s="71">
        <f>E34+E35</f>
        <v>0</v>
      </c>
      <c r="F33" s="13">
        <f t="shared" ref="F33" si="3">SUM(B33:E33)</f>
        <v>737</v>
      </c>
      <c r="G33" s="4"/>
      <c r="H33" s="4"/>
      <c r="I33" s="4"/>
    </row>
    <row r="34" spans="1:9" ht="54.95" customHeight="1" x14ac:dyDescent="0.25">
      <c r="A34" s="79" t="s">
        <v>14</v>
      </c>
      <c r="B34" s="27">
        <v>12</v>
      </c>
      <c r="C34" s="27">
        <v>725</v>
      </c>
      <c r="D34" s="28"/>
      <c r="E34" s="32"/>
      <c r="F34" s="17">
        <f>SUM(B34:E34)</f>
        <v>737</v>
      </c>
      <c r="G34" s="4"/>
      <c r="H34" s="4"/>
      <c r="I34" s="4"/>
    </row>
    <row r="35" spans="1:9" ht="90.75" customHeight="1" thickBot="1" x14ac:dyDescent="0.3">
      <c r="A35" s="19" t="s">
        <v>44</v>
      </c>
      <c r="B35" s="24">
        <v>0</v>
      </c>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11</v>
      </c>
      <c r="C37" s="13">
        <f>C38+C39</f>
        <v>1285</v>
      </c>
      <c r="D37" s="13">
        <f>D38+D39</f>
        <v>0</v>
      </c>
      <c r="E37" s="13">
        <f>E38+E39</f>
        <v>0</v>
      </c>
      <c r="F37" s="13">
        <f t="shared" ref="F37" si="4">SUM(B37:E37)</f>
        <v>1296</v>
      </c>
      <c r="G37" s="4"/>
      <c r="H37" s="4"/>
      <c r="I37" s="4"/>
    </row>
    <row r="38" spans="1:9" ht="54.95" customHeight="1" x14ac:dyDescent="0.25">
      <c r="A38" s="80" t="s">
        <v>15</v>
      </c>
      <c r="B38" s="35">
        <v>11</v>
      </c>
      <c r="C38" s="35">
        <v>1285</v>
      </c>
      <c r="D38" s="28"/>
      <c r="E38" s="28"/>
      <c r="F38" s="17">
        <f>SUM(B38:E38)</f>
        <v>1296</v>
      </c>
      <c r="G38" s="4"/>
      <c r="H38" s="4"/>
      <c r="I38" s="4"/>
    </row>
    <row r="39" spans="1:9" ht="30" customHeight="1" thickBot="1" x14ac:dyDescent="0.3">
      <c r="A39" s="84" t="s">
        <v>46</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21</v>
      </c>
      <c r="C43" s="16">
        <f>C46+C49+C52+C55+C58+C61+C64+C67+C70+C73+C76+C79+C82+C85+C88</f>
        <v>0</v>
      </c>
      <c r="D43" s="16">
        <f>D46+D49+D52+D55+D58+D61+D64+D67+D70+D73+D76+D79+D82+D85+D88</f>
        <v>0</v>
      </c>
      <c r="E43" s="16">
        <f>E46+E49+E52+E55+E58+E61+E64+E67+E70+E73+E76+E79+E82+E85+E88</f>
        <v>0</v>
      </c>
      <c r="F43" s="9">
        <f>SUM(B43:E43)</f>
        <v>21</v>
      </c>
    </row>
    <row r="44" spans="1:9" ht="4.7" customHeight="1" thickBot="1" x14ac:dyDescent="0.3">
      <c r="A44" s="52"/>
      <c r="B44" s="53"/>
      <c r="C44" s="53"/>
      <c r="D44" s="53"/>
      <c r="E44" s="53"/>
      <c r="F44" s="54"/>
    </row>
    <row r="45" spans="1:9" s="2" customFormat="1" ht="30" customHeight="1" x14ac:dyDescent="0.25">
      <c r="A45" s="14" t="s">
        <v>37</v>
      </c>
      <c r="B45" s="107" t="s">
        <v>7</v>
      </c>
      <c r="C45" s="108"/>
      <c r="D45" s="108"/>
      <c r="E45" s="108"/>
      <c r="F45" s="109"/>
    </row>
    <row r="46" spans="1:9" ht="15.75" thickBot="1" x14ac:dyDescent="0.3">
      <c r="A46" s="41" t="s">
        <v>8</v>
      </c>
      <c r="B46" s="3">
        <v>21</v>
      </c>
      <c r="C46" s="3">
        <v>0</v>
      </c>
      <c r="D46" s="3"/>
      <c r="E46" s="3"/>
      <c r="F46" s="9">
        <f t="shared" ref="F46" si="5">SUM(B46:E46)</f>
        <v>21</v>
      </c>
    </row>
    <row r="47" spans="1:9" ht="4.9000000000000004" customHeight="1" thickBot="1" x14ac:dyDescent="0.3">
      <c r="A47" s="50"/>
      <c r="B47" s="48"/>
      <c r="C47" s="48"/>
      <c r="D47" s="48"/>
      <c r="E47" s="48"/>
      <c r="F47" s="49"/>
      <c r="G47" s="4"/>
      <c r="H47" s="4"/>
      <c r="I47" s="4"/>
    </row>
    <row r="48" spans="1:9" ht="30" customHeight="1" x14ac:dyDescent="0.25">
      <c r="A48" s="14" t="s">
        <v>38</v>
      </c>
      <c r="B48" s="93" t="s">
        <v>36</v>
      </c>
      <c r="C48" s="110"/>
      <c r="D48" s="110"/>
      <c r="E48" s="110"/>
      <c r="F48" s="110"/>
    </row>
    <row r="49" spans="1:9" ht="15.75" thickBot="1" x14ac:dyDescent="0.3">
      <c r="A49" s="41" t="s">
        <v>8</v>
      </c>
      <c r="B49" s="3">
        <v>0</v>
      </c>
      <c r="C49" s="3">
        <v>0</v>
      </c>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93" t="s">
        <v>39</v>
      </c>
      <c r="C51" s="110"/>
      <c r="D51" s="110"/>
      <c r="E51" s="110"/>
      <c r="F51" s="110"/>
    </row>
    <row r="52" spans="1:9" ht="15.75" thickBot="1" x14ac:dyDescent="0.3">
      <c r="A52" s="41" t="s">
        <v>8</v>
      </c>
      <c r="B52" s="3">
        <v>0</v>
      </c>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41</v>
      </c>
      <c r="B54" s="93" t="s">
        <v>35</v>
      </c>
      <c r="C54" s="94"/>
      <c r="D54" s="94"/>
      <c r="E54" s="94"/>
      <c r="F54" s="94"/>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52</v>
      </c>
      <c r="B57" s="93" t="s">
        <v>49</v>
      </c>
      <c r="C57" s="94"/>
      <c r="D57" s="94"/>
      <c r="E57" s="94"/>
      <c r="F57" s="94"/>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93" t="s">
        <v>48</v>
      </c>
      <c r="C60" s="95"/>
      <c r="D60" s="95"/>
      <c r="E60" s="95"/>
      <c r="F60" s="96"/>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93" t="s">
        <v>47</v>
      </c>
      <c r="C63" s="95"/>
      <c r="D63" s="95"/>
      <c r="E63" s="95"/>
      <c r="F63" s="96"/>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97" t="s">
        <v>50</v>
      </c>
      <c r="C66" s="98"/>
      <c r="D66" s="98"/>
      <c r="E66" s="98"/>
      <c r="F66" s="99"/>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97" t="s">
        <v>51</v>
      </c>
      <c r="C69" s="98"/>
      <c r="D69" s="98"/>
      <c r="E69" s="98"/>
      <c r="F69" s="99"/>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90"/>
      <c r="D72" s="91"/>
      <c r="E72" s="91"/>
      <c r="F72" s="92"/>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61</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2024-02-16T21:57:46Z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