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showInkAnnotation="0"/>
  <mc:AlternateContent xmlns:mc="http://schemas.openxmlformats.org/markup-compatibility/2006">
    <mc:Choice Requires="x15">
      <x15ac:absPath xmlns:x15ac="http://schemas.microsoft.com/office/spreadsheetml/2010/11/ac" url="S:\CSBG Quarterly Reporting\Fiscal Year 2023\"/>
    </mc:Choice>
  </mc:AlternateContent>
  <xr:revisionPtr revIDLastSave="0" documentId="13_ncr:1_{BBEF0AA9-9720-44CA-A1FA-B8A19E0A65E2}" xr6:coauthVersionLast="47" xr6:coauthVersionMax="47" xr10:uidLastSave="{00000000-0000-0000-0000-000000000000}"/>
  <bookViews>
    <workbookView xWindow="-28920" yWindow="15" windowWidth="29040" windowHeight="15840" tabRatio="907" firstSheet="3" activeTab="6" xr2:uid="{00000000-000D-0000-FFFF-FFFF00000000}"/>
  </bookViews>
  <sheets>
    <sheet name="C-1a Needs Assessment" sheetId="15" state="hidden" r:id="rId1"/>
    <sheet name="C-1b Demonstrated Needs" sheetId="14" state="hidden" r:id="rId2"/>
    <sheet name="C-1c Strategic Plan" sheetId="13" state="hidden" r:id="rId3"/>
    <sheet name="C-2a WP Capacity Bldg" sheetId="20" r:id="rId4"/>
    <sheet name="C-2b WP Agency Partners" sheetId="18" r:id="rId5"/>
    <sheet name="C-2c Work Plan &amp; PPR" sheetId="17" r:id="rId6"/>
    <sheet name="C-2d PPR Narrative" sheetId="16" r:id="rId7"/>
    <sheet name="C-3a WP Summary" sheetId="22" state="hidden" r:id="rId8"/>
    <sheet name="C-3b Planned Use Con" sheetId="23" state="hidden" r:id="rId9"/>
    <sheet name="C-3c Planned Use DA" sheetId="24" state="hidden" r:id="rId10"/>
    <sheet name="C-4a Partnerships" sheetId="26" state="hidden" r:id="rId11"/>
    <sheet name="C-4b Partnerships con't" sheetId="7" state="hidden" r:id="rId12"/>
    <sheet name="C-4c Child Support" sheetId="8" state="hidden" r:id="rId13"/>
    <sheet name="C-4d Community Initiative" sheetId="9" state="hidden" r:id="rId14"/>
    <sheet name="C-4e Innovative Initiative" sheetId="10" state="hidden" r:id="rId15"/>
    <sheet name="Domain Calculator" sheetId="25" state="hidden" r:id="rId16"/>
  </sheets>
  <externalReferences>
    <externalReference r:id="rId17"/>
  </externalReferences>
  <definedNames>
    <definedName name="_xlnm._FilterDatabase" localSheetId="10" hidden="1">'C-4a Partnerships'!$A$16:$U$16</definedName>
    <definedName name="CommunityDomain">#REF!</definedName>
    <definedName name="CommunityList">#REF!</definedName>
    <definedName name="Domain" comment="Please select one Domain per work plan page">#REF!</definedName>
    <definedName name="Domain1">#REF!</definedName>
    <definedName name="DomainList" localSheetId="7">#REF!</definedName>
    <definedName name="DomainList" localSheetId="8">#REF!</definedName>
    <definedName name="DomainList" localSheetId="9">#REF!</definedName>
    <definedName name="DomainList" localSheetId="15">#REF!</definedName>
    <definedName name="DomainList">#REF!</definedName>
    <definedName name="PickfromDomainList">#REF!</definedName>
    <definedName name="Please_select_one_Domain_per_work_plan_page">#REF!</definedName>
    <definedName name="_xlnm.Print_Area" localSheetId="0">'C-1a Needs Assessment'!$A$1:$J$59</definedName>
    <definedName name="_xlnm.Print_Area" localSheetId="1">'C-1b Demonstrated Needs'!$A$1:$N$82</definedName>
    <definedName name="_xlnm.Print_Area" localSheetId="4">'C-2b WP Agency Partners'!$A$1:$T$33</definedName>
    <definedName name="_xlnm.Print_Area" localSheetId="5">'C-2c Work Plan &amp; PPR'!$A$1:$U$35</definedName>
    <definedName name="_xlnm.Print_Area" localSheetId="6">'C-2d PPR Narrative'!$A$1:$AA$37</definedName>
    <definedName name="_xlnm.Print_Area" localSheetId="10">'C-4a Partnerships'!$A$1:$Q$55</definedName>
    <definedName name="_xlnm.Print_Area" localSheetId="12">'C-4c Child Support'!$A$1:$K$50</definedName>
    <definedName name="_xlnm.Print_Area" localSheetId="13">'C-4d Community Initiative'!$A$1:$J$28</definedName>
    <definedName name="_xlnm.Print_Titles" localSheetId="0">'C-1a Needs Assessment'!$1:$8</definedName>
    <definedName name="_xlnm.Print_Titles" localSheetId="1">'C-1b Demonstrated Needs'!$1:$8</definedName>
    <definedName name="_xlnm.Print_Titles" localSheetId="2">'C-1c Strategic Plan'!$1:$10</definedName>
    <definedName name="_xlnm.Print_Titles" localSheetId="7">'C-3a WP Summary'!$1:$13</definedName>
    <definedName name="_xlnm.Print_Titles" localSheetId="10">'C-4a Partnerships'!$1:$8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7" i="16" l="1"/>
  <c r="B5" i="16"/>
  <c r="N369" i="17"/>
  <c r="S433" i="17" l="1"/>
  <c r="T433" i="17" s="1"/>
  <c r="S430" i="17"/>
  <c r="T430" i="17" s="1"/>
  <c r="S427" i="17"/>
  <c r="T427" i="17" s="1"/>
  <c r="S424" i="17"/>
  <c r="T424" i="17" s="1"/>
  <c r="S421" i="17"/>
  <c r="T421" i="17" s="1"/>
  <c r="S659" i="17" l="1"/>
  <c r="T659" i="17" s="1"/>
  <c r="S343" i="17" l="1"/>
  <c r="T343" i="17" s="1"/>
  <c r="S342" i="17"/>
  <c r="T342" i="17" s="1"/>
  <c r="S341" i="17"/>
  <c r="T341" i="17" s="1"/>
  <c r="S340" i="17"/>
  <c r="T340" i="17" s="1"/>
  <c r="P377" i="16" l="1"/>
  <c r="P340" i="16"/>
  <c r="P303" i="16"/>
  <c r="P266" i="16"/>
  <c r="P229" i="16"/>
  <c r="P192" i="16"/>
  <c r="P155" i="16"/>
  <c r="P118" i="16"/>
  <c r="P81" i="16"/>
  <c r="P44" i="16"/>
  <c r="J35" i="22" l="1"/>
  <c r="C7" i="9"/>
  <c r="J7" i="9"/>
  <c r="C9" i="9"/>
  <c r="F9" i="9"/>
  <c r="J9" i="9"/>
  <c r="S34" i="18"/>
  <c r="T34" i="18" s="1"/>
  <c r="S33" i="18"/>
  <c r="T33" i="18" s="1"/>
  <c r="S707" i="17"/>
  <c r="T707" i="17" s="1"/>
  <c r="S704" i="17"/>
  <c r="T704" i="17" s="1"/>
  <c r="S701" i="17"/>
  <c r="T701" i="17" s="1"/>
  <c r="S698" i="17"/>
  <c r="T698" i="17" s="1"/>
  <c r="S695" i="17"/>
  <c r="T695" i="17" s="1"/>
  <c r="S668" i="17"/>
  <c r="T668" i="17" s="1"/>
  <c r="S665" i="17"/>
  <c r="T665" i="17" s="1"/>
  <c r="S662" i="17"/>
  <c r="T662" i="17" s="1"/>
  <c r="S630" i="17"/>
  <c r="T630" i="17" s="1"/>
  <c r="S627" i="17"/>
  <c r="T627" i="17" s="1"/>
  <c r="S624" i="17"/>
  <c r="T624" i="17" s="1"/>
  <c r="S621" i="17"/>
  <c r="T621" i="17" s="1"/>
  <c r="S589" i="17"/>
  <c r="T589" i="17" s="1"/>
  <c r="S586" i="17"/>
  <c r="T586" i="17" s="1"/>
  <c r="S583" i="17"/>
  <c r="T583" i="17" s="1"/>
  <c r="S580" i="17"/>
  <c r="T580" i="17" s="1"/>
  <c r="S551" i="17"/>
  <c r="T551" i="17" s="1"/>
  <c r="S548" i="17"/>
  <c r="T548" i="17" s="1"/>
  <c r="S545" i="17"/>
  <c r="T545" i="17" s="1"/>
  <c r="S542" i="17"/>
  <c r="T542" i="17" s="1"/>
  <c r="S539" i="17"/>
  <c r="T539" i="17" s="1"/>
  <c r="S512" i="17"/>
  <c r="T512" i="17" s="1"/>
  <c r="S509" i="17"/>
  <c r="T509" i="17" s="1"/>
  <c r="S506" i="17"/>
  <c r="T506" i="17" s="1"/>
  <c r="S503" i="17"/>
  <c r="T503" i="17" s="1"/>
  <c r="S476" i="17"/>
  <c r="T476" i="17" s="1"/>
  <c r="S473" i="17"/>
  <c r="T473" i="17" s="1"/>
  <c r="S470" i="17"/>
  <c r="T470" i="17" s="1"/>
  <c r="S467" i="17"/>
  <c r="T467" i="17" s="1"/>
  <c r="S105" i="17" l="1"/>
  <c r="T105" i="17" s="1"/>
  <c r="S104" i="17"/>
  <c r="T104" i="17" s="1"/>
  <c r="S103" i="17"/>
  <c r="T103" i="17" s="1"/>
  <c r="S102" i="17"/>
  <c r="T102" i="17" s="1"/>
  <c r="S101" i="17"/>
  <c r="T101" i="17" s="1"/>
  <c r="S100" i="17"/>
  <c r="T100" i="17" s="1"/>
  <c r="S99" i="17"/>
  <c r="T99" i="17" s="1"/>
  <c r="S98" i="17"/>
  <c r="T98" i="17" s="1"/>
  <c r="S97" i="17"/>
  <c r="T97" i="17" s="1"/>
  <c r="S96" i="17"/>
  <c r="T96" i="17" s="1"/>
  <c r="S95" i="17"/>
  <c r="T95" i="17" s="1"/>
  <c r="S69" i="17"/>
  <c r="T69" i="17" s="1"/>
  <c r="S68" i="17"/>
  <c r="T68" i="17" s="1"/>
  <c r="S67" i="17"/>
  <c r="T67" i="17" s="1"/>
  <c r="S66" i="17"/>
  <c r="T66" i="17" s="1"/>
  <c r="S65" i="17"/>
  <c r="T65" i="17" s="1"/>
  <c r="S64" i="17"/>
  <c r="T64" i="17" s="1"/>
  <c r="S63" i="17"/>
  <c r="T63" i="17" s="1"/>
  <c r="S62" i="17"/>
  <c r="T62" i="17" s="1"/>
  <c r="S61" i="17"/>
  <c r="T61" i="17" s="1"/>
  <c r="S60" i="17"/>
  <c r="T60" i="17" s="1"/>
  <c r="S59" i="17"/>
  <c r="T59" i="17" s="1"/>
  <c r="S275" i="17"/>
  <c r="T275" i="17" s="1"/>
  <c r="S274" i="17"/>
  <c r="T274" i="17" s="1"/>
  <c r="S273" i="17"/>
  <c r="T273" i="17" s="1"/>
  <c r="S272" i="17"/>
  <c r="T272" i="17" s="1"/>
  <c r="S271" i="17"/>
  <c r="T271" i="17" s="1"/>
  <c r="S245" i="17"/>
  <c r="T245" i="17" s="1"/>
  <c r="S244" i="17"/>
  <c r="T244" i="17" s="1"/>
  <c r="S243" i="17"/>
  <c r="T243" i="17" s="1"/>
  <c r="S242" i="17"/>
  <c r="T242" i="17" s="1"/>
  <c r="S241" i="17"/>
  <c r="T241" i="17" s="1"/>
  <c r="S240" i="17"/>
  <c r="T240" i="17" s="1"/>
  <c r="S239" i="17"/>
  <c r="T239" i="17" s="1"/>
  <c r="S238" i="17"/>
  <c r="T238" i="17" s="1"/>
  <c r="S237" i="17"/>
  <c r="T237" i="17" s="1"/>
  <c r="S236" i="17"/>
  <c r="T236" i="17" s="1"/>
  <c r="S235" i="17"/>
  <c r="T235" i="17" s="1"/>
  <c r="S175" i="17"/>
  <c r="T175" i="17" s="1"/>
  <c r="S174" i="17"/>
  <c r="T174" i="17" s="1"/>
  <c r="S173" i="17"/>
  <c r="T173" i="17" s="1"/>
  <c r="S172" i="17"/>
  <c r="T172" i="17" s="1"/>
  <c r="S171" i="17"/>
  <c r="T171" i="17" s="1"/>
  <c r="S170" i="17"/>
  <c r="T170" i="17" s="1"/>
  <c r="S169" i="17"/>
  <c r="T169" i="17" s="1"/>
  <c r="S168" i="17"/>
  <c r="T168" i="17" s="1"/>
  <c r="S167" i="17"/>
  <c r="T167" i="17" s="1"/>
  <c r="S166" i="17"/>
  <c r="T166" i="17" s="1"/>
  <c r="S165" i="17"/>
  <c r="T165" i="17" s="1"/>
  <c r="S139" i="17"/>
  <c r="T139" i="17" s="1"/>
  <c r="S138" i="17"/>
  <c r="T138" i="17" s="1"/>
  <c r="S137" i="17"/>
  <c r="T137" i="17" s="1"/>
  <c r="S136" i="17"/>
  <c r="T136" i="17" s="1"/>
  <c r="S135" i="17"/>
  <c r="T135" i="17" s="1"/>
  <c r="S134" i="17"/>
  <c r="T134" i="17" s="1"/>
  <c r="S133" i="17"/>
  <c r="T133" i="17" s="1"/>
  <c r="S132" i="17"/>
  <c r="T132" i="17" s="1"/>
  <c r="S131" i="17"/>
  <c r="T131" i="17" s="1"/>
  <c r="S130" i="17"/>
  <c r="T130" i="17" s="1"/>
  <c r="S129" i="17"/>
  <c r="T129" i="17" s="1"/>
  <c r="S209" i="17"/>
  <c r="T209" i="17" s="1"/>
  <c r="S208" i="17"/>
  <c r="T208" i="17" s="1"/>
  <c r="S207" i="17"/>
  <c r="T207" i="17" s="1"/>
  <c r="S206" i="17"/>
  <c r="T206" i="17" s="1"/>
  <c r="S205" i="17"/>
  <c r="T205" i="17" s="1"/>
  <c r="S204" i="17"/>
  <c r="T204" i="17" s="1"/>
  <c r="S203" i="17"/>
  <c r="T203" i="17" s="1"/>
  <c r="S202" i="17"/>
  <c r="T202" i="17" s="1"/>
  <c r="S201" i="17"/>
  <c r="T201" i="17" s="1"/>
  <c r="S200" i="17"/>
  <c r="T200" i="17" s="1"/>
  <c r="S199" i="17"/>
  <c r="T199" i="17" s="1"/>
  <c r="D7" i="25"/>
  <c r="B7" i="25"/>
  <c r="H5" i="25"/>
  <c r="E7" i="10"/>
  <c r="C7" i="10"/>
  <c r="K5" i="10"/>
  <c r="E7" i="8"/>
  <c r="C7" i="8"/>
  <c r="K5" i="8"/>
  <c r="E7" i="7"/>
  <c r="B7" i="7"/>
  <c r="J5" i="7"/>
  <c r="D7" i="26"/>
  <c r="B7" i="26"/>
  <c r="Q5" i="26"/>
  <c r="F7" i="24"/>
  <c r="D7" i="24"/>
  <c r="I5" i="24"/>
  <c r="F7" i="23"/>
  <c r="D7" i="23"/>
  <c r="I5" i="23"/>
  <c r="E6" i="22"/>
  <c r="C6" i="22"/>
  <c r="L4" i="22"/>
  <c r="G7" i="16"/>
  <c r="B7" i="16"/>
  <c r="P5" i="16"/>
  <c r="F7" i="17"/>
  <c r="B7" i="17"/>
  <c r="M5" i="17"/>
  <c r="F7" i="18"/>
  <c r="B7" i="18"/>
  <c r="M5" i="18"/>
  <c r="F7" i="20"/>
  <c r="B7" i="20"/>
  <c r="M5" i="20"/>
  <c r="F7" i="13"/>
  <c r="F73" i="13" s="1"/>
  <c r="D7" i="13"/>
  <c r="D73" i="13" s="1"/>
  <c r="J5" i="13"/>
  <c r="J71" i="13" s="1"/>
  <c r="F7" i="14"/>
  <c r="D7" i="14"/>
  <c r="N5" i="14"/>
  <c r="D12" i="26"/>
  <c r="N31" i="18" l="1"/>
  <c r="N30" i="18"/>
  <c r="N29" i="18"/>
  <c r="N28" i="18"/>
  <c r="N27" i="18"/>
  <c r="N26" i="18"/>
  <c r="N25" i="18"/>
  <c r="N24" i="18"/>
  <c r="N23" i="18"/>
  <c r="N22" i="18"/>
  <c r="N21" i="18"/>
  <c r="A38" i="25" l="1"/>
  <c r="B38" i="25"/>
  <c r="C38" i="25"/>
  <c r="D38" i="25"/>
  <c r="N7" i="14" l="1"/>
  <c r="C5" i="14"/>
  <c r="Q7" i="26" l="1"/>
  <c r="B5" i="26"/>
  <c r="B5" i="8" l="1"/>
  <c r="J7" i="7"/>
  <c r="B5" i="7"/>
  <c r="I7" i="24" l="1"/>
  <c r="D5" i="24"/>
  <c r="I7" i="23" l="1"/>
  <c r="D5" i="23"/>
  <c r="L6" i="22"/>
  <c r="C4" i="22"/>
  <c r="M7" i="17"/>
  <c r="B5" i="17"/>
  <c r="B5" i="18"/>
  <c r="M7" i="18"/>
  <c r="J7" i="13" l="1"/>
  <c r="J73" i="13" s="1"/>
  <c r="H7" i="25" l="1"/>
  <c r="B5" i="25"/>
  <c r="M7" i="20" l="1"/>
  <c r="B5" i="20"/>
  <c r="A21" i="25"/>
  <c r="B21" i="25"/>
  <c r="C21" i="25"/>
  <c r="D21" i="25"/>
  <c r="A22" i="25"/>
  <c r="B22" i="25"/>
  <c r="C22" i="25"/>
  <c r="D22" i="25"/>
  <c r="A23" i="25"/>
  <c r="B23" i="25"/>
  <c r="C23" i="25"/>
  <c r="D23" i="25"/>
  <c r="A24" i="25"/>
  <c r="B24" i="25"/>
  <c r="C24" i="25"/>
  <c r="D24" i="25"/>
  <c r="A25" i="25"/>
  <c r="B25" i="25"/>
  <c r="C25" i="25"/>
  <c r="D25" i="25"/>
  <c r="A26" i="25"/>
  <c r="B26" i="25"/>
  <c r="C26" i="25"/>
  <c r="D26" i="25"/>
  <c r="A27" i="25"/>
  <c r="B27" i="25"/>
  <c r="C27" i="25"/>
  <c r="D27" i="25"/>
  <c r="A28" i="25"/>
  <c r="B28" i="25"/>
  <c r="C28" i="25"/>
  <c r="D28" i="25"/>
  <c r="A29" i="25"/>
  <c r="B29" i="25"/>
  <c r="C29" i="25"/>
  <c r="D29" i="25"/>
  <c r="A30" i="25"/>
  <c r="B30" i="25"/>
  <c r="C30" i="25"/>
  <c r="D30" i="25"/>
  <c r="A31" i="25"/>
  <c r="B31" i="25"/>
  <c r="C31" i="25"/>
  <c r="D31" i="25"/>
  <c r="A32" i="25"/>
  <c r="B32" i="25"/>
  <c r="C32" i="25"/>
  <c r="D32" i="25"/>
  <c r="A33" i="25"/>
  <c r="B33" i="25"/>
  <c r="C33" i="25"/>
  <c r="D33" i="25"/>
  <c r="A34" i="25"/>
  <c r="B34" i="25"/>
  <c r="C34" i="25"/>
  <c r="D34" i="25"/>
  <c r="A35" i="25"/>
  <c r="B35" i="25"/>
  <c r="C35" i="25"/>
  <c r="D35" i="25"/>
  <c r="A36" i="25"/>
  <c r="B36" i="25"/>
  <c r="C36" i="25"/>
  <c r="D36" i="25"/>
  <c r="A37" i="25"/>
  <c r="B37" i="25"/>
  <c r="C37" i="25"/>
  <c r="D37" i="25"/>
  <c r="B43" i="25"/>
  <c r="C43" i="25"/>
  <c r="G43" i="25"/>
  <c r="H43" i="25"/>
  <c r="B44" i="25"/>
  <c r="C44" i="25"/>
  <c r="G44" i="25"/>
  <c r="H44" i="25"/>
  <c r="B45" i="25"/>
  <c r="C45" i="25"/>
  <c r="G45" i="25"/>
  <c r="H45" i="25"/>
  <c r="B46" i="25"/>
  <c r="C46" i="25"/>
  <c r="G46" i="25"/>
  <c r="H46" i="25"/>
  <c r="B47" i="25"/>
  <c r="C47" i="25"/>
  <c r="G47" i="25"/>
  <c r="H47" i="25"/>
  <c r="B48" i="25"/>
  <c r="C48" i="25"/>
  <c r="G48" i="25"/>
  <c r="H48" i="25"/>
  <c r="B49" i="25"/>
  <c r="C49" i="25"/>
  <c r="G49" i="25"/>
  <c r="H49" i="25"/>
  <c r="B50" i="25"/>
  <c r="C50" i="25"/>
  <c r="G50" i="25"/>
  <c r="H50" i="25"/>
  <c r="B51" i="25"/>
  <c r="C51" i="25"/>
  <c r="G51" i="25"/>
  <c r="H51" i="25"/>
  <c r="B52" i="25"/>
  <c r="C52" i="25"/>
  <c r="G52" i="25"/>
  <c r="H52" i="25"/>
  <c r="H32" i="24"/>
  <c r="H39" i="24" s="1"/>
  <c r="H50" i="24" s="1"/>
  <c r="I32" i="24"/>
  <c r="I39" i="24"/>
  <c r="H49" i="24"/>
  <c r="H31" i="23"/>
  <c r="H39" i="23" s="1"/>
  <c r="I31" i="23"/>
  <c r="I39" i="23" s="1"/>
  <c r="L45" i="22"/>
  <c r="K35" i="22"/>
  <c r="L35" i="22"/>
  <c r="L43" i="22"/>
  <c r="L44" i="22" s="1"/>
  <c r="C48" i="22"/>
  <c r="A51" i="25" l="1"/>
  <c r="D51" i="25" s="1"/>
  <c r="A48" i="25"/>
  <c r="D48" i="25" s="1"/>
  <c r="H51" i="24"/>
  <c r="L46" i="22"/>
  <c r="A43" i="25"/>
  <c r="D43" i="25" s="1"/>
  <c r="F49" i="25"/>
  <c r="I49" i="25" s="1"/>
  <c r="F44" i="25"/>
  <c r="I44" i="25" s="1"/>
  <c r="F51" i="25"/>
  <c r="I51" i="25" s="1"/>
  <c r="A50" i="25"/>
  <c r="D50" i="25" s="1"/>
  <c r="A45" i="25"/>
  <c r="D45" i="25" s="1"/>
  <c r="F43" i="25"/>
  <c r="I43" i="25" s="1"/>
  <c r="A52" i="25"/>
  <c r="D52" i="25" s="1"/>
  <c r="A47" i="25"/>
  <c r="D47" i="25" s="1"/>
  <c r="F45" i="25"/>
  <c r="I45" i="25" s="1"/>
  <c r="A44" i="25"/>
  <c r="D44" i="25" s="1"/>
  <c r="A49" i="25"/>
  <c r="D49" i="25" s="1"/>
  <c r="F47" i="25"/>
  <c r="I47" i="25" s="1"/>
  <c r="A46" i="25"/>
  <c r="D46" i="25" s="1"/>
  <c r="F52" i="25"/>
  <c r="I52" i="25" s="1"/>
  <c r="F50" i="25"/>
  <c r="I50" i="25" s="1"/>
  <c r="F48" i="25"/>
  <c r="I48" i="25" s="1"/>
  <c r="F46" i="25"/>
  <c r="I46" i="25" s="1"/>
  <c r="C49" i="22"/>
  <c r="L47" i="22"/>
  <c r="S34" i="17" l="1"/>
  <c r="T34" i="17" s="1"/>
  <c r="S33" i="17"/>
  <c r="T33" i="17" s="1"/>
  <c r="S32" i="17"/>
  <c r="T32" i="17" s="1"/>
  <c r="S31" i="17"/>
  <c r="T31" i="17" s="1"/>
  <c r="S30" i="17"/>
  <c r="T30" i="17" s="1"/>
  <c r="S29" i="17"/>
  <c r="T29" i="17" s="1"/>
  <c r="S28" i="17"/>
  <c r="T28" i="17" s="1"/>
  <c r="S27" i="17"/>
  <c r="T27" i="17" s="1"/>
  <c r="S26" i="17"/>
  <c r="T26" i="17" s="1"/>
  <c r="S25" i="17"/>
  <c r="T25" i="17" s="1"/>
  <c r="S24" i="17"/>
  <c r="T24" i="17" s="1"/>
  <c r="O32" i="18"/>
  <c r="P32" i="18"/>
  <c r="Q32" i="18"/>
  <c r="R32" i="18"/>
  <c r="N32" i="18"/>
  <c r="I12" i="26" s="1"/>
  <c r="S31" i="18"/>
  <c r="T31" i="18" s="1"/>
  <c r="S30" i="18"/>
  <c r="T30" i="18" s="1"/>
  <c r="S29" i="18"/>
  <c r="T29" i="18" s="1"/>
  <c r="S28" i="18"/>
  <c r="T28" i="18" s="1"/>
  <c r="S27" i="18"/>
  <c r="T27" i="18" s="1"/>
  <c r="S26" i="18"/>
  <c r="T26" i="18" s="1"/>
  <c r="S25" i="18"/>
  <c r="T25" i="18" s="1"/>
  <c r="S24" i="18"/>
  <c r="T24" i="18" s="1"/>
  <c r="S23" i="18"/>
  <c r="T23" i="18" s="1"/>
  <c r="S22" i="18"/>
  <c r="T22" i="18" s="1"/>
  <c r="S21" i="18"/>
  <c r="T21" i="18" s="1"/>
  <c r="S20" i="18"/>
  <c r="T20" i="18" s="1"/>
  <c r="S28" i="20"/>
  <c r="T28" i="20" s="1"/>
  <c r="S27" i="20"/>
  <c r="T27" i="20" s="1"/>
  <c r="S26" i="20"/>
  <c r="T26" i="20" s="1"/>
  <c r="S25" i="20"/>
  <c r="T25" i="20" s="1"/>
  <c r="S24" i="20"/>
  <c r="T24" i="20" s="1"/>
  <c r="S23" i="20"/>
  <c r="T23" i="20" s="1"/>
  <c r="S22" i="20"/>
  <c r="T22" i="20" s="1"/>
  <c r="S21" i="20"/>
  <c r="T21" i="20" s="1"/>
  <c r="S20" i="20"/>
  <c r="T20" i="20" s="1"/>
  <c r="S19" i="20"/>
  <c r="T19" i="20" s="1"/>
  <c r="B5" i="10"/>
  <c r="K7" i="10"/>
  <c r="K7" i="8"/>
  <c r="C5" i="13"/>
  <c r="C71" i="13" s="1"/>
  <c r="S32" i="18" l="1"/>
  <c r="T32"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Judith Sam</author>
  </authors>
  <commentList>
    <comment ref="P32" authorId="0" shapeId="0" xr:uid="{4CFAC5E3-D484-46F0-B0A9-911D17B063C9}">
      <text>
        <r>
          <rPr>
            <b/>
            <sz val="9"/>
            <color indexed="81"/>
            <rFont val="Tahoma"/>
            <family val="2"/>
          </rPr>
          <t>Judith Sam:</t>
        </r>
        <r>
          <rPr>
            <sz val="9"/>
            <color indexed="81"/>
            <rFont val="Tahoma"/>
            <family val="2"/>
          </rPr>
          <t xml:space="preserve">
Sections F, K-R were copied from 2022 refunding application.  Needs to be reviewed and confirmed that we can use again for 2023 application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Pfohl Pfamily</author>
  </authors>
  <commentList>
    <comment ref="N13" authorId="0" shapeId="0" xr:uid="{058E44AF-A024-4C41-A86A-5AE20AF360EC}">
      <text>
        <r>
          <rPr>
            <b/>
            <sz val="9"/>
            <color indexed="81"/>
            <rFont val="Tahoma"/>
            <family val="2"/>
          </rPr>
          <t xml:space="preserve">DOS:
</t>
        </r>
        <r>
          <rPr>
            <b/>
            <sz val="12"/>
            <color indexed="81"/>
            <rFont val="Tahoma"/>
            <family val="2"/>
          </rPr>
          <t>Autocalculates from the C-4a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tc={4E62D8CA-9AFB-46CB-9F10-AB173E3C1BA6}</author>
  </authors>
  <commentList>
    <comment ref="L184" authorId="0" shapeId="0" xr:uid="{4E62D8CA-9AFB-46CB-9F10-AB173E3C1BA6}">
      <text>
        <t xml:space="preserve">[Threaded comment]
Your version of Excel allows you to read this threaded comment; however, any edits to it will get removed if the file is opened in a newer version of Excel. Learn more: https://go.microsoft.com/fwlink/?linkid=870924
Comment:
    This was from previous RFP </t>
      </text>
    </comment>
  </commentList>
</comments>
</file>

<file path=xl/sharedStrings.xml><?xml version="1.0" encoding="utf-8"?>
<sst xmlns="http://schemas.openxmlformats.org/spreadsheetml/2006/main" count="2766" uniqueCount="943">
  <si>
    <t>ATTACHMENT C</t>
  </si>
  <si>
    <t>COMMUNITY SERVICES BLOCK GRANT</t>
  </si>
  <si>
    <t>C-1a Needs Assessment</t>
  </si>
  <si>
    <t>Contractor</t>
  </si>
  <si>
    <t>NYC Department of Youth and Community Development</t>
  </si>
  <si>
    <t>FFY</t>
  </si>
  <si>
    <t>Budget Period</t>
  </si>
  <si>
    <t>to</t>
  </si>
  <si>
    <t>Contract #</t>
  </si>
  <si>
    <t>C1001474</t>
  </si>
  <si>
    <t>The CSBG statue 42 U.S.C. 9901 et seq., Section 676, (b), (11) and Public Law 105-285 states that  ". . . the State will secure from each eligible entity in the State, as a condition to receipt of funding by the entity through a community services block grant made under this subtitle for a program, a community action plan (which shall be submitted to the Secretary, at the request of the Secretary, with the State plan) that includes a community-needs assessment for the community served, which may be coordinated with community-needs assessments conducted for other programs;"</t>
  </si>
  <si>
    <t>In compliance with the above, please provide the information below:</t>
  </si>
  <si>
    <t>Date of most recent needs assessment:</t>
  </si>
  <si>
    <t>2019</t>
  </si>
  <si>
    <t>Describe the process used to conduct the assessment, including the involvement of low-income persons, the community served, agency staff members and the board of directors.  If the community needs assessment process was conducted in collaboration with other community partners, fully identify those partners and their roles.</t>
  </si>
  <si>
    <t>In 2019, DYCD undertook a Community Needs Assessment (CNA) to obtain stakeholder input to inform program design and establish highest local priorities throughout the City of New York. The preparation included reviewing updated Census information on concentrations of poverty across the City.  This review resulted in 41 NDAs that were surveyed over the summer and fall with an instrument that included the individual neighborhood-specific priorities identified as part of the 2016 CNA and the 2018 Community Conversations held in those neighborhoods concerning  the identified priorities.  As a result, each NDA has its own unique survey instrument.
Through surveys and public hearings, DYCD collected feedback directly from NYC residents and institutional leaders on the service needs and gaps in their communities.  It also collected feedback from program directors and participants of its anti-poverty programs funded by the federal Community Services Block Grant (CSBG).  DYCD's stakeholder engagement process included collecting feedback directly from 12,993 NYC residents across 41 Neighborhood Development Areas (NDAs) on the service needs and gaps present in their communities. It also collected feedback from 510 participants in anti-poverty programs funded by CSBG, 97 principals of New York City public schools with DYCD programming, and 13 elected officials. Neighborhood Advisory Boards (NAB) used this feedback to allocate federal Community Development Block Grant (CSBG) funds to a set of services designed to address New Yorkers’ programmatic needs. DYCD has used the information collected from the CNA to plan and design more effective programming; to better align and connect programming and service providers at the community level; and to advance its mission, vision, and guiding principles. These approaches will be detailed in DYCD's next Neighborhood Development Areas (NDA) Initiative Request for Proposals, to be released at the end of September 2020, with new contract services to commence in July 2022.
The findings from the 2016 and 2019 CNA have helped inform several important strategic initiatives and new directions for the agency. Current steps for the agency include: 1) strengthening data-driven decision-making across DYCD by building analytic capacity at the NAB level, utilizing findings to inform key policies and practice, and expanding stakeholder input and survey technology; 2) Improving marketing and promotion of DYCD-funded services; 3) developing and supporting new partnerships; and 4) guiding future investments.</t>
  </si>
  <si>
    <t>C-1b Programs and Services to Address the Demonstrated Community Needs</t>
  </si>
  <si>
    <r>
      <t xml:space="preserve">Below, summarize the greatest needs of the community (and each sub-community) served, as demonstrated by the most recent community needs assessment.  </t>
    </r>
    <r>
      <rPr>
        <i/>
        <sz val="11"/>
        <color theme="1"/>
        <rFont val="Calibri"/>
        <family val="2"/>
        <scheme val="minor"/>
      </rPr>
      <t xml:space="preserve"> "Sub-community" means a city or other area of distinct and unique needs within the greater service area.</t>
    </r>
  </si>
  <si>
    <t xml:space="preserve">ADD ADDITIONAL ROWS AS NEEDED IN ORDER TO INCLUDE ALL PROGRAMS OPERATED BY THE AGENCY </t>
  </si>
  <si>
    <t>1.</t>
  </si>
  <si>
    <t>Name of Community Served:</t>
  </si>
  <si>
    <t>Location (List Name of County):</t>
  </si>
  <si>
    <t>NYC</t>
  </si>
  <si>
    <t>Greatest Demonstrated Need(s):</t>
  </si>
  <si>
    <t>Programs/Services that help address the need:</t>
  </si>
  <si>
    <t>A.</t>
  </si>
  <si>
    <r>
      <rPr>
        <sz val="9"/>
        <color rgb="FF000000"/>
        <rFont val="Calibri"/>
        <family val="2"/>
      </rPr>
      <t xml:space="preserve">Research demonstrates that the graduation rate for low-income students defined as those qualifying for a free lunch tends to be significantly lower than the rates for students who pay full price. </t>
    </r>
    <r>
      <rPr>
        <sz val="9"/>
        <color rgb="FFFF0000"/>
        <rFont val="Calibri"/>
        <family val="2"/>
      </rPr>
      <t xml:space="preserve"> </t>
    </r>
    <r>
      <rPr>
        <sz val="9"/>
        <color rgb="FF000000"/>
        <rFont val="Calibri"/>
        <family val="2"/>
      </rPr>
      <t xml:space="preserve">An in-depth analysis of educational outcomes for NYC DOE students found that the overall graduation rate was 65.7 percent, but the rate for students qualifying for a free lunch versus those students paying full price was 63.5 percent versus 76.5 percent, respectively.  Similarly, the dropout rate was 11.7 percent for free-lunch students versus 8.3 percent for full-price students. </t>
    </r>
  </si>
  <si>
    <t>High School Youth Educational Support (Afterschool Programs/ College Prep/ Education&amp;Career Couseling)(F)</t>
  </si>
  <si>
    <t>B.</t>
  </si>
  <si>
    <t xml:space="preserve">Research has shown that poverty correlates with other social and economic indicators of need such as lack of affordable housing, higher incidence of illnesses such as asthma, lack of health insurance, lower educational attainment, and higher unemployment.  While there are programs that address these needs individually, low-income families often face multiple needs at once.  Healthy Families programs acknowledge this fact and provide holistic services to families to help them connect to needed benefits and services. </t>
  </si>
  <si>
    <t>Healthy Families (Health Care/ Housing Assistance/ Food &amp; Nutrition Assistance/Financial Education&amp;Literacy/ Transportation/ Summer Recreation/Child Care&amp;Head Start)(F)</t>
  </si>
  <si>
    <t>C.</t>
  </si>
  <si>
    <t xml:space="preserve"> One in five adults in the City lived in poverty, with people of color and women disproportionately likely to be living in poverty. The economic impact of the pandemic has been greatest in New York’s low-income communities as well.12
Face-to-face service and production jobs (restaurants, hotels, transportation, construction, neighborhood personal services), as opposed to essential public health and safety jobs and professional and managerial jobs that can be performed remotely, have disappeared. Over two-thirds (68 percent) of job losses are among persons of color. Most severely affected have been undocumented immigrants, an estimated 192,000 of whom have lost their jobs and are not eligible for the federally funded Pandemic Unemployment Assistance.</t>
  </si>
  <si>
    <t>Economic Development (Job Skills or Employment Training/Internships/Assistance Starting a Business) (F)(C)</t>
  </si>
  <si>
    <t>D.</t>
  </si>
  <si>
    <t>Low-income families and low-income individuals of all ages, 
in rural and urban areas, continue to lack the resources to attain the skills, knowledge, and motivation to secure the opportunities needed for them to become self-sufficient. As individuals and families acquire assets and skills to improve their circumstances and stability, the communities in which they live will also benefit. Improved individual resources will be reflected in the reduction of neighborhood conditions associated with high concentrations of poverty such as lack of employment opportunities and unsafe streets,</t>
  </si>
  <si>
    <t>Safety Awareness &amp; Crime Prevention (C)</t>
  </si>
  <si>
    <t>E.</t>
  </si>
  <si>
    <t>By 2030, demographers expect the number of New York City residents over the age of 65 to increase 35 percent to 1.3 million.  In the U.S., 9.1 percent of persons aged 65 and older are living below the poverty line.  In NYC, that figure is 18.2 percent, or double the national figure.</t>
  </si>
  <si>
    <t>Seniors Services (F)</t>
  </si>
  <si>
    <t>F.</t>
  </si>
  <si>
    <t>Studies show that children with involved fathers are less likely to get into trouble at home, school, or in the neighborhood and that an active and nurturing style of fathering is associated with better verbal skills for infants, greater patience for toddlers, and better intellectual functioning and academic achievement among adolescents. Children with involved fathers are more likely to exhibit self-control and pro-social behavior.</t>
  </si>
  <si>
    <t>Fatherhood Initiative (F)</t>
  </si>
  <si>
    <t>G.</t>
  </si>
  <si>
    <t xml:space="preserve">Literacy proficiency enables adults to find and keep employment that allows for a decent standard of living and a career ladder, to become involved with schools to support their children’s education and to actively participate in civic life. An estimated 36% of all City adults have literacy proficiency at the lowest level while approximately 1 in 7 New Yorkers over the age of 18 does not have a high school diploma. </t>
  </si>
  <si>
    <t>Adult Literacy: Adult Basic Education (ABE), High school Equivalency (HSE), Education/Career Counseling (F)</t>
  </si>
  <si>
    <t>H.</t>
  </si>
  <si>
    <t>More than 40% of students in the City public school system have a home language other than English, and 13% are English Language Learners (ELLs).  Nearly 20% of ELLs drop out of high school compared to 12% of black students, 8.4% of white students, and 5.9% of Asian students; fewer than 45% graduate from high school compared to nearly 58% of black students, more than 76% of white students, and 80% of Asian students.</t>
  </si>
  <si>
    <t>Support for Immigrant Families (F)</t>
  </si>
  <si>
    <t>I.</t>
  </si>
  <si>
    <t>An estimated 36% of all City adults have literacy proficiency at the lowest level  while approximately 1 in 7 New Yorkers over the age of 18 does not have a high school diploma. ESOL/Civics program aims to assist adults to obtain English language skills necessary for employment and further education and obtain knowledge to become effective community residents.</t>
  </si>
  <si>
    <t>Immigrant Services - ESOL/Civics Instruction (F)</t>
  </si>
  <si>
    <t>J.</t>
  </si>
  <si>
    <t>Application Assistance program would seek to improve the lives of immigrants age 18 and older and their families by providing application assistance related to immigrant status and citizenship and by offering access to government benefits and entitlements and other social services to increase self-sufficiency.</t>
  </si>
  <si>
    <t>Immigrant Services - Immigration Application Assistance (F)</t>
  </si>
  <si>
    <t>K.</t>
  </si>
  <si>
    <t>This program provides youth ages 14 to 24 with paid summer work experience supplemented by educational activities so as to assist them with career exploration and better prepare them for adulthood.</t>
  </si>
  <si>
    <t>Summer Youth Employment Program (F)</t>
  </si>
  <si>
    <t xml:space="preserve">L. </t>
  </si>
  <si>
    <t>DYCD offers a one-semester course for front-line staff or supervisors to receive Family Development Credentialing (FDC) to better serve program participants.</t>
  </si>
  <si>
    <t>L.</t>
  </si>
  <si>
    <t>Family Development Credentialing (C )</t>
  </si>
  <si>
    <t>M.</t>
  </si>
  <si>
    <t xml:space="preserve">Technical assistance is given through workshops and on-site consultancies to increase a delegate agency’s leadership, operational, and program capacity. </t>
  </si>
  <si>
    <t>Technical Assistance (C )</t>
  </si>
  <si>
    <t>N.</t>
  </si>
  <si>
    <t xml:space="preserve">Marketing / Public Awareness / Outreach consists of creating marketing materials and noteworthy opportunities that help generate awareness about CSBG-funded programs including the new NDA programs (e.g. to better support participant enrollment and retention, etc.) </t>
  </si>
  <si>
    <t>Marketing/Public Outreach/Awareness (C )</t>
  </si>
  <si>
    <t>O.</t>
  </si>
  <si>
    <t>Includes direct costs required to run the CSBG program and includes items such as: membership dues (e.g. NYSCAA, NCAP, NCAF); translation into various languages and printing of documents (e.g. CSBG Participant Intake Forms, Customer Satisfaction Surveys); subscription licensing fees (e.g. Remark software to read Customer Satisfaction surveys).</t>
  </si>
  <si>
    <t>Publications/Printing &amp; Subscriptions (A)</t>
  </si>
  <si>
    <t>P.</t>
  </si>
  <si>
    <t>Consumable supplies required to run the CSBG program are supplies that do not last or are not permanent in nature. Consumable supplies include office and maintenance supplies, such as pens, stationery, chalk, erasers, towels, cleaning supplies, and books.</t>
  </si>
  <si>
    <t>Consumable Supplies (C )</t>
  </si>
  <si>
    <t>Q.</t>
  </si>
  <si>
    <t>This includes direct costs associated with enhancing the ability of DYCD staff to provide oversight and management that reflects Results Oriented Management and Accountability principles and includes registration costs for staff to attend relevant staff development opportunities (e.g. NYSCAA, NCAF, NCAP)</t>
  </si>
  <si>
    <t>Employee Development &amp; Recruitment (A)</t>
  </si>
  <si>
    <t>R.</t>
  </si>
  <si>
    <t>DYCD PS (A)</t>
  </si>
  <si>
    <t>S.</t>
  </si>
  <si>
    <t>An estimated 36% of all City adults have literacy proficiency at the lowest level  while approximately 1 in 7 New Yorkers over the age of 18 does not have a high school diploma.  In 2009 the difference in median family income between families headed by an individual who dropped out of high school and families headed by an individual with a bachelor’s degree or higher was $31,100 compared with $99,700.</t>
  </si>
  <si>
    <t>Adult Literacy ESOL (F)</t>
  </si>
  <si>
    <t>T.</t>
  </si>
  <si>
    <t>U.</t>
  </si>
  <si>
    <t xml:space="preserve"> DYCD provides services for undocumented immigrant youth, requiring contractors to achieve at least one “services” outcome in addition to providing assistance to legalize their immigration status. Typically, these at-risk youth are extremely vulnerable and need a variety of support services to help stabilize their living situations.  </t>
  </si>
  <si>
    <t>Legal Services for Immigrant Youth (F)</t>
  </si>
  <si>
    <t xml:space="preserve">Human trafficking covers all forms of forced labor of men, women, and children, including domestic service, construction work, and sweatshops, and commercial sexual exploitation. Because these concerns remain prevalent in NYC, DYCD’s program serves immigrant victims of DV to help participants self-petition under the Violence Against Women Act (VAWA) and to provide legal assistance to victims of human trafficking and other crimes eligible for relief under the Victims of Trafficking and Violence Protection Act of 2000 (VTVPA).  </t>
  </si>
  <si>
    <t>Domestic Violence Program (F)</t>
  </si>
  <si>
    <t xml:space="preserve">As a result of increasing evidence concerning exploitation of low-wage immigrant workers, DYCD offer services to help educate the immigrant community on their employment rights.  Foreign-born workers account for 50 percent and more of all those employed in manufacturing, personal services, construction, leisure and hospitality, and health and social services in the City. Large numbers of immigrants in the City work in low-wage occupations where employment rights tend to be violated more frequently and blatantly than elsewhere. </t>
  </si>
  <si>
    <t>Immigrant Workers (F)</t>
  </si>
  <si>
    <t>*"Sub-community" means a city or other area of distinct and unique needs within the greater service area.</t>
  </si>
  <si>
    <r>
      <t xml:space="preserve">Where applicable, summarize the greatest needs of the sub-community served, as demonstrated by the most recent community needs assessment.  </t>
    </r>
    <r>
      <rPr>
        <i/>
        <sz val="11"/>
        <color theme="1"/>
        <rFont val="Calibri"/>
        <family val="2"/>
        <scheme val="minor"/>
      </rPr>
      <t>"Sub-community" means a city or other area of distinct and unique needs within the greater service area.</t>
    </r>
  </si>
  <si>
    <t>2-a. Name of Sub-Community Served (where applicable):</t>
  </si>
  <si>
    <r>
      <t xml:space="preserve">NDA - Bronx 1 </t>
    </r>
    <r>
      <rPr>
        <sz val="10"/>
        <color theme="1"/>
        <rFont val="Times New Roman"/>
        <family val="1"/>
      </rPr>
      <t>(Melrose South/Mott Haven/Mott Haven/Port Morris)</t>
    </r>
  </si>
  <si>
    <t>Programs/Services that help address the need</t>
  </si>
  <si>
    <t xml:space="preserve">Research demonstrates that the graduation rate for low-income students defined as those qualifying for a free lunch tends to be significantly lower than the rates for students who pay full price.  An in-depth analysis of educational outcomes for NYC DOE students found that the overall graduation rate was 65.7 percent, but the rate for students qualifying for a free lunch versus those students paying full price was 63.5 percent versus 76.5 percent, respectively.  Similarly, the dropout rate was 11.7 percent for free-lunch students versus 8.3 percent for full-price students. </t>
  </si>
  <si>
    <t xml:space="preserve">High School Youth Educational Support - Afterschool Programs
</t>
  </si>
  <si>
    <t xml:space="preserve">An estimated 36% of all City adults have literacy proficiency at the lowest level  while approximately 1 in 7 New Yorkers over the age of 18 does not have a high school diploma. ESOL/Civics program aims to assist adults to obtain English language skills necessary for employment and further education and obtain knowledge to become effective community residents.						
						</t>
  </si>
  <si>
    <t xml:space="preserve">Immigrant Services - ESOL/Civics Instruction
</t>
  </si>
  <si>
    <t xml:space="preserve">
Immigrant Services - Immigration Application Assistance</t>
  </si>
  <si>
    <t xml:space="preserve">D. </t>
  </si>
  <si>
    <t>Economic Development - Job Skills or Employment Training/Internships</t>
  </si>
  <si>
    <t>Healthy Families - Health Care</t>
  </si>
  <si>
    <t>2-b. Name of Sub-Community Served (where applicable):</t>
  </si>
  <si>
    <r>
      <t>NDA - Bronx 2</t>
    </r>
    <r>
      <rPr>
        <sz val="10"/>
        <color theme="1"/>
        <rFont val="Calibri"/>
        <family val="2"/>
        <scheme val="minor"/>
      </rPr>
      <t xml:space="preserve"> (Hunts Point/Longwood)</t>
    </r>
  </si>
  <si>
    <t xml:space="preserve">A. </t>
  </si>
  <si>
    <t xml:space="preserve">Healthy Families - Housing Assistance
</t>
  </si>
  <si>
    <t>B</t>
  </si>
  <si>
    <t>2-c. Name of Sub-Community Served (where applicable):</t>
  </si>
  <si>
    <r>
      <t xml:space="preserve">NDA - Bronx 3 </t>
    </r>
    <r>
      <rPr>
        <sz val="10"/>
        <color theme="1"/>
        <rFont val="Calibri"/>
        <family val="2"/>
        <scheme val="minor"/>
      </rPr>
      <t>(Claremont/Bathgate/Morrisania/Melrose/Crotona Park East)</t>
    </r>
  </si>
  <si>
    <t xml:space="preserve">Healthy Families - Food &amp; Nutrition Assistance and Transportation
</t>
  </si>
  <si>
    <t xml:space="preserve">
Immigrant Services - Immigration Application Assistance
</t>
  </si>
  <si>
    <t xml:space="preserve">An estimated 36% of all City adults have literacy proficiency at the lowest level  while approximately 1 in 7 New Yorkers over the age of 18 does not have a high school diploma. ESOL/Civics program aims to assist adults to obtain English language skills necessary for employment and further education and obtain knowledge to become effective community residents.						
			</t>
  </si>
  <si>
    <t>Immigrant Services - ESOL/Civics Instruction</t>
  </si>
  <si>
    <t>2-d. Name of Sub-Community Served (where applicable):</t>
  </si>
  <si>
    <r>
      <t>NDA - Bronx 4 (</t>
    </r>
    <r>
      <rPr>
        <sz val="10"/>
        <color theme="1"/>
        <rFont val="Calibri"/>
        <family val="2"/>
        <scheme val="minor"/>
      </rPr>
      <t xml:space="preserve">East Concourse/Concourse Village/Highbridge/West Concourse) </t>
    </r>
  </si>
  <si>
    <t xml:space="preserve">B. </t>
  </si>
  <si>
    <t xml:space="preserve">Immigrant Services - Immigration Application Assistance
</t>
  </si>
  <si>
    <t xml:space="preserve">An estimated 36% of all City adults have literacy proficiency at the lowest level  while approximately 1 in 7 New Yorkers over the age of 18 does not have a high school diploma. ESOL/Civics program aims to assist adults to obtain English language skills necessary for employment and further education and obtain knowledge to become effective community residents.						
				</t>
  </si>
  <si>
    <r>
      <t>NDA - Bronx 5 (</t>
    </r>
    <r>
      <rPr>
        <sz val="10"/>
        <color theme="1"/>
        <rFont val="Calibri"/>
        <family val="2"/>
        <scheme val="minor"/>
      </rPr>
      <t>University Heights/Morris Heights/Fordham South/Mount Hope)</t>
    </r>
  </si>
  <si>
    <t>Healthy Families - Housing Assistance
Healthy Families - Food &amp; Nutrition
Healthy Families - Transportation</t>
  </si>
  <si>
    <t xml:space="preserve">Immigrant Services:  ESOL/Civics Instruction
</t>
  </si>
  <si>
    <t xml:space="preserve">C. </t>
  </si>
  <si>
    <t>Immigrant Services - Immigration Application Assistance</t>
  </si>
  <si>
    <t>High School Youth Educational Support - College Prep</t>
  </si>
  <si>
    <r>
      <t xml:space="preserve">NDA - Bronx 6 </t>
    </r>
    <r>
      <rPr>
        <sz val="10"/>
        <color theme="1"/>
        <rFont val="Calibri"/>
        <family val="2"/>
        <scheme val="minor"/>
      </rPr>
      <t>(Belmont/East Tremont)</t>
    </r>
  </si>
  <si>
    <t>Healthy Families - Food &amp; Nutrition Assistance
Healthy Families - Housing Assistance</t>
  </si>
  <si>
    <t xml:space="preserve">E. </t>
  </si>
  <si>
    <r>
      <t>NDA - Bronx 7 (</t>
    </r>
    <r>
      <rPr>
        <sz val="10"/>
        <color theme="1"/>
        <rFont val="Calibri"/>
        <family val="2"/>
        <scheme val="minor"/>
      </rPr>
      <t>Bedford Park/Fordham North Norwood)</t>
    </r>
  </si>
  <si>
    <t xml:space="preserve">Healthy Families - Housing Assistance
Healthy Families - Food &amp; Nutrition Assistance
</t>
  </si>
  <si>
    <t xml:space="preserve">Senior Services
</t>
  </si>
  <si>
    <t>Safety Awareness &amp; Crime Prevention</t>
  </si>
  <si>
    <r>
      <t xml:space="preserve">NDA - Bronx 8 </t>
    </r>
    <r>
      <rPr>
        <sz val="10"/>
        <color theme="1"/>
        <rFont val="Calibri"/>
        <family val="2"/>
        <scheme val="minor"/>
      </rPr>
      <t>(Van Cortlandt Village/Kingsbridge Heights)</t>
    </r>
  </si>
  <si>
    <r>
      <t>NDA - Bronx 9</t>
    </r>
    <r>
      <rPr>
        <sz val="10"/>
        <color theme="1"/>
        <rFont val="Calibri"/>
        <family val="2"/>
        <scheme val="minor"/>
      </rPr>
      <t xml:space="preserve"> (West Farms/Bronx River/Soundview/Castle Hill/Classon Pt/Parkchester/Soundview/Bruckner/Westchester Square/Unionport)</t>
    </r>
  </si>
  <si>
    <t>Healthy Families - Food &amp; Nutrition Assistance
Healthy Families - Summer Recreation</t>
  </si>
  <si>
    <t>High School Youth Educational Support - Afterschool Programs</t>
  </si>
  <si>
    <t>Senior Services</t>
  </si>
  <si>
    <r>
      <t xml:space="preserve">NDA - Bronx 11 </t>
    </r>
    <r>
      <rPr>
        <sz val="10"/>
        <color theme="1"/>
        <rFont val="Calibri"/>
        <family val="2"/>
        <scheme val="minor"/>
      </rPr>
      <t>(Bronxdale/Van Nest/MorrisPark/Westchester Sq/Pelham Parkway)</t>
    </r>
  </si>
  <si>
    <r>
      <t xml:space="preserve">NDA - Bronx 12 </t>
    </r>
    <r>
      <rPr>
        <sz val="10"/>
        <color theme="1"/>
        <rFont val="Calibri"/>
        <family val="2"/>
        <scheme val="minor"/>
      </rPr>
      <t>(Eastchester/Edenwald/Baychester/Williambridge/Olinville)</t>
    </r>
  </si>
  <si>
    <t xml:space="preserve">High School Youth Educational Support - College Prep
</t>
  </si>
  <si>
    <r>
      <t xml:space="preserve">NDA - Brooklyn 1 </t>
    </r>
    <r>
      <rPr>
        <sz val="10"/>
        <color theme="1"/>
        <rFont val="Calibri"/>
        <family val="2"/>
        <scheme val="minor"/>
      </rPr>
      <t>(Williamsburg/Northside/Southside/East Willamsburg)</t>
    </r>
  </si>
  <si>
    <r>
      <t xml:space="preserve">NDA- Brooklyn 2 </t>
    </r>
    <r>
      <rPr>
        <sz val="10"/>
        <color theme="1"/>
        <rFont val="Calibri"/>
        <family val="2"/>
        <scheme val="minor"/>
      </rPr>
      <t>(DUMBO/Vinegar Hill/Downtown Brooklyn/Fort Greene)</t>
    </r>
  </si>
  <si>
    <r>
      <t xml:space="preserve">NDA - Brooklyn 3 </t>
    </r>
    <r>
      <rPr>
        <sz val="10"/>
        <color theme="1"/>
        <rFont val="Calibri"/>
        <family val="2"/>
        <scheme val="minor"/>
      </rPr>
      <t xml:space="preserve">(Stuyvesant Heights/Bedford) </t>
    </r>
  </si>
  <si>
    <t>Healthy Families - Food &amp; Nutrition Assistance</t>
  </si>
  <si>
    <t>Economic Development - Job Skills or Employment Training/Internships                                                                              Economic Development - Assistance Starting a Business</t>
  </si>
  <si>
    <t>Immigrant Services - Immigrations Application Assistance</t>
  </si>
  <si>
    <r>
      <t xml:space="preserve">NDA - Brooklyn 4 </t>
    </r>
    <r>
      <rPr>
        <sz val="10"/>
        <color theme="1"/>
        <rFont val="Calibri"/>
        <family val="2"/>
        <scheme val="minor"/>
      </rPr>
      <t xml:space="preserve">(Bushwick North/Bushwick South) </t>
    </r>
  </si>
  <si>
    <t>Healthy Families - Housing Assistance</t>
  </si>
  <si>
    <t>Immigration Services - Immigration Application Assistance</t>
  </si>
  <si>
    <r>
      <t xml:space="preserve">NDA - Brooklyn 5 </t>
    </r>
    <r>
      <rPr>
        <sz val="10"/>
        <color theme="1"/>
        <rFont val="Calibri"/>
        <family val="2"/>
        <scheme val="minor"/>
      </rPr>
      <t>(East New York/Cypress Hills/City Line/Starrett City)</t>
    </r>
  </si>
  <si>
    <t>Healthy Families - Food &amp; Nutrition Assistance
Healthy Families - Financial Education/Literacy
Healthy Familiies - Child Care/Head Start</t>
  </si>
  <si>
    <t>High School Youth Educational Support - Education/Career Couseling</t>
  </si>
  <si>
    <r>
      <t xml:space="preserve">NDA - Brooklyn 7 </t>
    </r>
    <r>
      <rPr>
        <sz val="10"/>
        <color theme="1"/>
        <rFont val="Calibri"/>
        <family val="2"/>
        <scheme val="minor"/>
      </rPr>
      <t>(Sunset Park West/Sunset Park East)</t>
    </r>
  </si>
  <si>
    <t xml:space="preserve">Immigrant Services - ESOL/Civics Instruction </t>
  </si>
  <si>
    <r>
      <t xml:space="preserve">NDA - Brooklyn 8 </t>
    </r>
    <r>
      <rPr>
        <sz val="10"/>
        <color theme="1"/>
        <rFont val="Calibri"/>
        <family val="2"/>
        <scheme val="minor"/>
      </rPr>
      <t>(Crown Heights North)</t>
    </r>
  </si>
  <si>
    <r>
      <t>NDA - Brooklyn 9</t>
    </r>
    <r>
      <rPr>
        <sz val="10"/>
        <color theme="1"/>
        <rFont val="Calibri"/>
        <family val="2"/>
        <scheme val="minor"/>
      </rPr>
      <t xml:space="preserve"> (Prospect Lefferts Gardens/Wingate/Crown Heights South) </t>
    </r>
  </si>
  <si>
    <r>
      <t xml:space="preserve">NDA - Brooklyn 10 </t>
    </r>
    <r>
      <rPr>
        <sz val="10"/>
        <color theme="1"/>
        <rFont val="Calibri"/>
        <family val="2"/>
        <scheme val="minor"/>
      </rPr>
      <t xml:space="preserve">(Bay Ridge / Dyker Heights) </t>
    </r>
  </si>
  <si>
    <r>
      <t xml:space="preserve">NDA - Brooklyn 11 </t>
    </r>
    <r>
      <rPr>
        <sz val="10"/>
        <color theme="1"/>
        <rFont val="Calibri"/>
        <family val="2"/>
        <scheme val="minor"/>
      </rPr>
      <t>(Bath Beach/Bensonhurst West/Bensonhust East)</t>
    </r>
  </si>
  <si>
    <t>High School Youth Educational Support - Afterschool Programs
High School Youth Educational Support - Education/Career Counseling</t>
  </si>
  <si>
    <r>
      <t xml:space="preserve">NDA - Brooklyn 12 </t>
    </r>
    <r>
      <rPr>
        <sz val="10"/>
        <color theme="1"/>
        <rFont val="Calibri"/>
        <family val="2"/>
        <scheme val="minor"/>
      </rPr>
      <t>(Kensington/Ocean Parkway/Ocean Parkway South/Borough Park)</t>
    </r>
  </si>
  <si>
    <t>High School Youth Educational Support - Education/Career Counseling</t>
  </si>
  <si>
    <r>
      <t>NDA - Brooklyn 13</t>
    </r>
    <r>
      <rPr>
        <sz val="10"/>
        <color theme="1"/>
        <rFont val="Calibri"/>
        <family val="2"/>
        <scheme val="minor"/>
      </rPr>
      <t xml:space="preserve"> (Brighton Beach/Seagate/Coney Island/Gravesend)</t>
    </r>
  </si>
  <si>
    <t>Healthy Families - Transportation
Healthy Families - Food &amp; Nutrition Assistance</t>
  </si>
  <si>
    <r>
      <t>NDA - Brooklyn 14</t>
    </r>
    <r>
      <rPr>
        <sz val="10"/>
        <color theme="1"/>
        <rFont val="Calibri"/>
        <family val="2"/>
        <scheme val="minor"/>
      </rPr>
      <t xml:space="preserve"> (Flatbush/Midwood/Erasmus)</t>
    </r>
  </si>
  <si>
    <r>
      <t>NDA - Brooklyn 15</t>
    </r>
    <r>
      <rPr>
        <sz val="10"/>
        <color theme="1"/>
        <rFont val="Calibri"/>
        <family val="2"/>
        <scheme val="minor"/>
      </rPr>
      <t xml:space="preserve"> (Sheepshead Bay/Gerritsen Beach/Homecrest)</t>
    </r>
  </si>
  <si>
    <r>
      <t>NDA - Brooklyn 16</t>
    </r>
    <r>
      <rPr>
        <sz val="10"/>
        <color theme="1"/>
        <rFont val="Calibri"/>
        <family val="2"/>
        <scheme val="minor"/>
      </rPr>
      <t xml:space="preserve"> (Ocean Hill/Brownsville/East New York/Pennsylvania Avenue)</t>
    </r>
  </si>
  <si>
    <t>Healthy Families - Food &amp; Nutrition Assistance
Healthy Families - Child Care/Head Start
Healthy Families - Financial Education/Literacy</t>
  </si>
  <si>
    <t xml:space="preserve">F. </t>
  </si>
  <si>
    <r>
      <t>NDA - Brooklyn 17</t>
    </r>
    <r>
      <rPr>
        <sz val="10"/>
        <color theme="1"/>
        <rFont val="Calibri"/>
        <family val="2"/>
        <scheme val="minor"/>
      </rPr>
      <t xml:space="preserve"> (Rugby/Remsen Village)</t>
    </r>
  </si>
  <si>
    <r>
      <t>NDA - Manhattan 3</t>
    </r>
    <r>
      <rPr>
        <sz val="10"/>
        <color theme="1"/>
        <rFont val="Calibri"/>
        <family val="2"/>
        <scheme val="minor"/>
      </rPr>
      <t xml:space="preserve"> (Chinatown/Lower East Side)</t>
    </r>
  </si>
  <si>
    <t>Healthy Families - Housing Assistance
Healthy Families - Health Care</t>
  </si>
  <si>
    <r>
      <t>NDA - Manhattan 9</t>
    </r>
    <r>
      <rPr>
        <sz val="10"/>
        <color theme="1"/>
        <rFont val="Calibri"/>
        <family val="2"/>
        <scheme val="minor"/>
      </rPr>
      <t xml:space="preserve"> (Hamilton Heights/Manhattanville/Moringside Heights)</t>
    </r>
  </si>
  <si>
    <t xml:space="preserve">Healthy Families - Housing Assistance
Healthy Families - Child Care/Head Start
</t>
  </si>
  <si>
    <t>Economic Development - Assistance Starting a Business</t>
  </si>
  <si>
    <r>
      <t>NDA - Manhattan 10</t>
    </r>
    <r>
      <rPr>
        <sz val="10"/>
        <color theme="1"/>
        <rFont val="Calibri"/>
        <family val="2"/>
        <scheme val="minor"/>
      </rPr>
      <t xml:space="preserve"> (Central Harlem North/Polo Grnds/Central Harlem South) </t>
    </r>
  </si>
  <si>
    <t xml:space="preserve">Healthy Families - Housing Assistance
Healthy Families - Financial Education/Literacy
</t>
  </si>
  <si>
    <t>High School Youth Educational Support - Afterschool</t>
  </si>
  <si>
    <r>
      <t>NDA - Manhattan 11</t>
    </r>
    <r>
      <rPr>
        <sz val="10"/>
        <color theme="1"/>
        <rFont val="Calibri"/>
        <family val="2"/>
        <scheme val="minor"/>
      </rPr>
      <t xml:space="preserve"> (Inwood/Marble Hill/Washington Heights North/Washington Heights South) </t>
    </r>
  </si>
  <si>
    <t>Healthy Families - Education/Career Counseling
Healthy Families - Housing Assistance
Healthy Families - Financial Education/Literacy</t>
  </si>
  <si>
    <t>High School Youth Educational Support - College Preparation</t>
  </si>
  <si>
    <r>
      <t xml:space="preserve">NDA - Manhattan 12 </t>
    </r>
    <r>
      <rPr>
        <sz val="10"/>
        <color theme="1"/>
        <rFont val="Calibri"/>
        <family val="2"/>
        <scheme val="minor"/>
      </rPr>
      <t>(Washington Heights/Inwood)</t>
    </r>
  </si>
  <si>
    <t>Healthy Families - Housing Assistance
Healthy Families - Food &amp; Nutrition Assistance</t>
  </si>
  <si>
    <r>
      <t>NDA - Queens 1</t>
    </r>
    <r>
      <rPr>
        <sz val="10"/>
        <color theme="1"/>
        <rFont val="Calibri"/>
        <family val="2"/>
        <scheme val="minor"/>
      </rPr>
      <t xml:space="preserve"> (Queensbridge/Ravenswood/Old Astoria)</t>
    </r>
  </si>
  <si>
    <t xml:space="preserve">"Low-income families and low-income individuals of all ages, 
in rural and urban areas, continue to lack the resources to attain the skills, knowledge, and motivation to secure the opportunities needed for them to become self-sufficient. As individuals and families acquire assets and skills to improve their circumstances and stability, the communities in which they live will also benefit. Improved individual resources will be reflected in the reduction of neighborhood conditions associated with high concentrations of poverty such as lack of employment opportunities and unsafe streets,"						
						</t>
  </si>
  <si>
    <t>Safety Awareness and Crime Prevention</t>
  </si>
  <si>
    <r>
      <t>NDA - Queens 3</t>
    </r>
    <r>
      <rPr>
        <sz val="10"/>
        <color theme="1"/>
        <rFont val="Calibri"/>
        <family val="2"/>
        <scheme val="minor"/>
      </rPr>
      <t xml:space="preserve"> (North Corona/East Elmhurst)                                 </t>
    </r>
  </si>
  <si>
    <t xml:space="preserve">High School Youth Educational Support - Afterschool
</t>
  </si>
  <si>
    <r>
      <t xml:space="preserve">NDA - Queens 4 </t>
    </r>
    <r>
      <rPr>
        <sz val="10"/>
        <color theme="1"/>
        <rFont val="Calibri"/>
        <family val="2"/>
        <scheme val="minor"/>
      </rPr>
      <t xml:space="preserve">(Corona/Elmhurst) </t>
    </r>
  </si>
  <si>
    <t>Healthy Families - Summer Recreation</t>
  </si>
  <si>
    <r>
      <t>NDA - Queens 7</t>
    </r>
    <r>
      <rPr>
        <sz val="10"/>
        <color theme="1"/>
        <rFont val="Calibri"/>
        <family val="2"/>
        <scheme val="minor"/>
      </rPr>
      <t xml:space="preserve"> (Flushing/College Point/Murray Hill/East Flushing/Queensborough Hill)</t>
    </r>
  </si>
  <si>
    <t>Healthy Families - Food &amp; Nutrition Assistance
Healthy Families - Health Care</t>
  </si>
  <si>
    <r>
      <t xml:space="preserve">NDA - Queens 8 </t>
    </r>
    <r>
      <rPr>
        <sz val="10"/>
        <color theme="1"/>
        <rFont val="Calibri"/>
        <family val="2"/>
        <scheme val="minor"/>
      </rPr>
      <t>(Briarwood/Jamaica Hills/Pomonok/Flushing Heights/Hillcrest)</t>
    </r>
  </si>
  <si>
    <r>
      <t xml:space="preserve">NDA - Queens 9 </t>
    </r>
    <r>
      <rPr>
        <sz val="10"/>
        <color theme="1"/>
        <rFont val="Calibri"/>
        <family val="2"/>
        <scheme val="minor"/>
      </rPr>
      <t>(Richmond Hill and Ozone Park)</t>
    </r>
  </si>
  <si>
    <r>
      <t xml:space="preserve">NDA - Queens 12 </t>
    </r>
    <r>
      <rPr>
        <sz val="10"/>
        <color theme="1"/>
        <rFont val="Calibri"/>
        <family val="2"/>
        <scheme val="minor"/>
      </rPr>
      <t>(Jamaica and South Jamaica)</t>
    </r>
  </si>
  <si>
    <t xml:space="preserve">Research has shown that poverty correlates with other social and economic indicators of need such as lack of affordable housing, higher incidence of illnesses such as asthma, lack of health insurance, lower educational attainment, and higher unemployment.  While there are programs that address these needs individually, low-income families often face multiple needs at once.  Healthy Families programs acknowledge this fact and provide holistic services to families to help them connect to needed benefits and services. 						
						</t>
  </si>
  <si>
    <r>
      <t>NDA - Queens 14</t>
    </r>
    <r>
      <rPr>
        <sz val="10"/>
        <color theme="1"/>
        <rFont val="Calibri"/>
        <family val="2"/>
        <scheme val="minor"/>
      </rPr>
      <t xml:space="preserve"> (Hammels/Arerne/Edgemere/Far Rockaway/Bayswater)</t>
    </r>
  </si>
  <si>
    <r>
      <t>NDA - Staten Island 1</t>
    </r>
    <r>
      <rPr>
        <sz val="10"/>
        <color theme="1"/>
        <rFont val="Calibri"/>
        <family val="2"/>
        <scheme val="minor"/>
      </rPr>
      <t xml:space="preserve"> (Grymes Hill/Fox Hills/Mariners Harbor/Arlington/West New Brighton/Brighton/Port Richmond/Stapleton/Rosebank)</t>
    </r>
  </si>
  <si>
    <t xml:space="preserve">Healthy Families - Food &amp; Nutrition Assistance
</t>
  </si>
  <si>
    <t>C-1c Strategic Plan Goals and Objectives</t>
  </si>
  <si>
    <t>Time frame of current Strategic Plan:</t>
  </si>
  <si>
    <t>2016 through 2022</t>
  </si>
  <si>
    <t xml:space="preserve">Briefly list the major goal and corresponding objectives contained in the plan that drive capacity building activities.                                                                                        </t>
  </si>
  <si>
    <t>Goal:</t>
  </si>
  <si>
    <t>4 &amp; 5 Agency Partnership and Capacity Building</t>
  </si>
  <si>
    <t xml:space="preserve">Check One: </t>
  </si>
  <si>
    <t>X</t>
  </si>
  <si>
    <t>CSBG Funds will be used to support this goal.</t>
  </si>
  <si>
    <t>CSBG Funds will not be used to support this goal.</t>
  </si>
  <si>
    <t>Objectives:</t>
  </si>
  <si>
    <t>a)</t>
  </si>
  <si>
    <t>Training - staff training is conducted through workshops and online methods to increase knowledge, leadership, a well as operational and program capacity of DYCD staff. (A)</t>
  </si>
  <si>
    <t>b)</t>
  </si>
  <si>
    <t>c)</t>
  </si>
  <si>
    <t>d)</t>
  </si>
  <si>
    <t xml:space="preserve">1&amp;6 Individuals &amp; Families - Self Sufficiency and Stability </t>
  </si>
  <si>
    <t>Economic Development: Programs will focus on business development within the NDAs, including developing entrepreneurs, starting small businesses, and supporting existing small businesses.
Activities: Programs provide: Small Business Start-Up and Development Counseling, Employer Education. Programs are encouraged to provide: Education and Training Support, Education/Career Counseling, Internships, Translation Services (F)</t>
  </si>
  <si>
    <t>High School-Aged Youth: Educational Support - This program aims to engage youth in grades 9-12 in a program that will, through project-based learning, support and encourage them to attain the academic skills and standing that will enable them to stay in school, attain high school diplomas, and plan their career paths.
Activities: Programs offer Academic Enrichment, College Preparation, Education/Career Counseling, Intergenerational Interaction, Internships, Family Development Coaching
Programs are encouraged to also offer Job-readiness Skills, Leadership Skills, Life Skills, Mediation/Conflict Resolution Training, and Peer Counseling. Programs would provide homework help and tutoring as needed. (F)</t>
  </si>
  <si>
    <t>Senior Services: This program will provide a range of services for adults aged 60 and older, such as social, cultural, and recreational activities; intergenerational activities; exercise and nutrition; and access to social services to improve their physical, social, and emotional well-being and increase self-sufficiency. Programs would serve both those who are homebound and those who are not.
Activities: Programs provide Access Services for Seniors; Senior Social, Cultural, and Recreational Services; Family Development Coaching
Programs also offer: End-of-Life Counseling, Family Budgeting, Consumer Education, Friendly Visiting, Health/Nutrition Instruction, Homebound Services, Individual/Family Counseling, Intergenerational Interaction, Life Skills, Transportation Services (F)</t>
  </si>
  <si>
    <t>Safety Awareness and Crime Prevention: Community members will identify a priority need within the NDA related to safety awareness and crime prevention, including issues of domestic and gender-based violence and interpersonal conflict resolution, and, by working with funded contractors, will raise awareness of the issue and develop a coordinated prevention and intervention strategies to address it.
Activities: Programs provide Leadership skills, volunteer recruitment, and training. (C)</t>
  </si>
  <si>
    <t>e)</t>
  </si>
  <si>
    <t>Healthy Families(Support Services): These programs support and strengthen families, using a holistic approach based on the principles of family development.
Activities: Programs help participants to access services and family development coaching.  Programs may also provide education/career counseling, employment assistance, family budgeting, and consumer education, individual/family housing assistance, legal assistance, parenting skills training, and review of child support status) (F)</t>
  </si>
  <si>
    <t>f)</t>
  </si>
  <si>
    <t>Immigrant Services: ESOL/Civics program would assist immigrant adults aged 18 and older to obtain the English language skills necessary for employment and further education and to obtain the knowledge that will enable them to navigate government, education, and workplace systems; to become engaged community residents integrated into the social fabric of their communities; and to achieve legal immigration status and U.S. citizenship. . (F)</t>
  </si>
  <si>
    <t>g)</t>
  </si>
  <si>
    <t>Immigrant Services: The application assistance program would seek to improve the lives of immigrants aged 18 and older and their families by providing application assistance related to immigration status and citizenship and by offering access to government benefits and entitlements and other social services to increase self-sufficiency. (F)</t>
  </si>
  <si>
    <t>h)</t>
  </si>
  <si>
    <t>Legal Services for Immigrant Youth - The program assists undocumented youth aged 5 - 20 who are living in foster homes, group homes, unaccompanied or victims of illegal trafficking.  Program services include free legal counseling, application assistance, and legal representation. (F)</t>
  </si>
  <si>
    <t>i)</t>
  </si>
  <si>
    <t xml:space="preserve"> Domestic Violence Program - This program takes a comprehensive approach to violence intervention and prevention.  Services include counseling, dissemination of information and referrals to legal and social service providers.   Programs may assist individuals with self-petitions under VAWA. Programs may assist participants with translation and interpretation services and with obtaining legal immigration status. (F)</t>
  </si>
  <si>
    <t>j)</t>
  </si>
  <si>
    <t>Immigrant Families - This program assists recent immigrant parents and their ELL children, with a dual focus on increasing parent engagement and student success. Programs also assist with referrals for job and employment training, health services, college prep, English for Speakers of Other Languages (ESOL) or civics classes, legal services and in navigating the school system. (F)</t>
  </si>
  <si>
    <t>k)</t>
  </si>
  <si>
    <t>Summer Youth Employment Program - The purpose of this program is to provide youth aged 14 to 24 with paid summer work experience supplemented by educational activities.  Youth will be evaluated and placed in age and experience appropriate work assignments in community-based organizations, schools, camps, hospitals, government agencies, business offices and retail companies. (F)</t>
  </si>
  <si>
    <t>l)</t>
  </si>
  <si>
    <t>m)</t>
  </si>
  <si>
    <t>Legal Assistance - This program provides free legal counseling in all areas related to immigration law: the preparation and filing of legal documents, representation at the United States Citizenship and Immigration Services (USCIS) interviews and in immigration courts, and translation, interpretation, and completion of legal and other administrative documents. (F)</t>
  </si>
  <si>
    <t>n)</t>
  </si>
  <si>
    <t>Fatherhood Initiative - Programs assist non-custodial fathers to emotionally and financially re-engage with their children. Programs target fathers 18 years and older, and fathers formerly involved with the criminal justice system.  They offer counseling, parenting workshops, visitation assistance and support with job and educational exploration and placement. (F)</t>
  </si>
  <si>
    <t>o)</t>
  </si>
  <si>
    <t>Services for Immigrant Workers - Programs educate low-wage immigrant workers about labor laws and empower them to protect themselves against violation of their rights. Programs also assist in resolving issues related to employment rights violations affecting individuals or groups of immigrant workers. (F)</t>
  </si>
  <si>
    <t>Family Development Credential - one semester course for front line staff or supervisor to receive Family Development Credentials. ( C)</t>
  </si>
  <si>
    <t>Technical Assistance - Technical assistance is given through workshops and on-site consultations to increase an agency's leadership, operational and program capacity. ( C)</t>
  </si>
  <si>
    <t>2&amp;3 Community - Revitalization and Civic Investment</t>
  </si>
  <si>
    <t>ADD ADDITIONAL GOALS AS NEEDED</t>
  </si>
  <si>
    <t>Page</t>
  </si>
  <si>
    <t>of</t>
  </si>
  <si>
    <t>(Total Number of Pages should include C-2a, C-2b and C-2C)</t>
  </si>
  <si>
    <t>C-2a Work Plan and Program Progress Report (PPR)</t>
  </si>
  <si>
    <t>Type (Work Plan, Amendment, PPR):</t>
  </si>
  <si>
    <t>PPR #1</t>
  </si>
  <si>
    <t xml:space="preserve">Agency needs identified in the needs assessment or strategic plan as summarized on Attachment C-1b Demonstrated Needs and C-1c Strategic Plan will form the basis for capacity building activities.  </t>
  </si>
  <si>
    <t xml:space="preserve">AGENCY CAPACITY BUILDING </t>
  </si>
  <si>
    <t>PLEASE ADD COMMUNITY INITIATIVE GOALS (C-4d) ON THIS PAGE</t>
  </si>
  <si>
    <r>
      <rPr>
        <b/>
        <sz val="11"/>
        <rFont val="Calibri"/>
        <family val="2"/>
      </rPr>
      <t xml:space="preserve">Interventions
</t>
    </r>
    <r>
      <rPr>
        <sz val="11"/>
        <rFont val="Calibri"/>
        <family val="2"/>
      </rPr>
      <t>Briefly describe the activities that will address the agency need or strategic plan objective.</t>
    </r>
  </si>
  <si>
    <r>
      <rPr>
        <b/>
        <sz val="11"/>
        <color indexed="8"/>
        <rFont val="Calibri"/>
        <family val="2"/>
      </rPr>
      <t xml:space="preserve">Benchmarks
</t>
    </r>
    <r>
      <rPr>
        <sz val="11"/>
        <color indexed="8"/>
        <rFont val="Calibri"/>
        <family val="2"/>
      </rPr>
      <t>List the expected outcome of the capacity building activity.</t>
    </r>
  </si>
  <si>
    <t xml:space="preserve"> NPI(s) or Service/Capacity Codes</t>
  </si>
  <si>
    <r>
      <rPr>
        <b/>
        <sz val="11"/>
        <rFont val="Calibri"/>
        <family val="2"/>
      </rPr>
      <t>Method(s) of Measurement/Verification</t>
    </r>
    <r>
      <rPr>
        <sz val="11"/>
        <rFont val="Calibri"/>
        <family val="2"/>
      </rPr>
      <t xml:space="preserve">
Briefly describe the tool or process to be used to verify progress on the outcome.</t>
    </r>
  </si>
  <si>
    <t>Annual Target</t>
  </si>
  <si>
    <t>PPR #1 Achieved</t>
  </si>
  <si>
    <t>PPR #2 Achieved</t>
  </si>
  <si>
    <t>PPR #3 Achieved</t>
  </si>
  <si>
    <t>PPR #4 Achieved</t>
  </si>
  <si>
    <t>YTD Total</t>
  </si>
  <si>
    <t>YTD %</t>
  </si>
  <si>
    <t>Staff training - mandatory -Introduction to EEO Principles (Everybody Matters)</t>
  </si>
  <si>
    <t xml:space="preserve"> About 80 paid staff on average will receive mandatory training every other year on Equal Employment Opportunity (EEO) (e.g Everybody Matters: 4 Modules). Module 1:  Introduction to EEO Principles (Everybody Matters)
Module 2:  Workplace Harassment &amp; Discrimination (Everybody Matters)
Module 3:  Diversity &amp; Inclusion (Everybody Matters)
Module 4:  Racial Equity (Everybody Matters)This includes unpaid staff ( Ie Interns) as well as Temporarary Employees and SYEP Participants</t>
  </si>
  <si>
    <t>Staff training - mandatory -NYC Conflict of Interest Board</t>
  </si>
  <si>
    <t>30 staff members and 60 new hires will receive mandatory COIB  training if they did not complete it the previous year.</t>
  </si>
  <si>
    <t>Staff training - mandatory - DOI Corruption Prevention Awareness</t>
  </si>
  <si>
    <t>30 staff members and 60 newly hired will receive mandatory DOI: Corruption Prevention Awareness training if they did not take it the previous year. This will include new hires as well as unpaid Temporary employees and interns onbarded during the year.</t>
  </si>
  <si>
    <t>Staff training - mandatory - LBGTQ</t>
  </si>
  <si>
    <t>32 staff members and 60 newly hired employees will receive mandatory LGBTQ training if they did not complete it the previous year or need to retake training on LBGTQ This will include new hires as well as unpaid Temporary employees and interns onbarded during the year.</t>
  </si>
  <si>
    <t>Staff training - Structured Interviewing</t>
  </si>
  <si>
    <t>20 staff members who serve as Supervisors, Hiring Managers, or EEO Professionals will receive training on appropriate hiring methods and best practices</t>
  </si>
  <si>
    <t>Staff training - mandatory - Sexual Harrassment Prevention</t>
  </si>
  <si>
    <t>Our entire workforce (about 550 paid staff on average) will receive mandatory Sexual Harassment Prevention training every year in accordance with Local law 92 of 2018. This includes interns (paid and unpaid) as well as temporary employees</t>
  </si>
  <si>
    <t>Staff training - mandatory - New Hire Orientation</t>
  </si>
  <si>
    <t>100 new staff members, transfers and interns (paid and unpaid) will receive orientation as they join the workforce to fill vacant positions due to retirement, transfer or resignation in addition to seasonal positions.</t>
  </si>
  <si>
    <t>Staff training - mandatory - ePerformance</t>
  </si>
  <si>
    <t>25  Managers &amp; Supervisors that have staff members that directly report to them will have to complete this one-time mandatory training on staff performance reviews.</t>
  </si>
  <si>
    <t>Staff Training - non-mandatory</t>
  </si>
  <si>
    <t>50 staff members will participate in elective professional development trainings during the fiscal year. (Participation will not be equally distributed each quarter)</t>
  </si>
  <si>
    <t>(continue on next page, if necessary)</t>
  </si>
  <si>
    <t>C-2b Work Plan and Program Progress Report (PPR)</t>
  </si>
  <si>
    <t>Work Plan</t>
  </si>
  <si>
    <t>Agency needs identified in the needs assessment or strategic plan as summarized on Attachment C, C-2 Demonstrated Needs and C-4 Community Partnerships will form the basis for community partners.</t>
  </si>
  <si>
    <r>
      <t>AGENCY PARTNERS (Agency-wide</t>
    </r>
    <r>
      <rPr>
        <b/>
        <sz val="11"/>
        <color indexed="8"/>
        <rFont val="Calibri"/>
        <family val="2"/>
      </rPr>
      <t xml:space="preserve"> </t>
    </r>
    <r>
      <rPr>
        <b/>
        <i/>
        <u/>
        <sz val="11"/>
        <color indexed="8"/>
        <rFont val="Calibri"/>
        <family val="2"/>
      </rPr>
      <t>Unduplicated</t>
    </r>
    <r>
      <rPr>
        <b/>
        <sz val="11"/>
        <color indexed="8"/>
        <rFont val="Calibri"/>
        <family val="2"/>
      </rPr>
      <t xml:space="preserve"> Count)</t>
    </r>
  </si>
  <si>
    <r>
      <rPr>
        <b/>
        <sz val="11"/>
        <rFont val="Calibri"/>
        <family val="2"/>
      </rPr>
      <t xml:space="preserve">Interventions
</t>
    </r>
    <r>
      <rPr>
        <sz val="11"/>
        <rFont val="Calibri"/>
        <family val="2"/>
      </rPr>
      <t>CSBG Eligible Entities work with other public and private organizations to expand service opportunities for individuals or families or to achieve community improvement outcomes.</t>
    </r>
  </si>
  <si>
    <r>
      <rPr>
        <b/>
        <sz val="11"/>
        <color indexed="8"/>
        <rFont val="Calibri"/>
        <family val="2"/>
      </rPr>
      <t xml:space="preserve">Benchmarks
</t>
    </r>
    <r>
      <rPr>
        <sz val="11"/>
        <color indexed="8"/>
        <rFont val="Calibri"/>
        <family val="2"/>
      </rPr>
      <t>Number of organizations, both public and private, that Community Action actively works with to expand resources and opportunities in order to achieve family and community outcomes.</t>
    </r>
  </si>
  <si>
    <t>Capacity Codes</t>
  </si>
  <si>
    <r>
      <rPr>
        <b/>
        <sz val="11"/>
        <rFont val="Calibri"/>
        <family val="2"/>
      </rPr>
      <t>Method(s) of Measurement/Verification</t>
    </r>
    <r>
      <rPr>
        <sz val="11"/>
        <rFont val="Calibri"/>
        <family val="2"/>
      </rPr>
      <t xml:space="preserve">
Briefly describe the tool or process to be used to verify progress on the outcome.
</t>
    </r>
    <r>
      <rPr>
        <b/>
        <sz val="12"/>
        <color rgb="FFFF0000"/>
        <rFont val="Calibri"/>
        <family val="2"/>
        <scheme val="minor"/>
      </rPr>
      <t>THIS MUST BE COMPLETED</t>
    </r>
    <r>
      <rPr>
        <sz val="12"/>
        <color rgb="FFFF0000"/>
        <rFont val="Calibri"/>
        <family val="2"/>
        <scheme val="minor"/>
      </rPr>
      <t>.</t>
    </r>
  </si>
  <si>
    <t>Annual Target
(Auto calculates)</t>
  </si>
  <si>
    <r>
      <rPr>
        <b/>
        <sz val="11"/>
        <color indexed="10"/>
        <rFont val="Calibri"/>
        <family val="2"/>
      </rPr>
      <t>Please describe specific partnerships on Attachment C-4a</t>
    </r>
    <r>
      <rPr>
        <sz val="11"/>
        <color indexed="10"/>
        <rFont val="Calibri"/>
        <family val="2"/>
      </rPr>
      <t xml:space="preserve">. </t>
    </r>
  </si>
  <si>
    <t>Non-Profit</t>
  </si>
  <si>
    <t>B.5.a</t>
  </si>
  <si>
    <t>Faith Based</t>
  </si>
  <si>
    <t>B.5.b</t>
  </si>
  <si>
    <t>Local Government</t>
  </si>
  <si>
    <t>B.5.c</t>
  </si>
  <si>
    <t>State Government</t>
  </si>
  <si>
    <t>B.5.d</t>
  </si>
  <si>
    <t>Federal Government</t>
  </si>
  <si>
    <t>B.5.e</t>
  </si>
  <si>
    <t>For-Profit Business or Corporation</t>
  </si>
  <si>
    <t>B.5.f</t>
  </si>
  <si>
    <t>Consortiums/Collaboration</t>
  </si>
  <si>
    <t>B.5.g</t>
  </si>
  <si>
    <t>School District</t>
  </si>
  <si>
    <t>B.5.h</t>
  </si>
  <si>
    <t>Institutions of post-secondary education/training</t>
  </si>
  <si>
    <t>B.5.i</t>
  </si>
  <si>
    <t>Financial/Banking Institutions</t>
  </si>
  <si>
    <t>B.5.j</t>
  </si>
  <si>
    <t>Health Service Institutions</t>
  </si>
  <si>
    <t>B.5.k</t>
  </si>
  <si>
    <t>Statewide Associations or collaborations</t>
  </si>
  <si>
    <t>B.5.l</t>
  </si>
  <si>
    <t>Total</t>
  </si>
  <si>
    <t>Number of Organizations (Total):</t>
  </si>
  <si>
    <t>Low Income people own stake in their community</t>
  </si>
  <si>
    <t>CNPI: 6G2c</t>
  </si>
  <si>
    <t xml:space="preserve">NAB and CAB members </t>
  </si>
  <si>
    <t>Volunteer hours donated to Community Action</t>
  </si>
  <si>
    <t>CNPI: 6G2a</t>
  </si>
  <si>
    <t>NAB meetings, CAB low income sector meetings, and survey hours</t>
  </si>
  <si>
    <t>C-2c Work Plan and Program Progress Report (PPR)</t>
  </si>
  <si>
    <r>
      <t xml:space="preserve">Description of Need (Family, Community, Agency)
</t>
    </r>
    <r>
      <rPr>
        <sz val="11"/>
        <rFont val="Calibri"/>
        <family val="2"/>
      </rPr>
      <t>Briefly identify the need that documents the reason for the programs/services/milestones and outcomes listed below.  Corresponds to the needs/strategic objectives identified in Attachment C-1b Demonstrated Needs and Attachment C-1c Strategic Plan.</t>
    </r>
  </si>
  <si>
    <t xml:space="preserve">NDA Educational Support:  High School Aged Youth:  For the class of 2013, the NYC Department of Education reported a graduation rate of only 66 percent.  However, research demonstrates that the graduation rate for low-income students defined as those qualifying for a free lunch tends to be significantly lower than the rates for students who pay full price.  An in-depth analysis of educational outcomes for NYC DOE class of 2009 found that the overall graduation rate was 65.7 percent, but the rate for students qualifying for a free lunch versus those students paying full price was 63.5 percent versus 76.5 percent, respectively.  Similarly, the dropout rate was 11.7 percent for free-lunch students versus 8.3 percent for full-price students. </t>
  </si>
  <si>
    <t>Program that addresses the need described above:</t>
  </si>
  <si>
    <t xml:space="preserve">1A: NDA - High School Aged Youth: Educational Support and Employment  (F) </t>
  </si>
  <si>
    <r>
      <rPr>
        <b/>
        <sz val="11"/>
        <rFont val="Calibri"/>
        <family val="2"/>
      </rPr>
      <t>Interventions
Very briefly</t>
    </r>
    <r>
      <rPr>
        <sz val="11"/>
        <rFont val="Calibri"/>
        <family val="2"/>
      </rPr>
      <t xml:space="preserve"> describe the services, activities, and advocacy that will address the need and achieve the outcome.
</t>
    </r>
    <r>
      <rPr>
        <b/>
        <sz val="11"/>
        <rFont val="Calibri"/>
        <family val="2"/>
      </rPr>
      <t>(Use service and strategy  terminology from CSBG Annual Report Module 3 &amp; Module 4).</t>
    </r>
  </si>
  <si>
    <r>
      <rPr>
        <b/>
        <sz val="10"/>
        <color indexed="8"/>
        <rFont val="Calibri"/>
        <family val="2"/>
      </rPr>
      <t>Benchmarks or Milestones and Outcomes</t>
    </r>
    <r>
      <rPr>
        <sz val="10"/>
        <color indexed="8"/>
        <rFont val="Calibri"/>
        <family val="2"/>
      </rPr>
      <t xml:space="preserve">
List the projected baseline number starting with the number seeking assistance followed by the number of customers to be enrolled. Then identify the expected benchmarks or milestones and outcomes to be achieved for the service or activity (Funnel).  When possible, describe the service or outcome using language from the Individual and Family National Performance Indicators (FNPIs)/ Individual and Family Services (SRV) or from the Strategies and Community National Performance Indicators (CNPIs) (STRs).</t>
    </r>
  </si>
  <si>
    <t xml:space="preserve"> NPI(s) or Service/ Capacity Codes</t>
  </si>
  <si>
    <r>
      <rPr>
        <b/>
        <sz val="11"/>
        <rFont val="Calibri"/>
        <family val="2"/>
      </rPr>
      <t xml:space="preserve">Method(s) of Measurement/Verification </t>
    </r>
    <r>
      <rPr>
        <sz val="11"/>
        <rFont val="Calibri"/>
        <family val="2"/>
      </rPr>
      <t xml:space="preserve">Identify </t>
    </r>
    <r>
      <rPr>
        <b/>
        <sz val="11"/>
        <rFont val="Calibri"/>
        <family val="2"/>
      </rPr>
      <t>t</t>
    </r>
    <r>
      <rPr>
        <sz val="11"/>
        <rFont val="Calibri"/>
        <family val="2"/>
      </rPr>
      <t>he tool or process to be used to verify progress on the outcome or milestone.</t>
    </r>
  </si>
  <si>
    <t>The High School Youth: Educational Support program aims to engage youth in grades 9-12 in a program that will, through project-based learning, support and encourage them to attain the academic skills and standing that will enable them to stay in school, attain high school diplomas, and plan their career paths.
Activities: Programs offer Academic Enrichment,College Preparation, Education/Career Counseling, Intergenerational Interaction, Internships, Family Development Coaching
Programs are encorgaed to also offer Job-readiness Skills, Leadership Skills, Life Skills, Mediation/Conflict Resolution Training, Peer Counseling. Programs would provide homework help and tutoring as needed.</t>
  </si>
  <si>
    <t xml:space="preserve">Enrollment  </t>
  </si>
  <si>
    <t xml:space="preserve">Intake form/Individual Service Plan </t>
  </si>
  <si>
    <t>CNPI: 2d</t>
  </si>
  <si>
    <t>Outcome: Youth would improve their SEL skills</t>
  </si>
  <si>
    <t>FNPI 2d</t>
  </si>
  <si>
    <t>FNPI 2c; CNPI 2d</t>
  </si>
  <si>
    <t>One in five adults in the City lived in poverty, with people of color and women disproportionately likely to be living in poverty. The economic impact of the pandemic has been greatest in New York’s low-income communities as well.12
Face-to-face service and production jobs (restaurants, hotels, transportation, construction, neighborhood personal services), as opposed to essential public health and safety jobs and professional and managerial jobs that can be performed remotely, have disappeared. Over two-thirds (68 percent) of job losses are among persons of color. Most severely affected have been undocumented immigrants, an estimated 192,000 of whom have lost their jobs and are not eligible for the federally funded Pandemic Unemployment Assistance.</t>
  </si>
  <si>
    <t xml:space="preserve">1A: NDA - Economic Development   </t>
  </si>
  <si>
    <t>Programs will focus on business development within the NDAs, including developing entrepreneurs, starting small businesses, and supporting existing small businesses.
Activities: Programs provide: Small Business Start-Up and Development Counseling, Employer Education. Programs are encoraged to provide:Education and Training Support, Education/Career Counseling, Internships, Translation Services.</t>
  </si>
  <si>
    <t>Enrollment</t>
  </si>
  <si>
    <t xml:space="preserve">Intake Form / Individual Service Plan	</t>
  </si>
  <si>
    <t>Individuals/Partners would gain skills for starting, developing, or maintaining businesses.</t>
  </si>
  <si>
    <t>FNPI 6a</t>
  </si>
  <si>
    <t>Jobs would be created to increase opportunities for people with low incomes in the NDA.</t>
  </si>
  <si>
    <t>CNPI 1a, c,e</t>
  </si>
  <si>
    <t>By 2030, demographers expect the number of New York City residents over the age of 65 to increase 35 percent to 1.3 million.  In the U.S., 9.1 percent of persons aged 65 and older are living below the poverty line.  In NYC, that figure is 18.2 percent or double the national figure.</t>
  </si>
  <si>
    <t xml:space="preserve">1A: NDA - Seniors: Social, Cultural, and Support Services -(F)    </t>
  </si>
  <si>
    <t>The Senior Services program would provide a range of services for adults aged 60 and older, such as social, cultural, and recreational activities; intergenerational activities; exercise and nutrition; and access to social services to improve their physical, social, and emotional well-being and increase self-sufficiency. Programs would serve both those who are homebound and those who are not.
Activities: Programs provide Access Services for Seniors; Senior Social, Cultural, and Recreational Services; Family Development Coaching
Programs also offer: End-of-Life Counseling, Family Budgeting and Consumer Education, Friendly Visiting, Health/Nutrition Instruction, Homebound Services, Individual/Family Counseling, Intergenerational Interaction, Life Skills, Transportation Services</t>
  </si>
  <si>
    <t>Intake form / Individual Service Plan</t>
  </si>
  <si>
    <t>Of 1,438 enrolled participants 1,438 would take the first step (such as completing application, completing form, etc.) in accomplishing their goals as indicated in their service plan in obtaining benefits and services</t>
  </si>
  <si>
    <t>Action taken to implement goal under ISP</t>
  </si>
  <si>
    <t>Outcome: Out of 1,438 enrolled participants, 863  would obtain an outcome obtain needed benefits and services</t>
  </si>
  <si>
    <t>SRV: 5bb, 4i-l, 4c, 5a-j, 5r-x, 7m, 7d, 7n and FNPI: 4a</t>
  </si>
  <si>
    <t>Validated proof (e.g. complete applications or referrals and receive identified services)</t>
  </si>
  <si>
    <t>Outcome: out of 1,438 enrolled participants, 863 seniors would obtain outcome; demonstrate positive physical, psychological and social well being.</t>
  </si>
  <si>
    <t>FNPI: 5f, 5b</t>
  </si>
  <si>
    <t xml:space="preserve">Attended program activities throughout the program year. 
 </t>
  </si>
  <si>
    <t>Participants demonstrated self advocacy skills</t>
  </si>
  <si>
    <t>1A: Safety Awareness and Crime Prevention</t>
  </si>
  <si>
    <t>Community members will identify a priority need within the NDA related to safety awareness and crime prevention, including issues of domestic and gender-based violence and interpersonal conflict resolution, and, by working with funded contractors, will raise awareness of the issue and develop a coordinated prevention and intervention strategies to address it.
Activities: Programs provide Leadership skills, volunteer recruitment and training.</t>
  </si>
  <si>
    <t xml:space="preserve">Enrollment </t>
  </si>
  <si>
    <t>Intake Form / Individual Service Plan</t>
  </si>
  <si>
    <t>Community residents would increase skills, knowledge, and abilities to improve safety and crime conditions in the community. or Safety assests and resources would be created in the NDA.</t>
  </si>
  <si>
    <t>FNPI 6a, CNPI 5c,6 G3b</t>
  </si>
  <si>
    <t>Donated time resouces, or people to support implementation of strategies to address safety and crime conditions in the NDA has been increased.</t>
  </si>
  <si>
    <t>CNPI 6 G2a-c, G3a</t>
  </si>
  <si>
    <t xml:space="preserve"> Research has shown that poverty correlates with other social and economic indicators of need such as lack of affordable housing, higher incidence of illnesses such as asthma, lack of health insurance, lower educational attainment, and higher unemployment.  While there are programs that address these needs individually, low-income families often face multiple needs at once.  Healthy Families programs acknowledge this fact and provide holistic services to families to help them connect to needed benefits and services. </t>
  </si>
  <si>
    <t>1B: NDA - Healthy Families: Support Services (F)</t>
  </si>
  <si>
    <t xml:space="preserve">Healthy Families programs support and strengthen families, using a holistic approach based on the principles of family development.
Activities: Programs help participants to access services, family development coaching.  Programs may also provide education/career counseling, employment assistance, family budgeting and consumer education, and individual/family housing assistance, legal assisstance, parenting skills training, and review of child support status. </t>
  </si>
  <si>
    <t>Intake form / Individual service plan</t>
  </si>
  <si>
    <t>Out of 5,960enrolled participants 5,960 would take the first step in  accessing benefits and services as indicated in their individual service plan</t>
  </si>
  <si>
    <t>FNPI: 1a, 1b, 1h, 2h, 2g, 2i, 2j, 4b, 4c, 4d, 4e, 4f. SRV: 7ef, 7d, 7h-j, 5a-j, 5bb-ee, 5ff-jj, 4i-l, 4r-t, 4i-l.</t>
  </si>
  <si>
    <t>Participant demonstrates self-advocacy skills</t>
  </si>
  <si>
    <t xml:space="preserve">Validated proof   </t>
  </si>
  <si>
    <t>NDA - Adult Literacy: Adult Basic Education (ABE) and High School Equivalency (HSE):   Literacy proficiency enables adults to find and keep employment that allows for a decent standard of living and a career ladder, to become involved with schools to support their children’s education, and to actively participate in civic life. An estimated 36% of all City adults have literacy proficiency at the lowest level  while approximately 1 in 7 New Yorkers over the age of 18 does not have a high school diploma.  In 2009 the difference in median family income between families headed by an individual who dropped out of high school and families headed by an individual with a bachelor’s degree or higher was $31,100 compared with $99,700.</t>
  </si>
  <si>
    <r>
      <t>The Adult Literacy program would assist adults aged 18 and older, not enrolled or required to be enrolled in secondary school under New York State law, to obtain the basic skills in reading, writing, and math necessary for further education, employment training, and employment. Instruction would be provided in contexts relevant to students’ needs and interests such as employment, health, finances, and parenting.</t>
    </r>
    <r>
      <rPr>
        <b/>
        <sz val="11"/>
        <color theme="1"/>
        <rFont val="Calibri"/>
        <family val="2"/>
        <scheme val="minor"/>
      </rPr>
      <t xml:space="preserve"> ABE programs</t>
    </r>
    <r>
      <rPr>
        <sz val="11"/>
        <color theme="1"/>
        <rFont val="Calibri"/>
        <family val="2"/>
        <scheme val="minor"/>
      </rPr>
      <t xml:space="preserve"> will provide instruction in reading, writing, and mathematics in English and are intended for students reading at or below the 8.9 grade level, as measured on TABE 11/12.
</t>
    </r>
    <r>
      <rPr>
        <b/>
        <sz val="11"/>
        <color theme="1"/>
        <rFont val="Calibri"/>
        <family val="2"/>
        <scheme val="minor"/>
      </rPr>
      <t>HSE Tests preparation classes</t>
    </r>
    <r>
      <rPr>
        <sz val="11"/>
        <color theme="1"/>
        <rFont val="Calibri"/>
        <family val="2"/>
        <scheme val="minor"/>
      </rPr>
      <t xml:space="preserve"> are intended for students reading at or above the 9.0 grade level (as measured by the TABE 11/12) who have yet to attain high school diplomas. They are designed to improve students’ abilities to comprehend, analyze, and evaluate written information and to present their understanding in short essays.</t>
    </r>
  </si>
  <si>
    <t xml:space="preserve">Intake Forms/Individual Service Plan (ISP) </t>
  </si>
  <si>
    <t>Participant was pre-tested</t>
  </si>
  <si>
    <t>FNPI 2f</t>
  </si>
  <si>
    <t>FNPI 2g</t>
  </si>
  <si>
    <t xml:space="preserve">Referral </t>
  </si>
  <si>
    <t>1B: NDA - Immigrant Services: ESOL/Civics</t>
  </si>
  <si>
    <t xml:space="preserve">The Immigrant Services: ESOL/Civics program would assist immigrant adults aged 18 and older to obtain the English language skills necessary for employment and further education and to obtain the knowledge that will enable them to navigate government, education, and workplace systems; to become engaged community residents integrated into the social fabric of their communities; and to achieve legal immigration status and U.S. citizenship. </t>
  </si>
  <si>
    <t>Three million immigrants live in New York City. They represent 37% of the population and 47% of the City’s workforce and play critical roles in the City’s economy.  The latest Center for Economic Opportunity report on poverty in NYC compares the poverty rates in 2012 of New York City residents by nativity/citizenship.  For citizens born in the U.S., the rate was 19.2%, for naturalized citizens it was 20.6%, and for immigrants who were not citizens, it was 29.9%.</t>
  </si>
  <si>
    <t>The Immigrant Services: Application Assistance program would seek to improve the lives of immigrants aged 18 and older and their families by providing application assistance related to immigration status and citizenship and by offering access to government benefits and entitlements and other social services to increase self-sufficiency.</t>
  </si>
  <si>
    <t>60% of Participants file all required papers to achieve or maintain documented immigration status. Providers will show proof of filing by the official receipt or notice issued by the USCIS (Notice of Action Form I-797).</t>
  </si>
  <si>
    <t>SRV: 7m</t>
  </si>
  <si>
    <t xml:space="preserve"> proof of filing (Notice of Action Form I-797)</t>
  </si>
  <si>
    <r>
      <t>Description of Need (Family, Community, Agency)</t>
    </r>
    <r>
      <rPr>
        <sz val="11"/>
        <rFont val="Calibri"/>
        <family val="2"/>
      </rPr>
      <t xml:space="preserve">
Briefly identify the need that documents the reason for the programs/services/milestones and outcomes listed below.  Corresponds to the needs/strategic objectives identified in Attachment C-1b Demonstrated Needs and Attachment C-1c Strategic Plan.</t>
    </r>
  </si>
  <si>
    <t>Adolescent Literacy:   Adolescent Literacy Program is a unique model that incorporates direct instructional approaches into larger themes (such as the environment, computer skills, etc.) designed to engage youth. Middle school students who lack a strong literacy foundation are much more likely to become high school drop-outs, as noted in the Carnegie Foundation report “Reading Next.” (2006) DYCD’s Adolescent Literacy Program is addressing the needs of this demographic – dubbed the “missing middle” – by targeting young adolescents and working with them for up to three years to ensure they are prepared for a successful high school experience.</t>
  </si>
  <si>
    <t>1B: Adolescent Literacy (F)</t>
  </si>
  <si>
    <t> </t>
  </si>
  <si>
    <r>
      <t>Interventions</t>
    </r>
    <r>
      <rPr>
        <sz val="11"/>
        <rFont val="Calibri"/>
        <family val="2"/>
      </rPr>
      <t xml:space="preserve">
Briefly describe the services, activities, and advocacy that will address the need and achieve the outcome.</t>
    </r>
    <r>
      <rPr>
        <b/>
        <sz val="11"/>
        <rFont val="Calibri"/>
        <family val="2"/>
      </rPr>
      <t xml:space="preserve">
(Use service and strategy  terminology from CSBG Annual Report Module 3 &amp; Module 4).</t>
    </r>
  </si>
  <si>
    <r>
      <t>Benchmarks or Milestones and Outcomes
List the projected baseline number starting with the number seeking assistance followed by the number of customers to be enrolled</t>
    </r>
    <r>
      <rPr>
        <sz val="11"/>
        <color rgb="FF000000"/>
        <rFont val="Calibri"/>
        <family val="2"/>
      </rPr>
      <t>. Then identify the expected benchmarks or milestones and outcomes to be achieved for the service or activity (Funnel).  When possible, describe the outcome using language from the NPIs.</t>
    </r>
  </si>
  <si>
    <r>
      <t xml:space="preserve">Method(s) of Measurement/Verification </t>
    </r>
    <r>
      <rPr>
        <sz val="11"/>
        <rFont val="Calibri"/>
        <family val="2"/>
      </rPr>
      <t xml:space="preserve">Identify </t>
    </r>
    <r>
      <rPr>
        <b/>
        <sz val="11"/>
        <rFont val="Calibri"/>
        <family val="2"/>
      </rPr>
      <t>t</t>
    </r>
    <r>
      <rPr>
        <sz val="11"/>
        <rFont val="Calibri"/>
        <family val="2"/>
      </rPr>
      <t>he tool or process to be used to verify progress on the outcome or milestone.</t>
    </r>
  </si>
  <si>
    <t>Homework Help, Academic Enhancement and Tutoring. This initiative targets middle school students that have below grade level reading and math scores and need academic support services. The  goal of the program is to increase student's test scores by a minimum of one level.</t>
  </si>
  <si>
    <t>Intake Form /Individual Service Plan (ISP)</t>
  </si>
  <si>
    <t>State ELA Exam Pre-Test</t>
  </si>
  <si>
    <t>State ELA Exam Post-Test indicates improvement</t>
  </si>
  <si>
    <t>FNPI: 2c2</t>
  </si>
  <si>
    <t>ELA Report Card Grade indicates improvement by one or more levels</t>
  </si>
  <si>
    <t>Adult Literacy - ESOL:   Literacy proficiency enables adults to find and keep employment that allows for a decent standard of living and a career ladder, to become involved with schools to support their children’s education, and to actively participate in civic life. An estimated 36% of all City adults have literacy proficiency at the lowest level  while approximately 1 in 7 New Yorkers over the age of 18 does not have a high school diploma.  In 2009 the difference in median family income between families headed by an individual who dropped out of high school and families headed by an individual with a bachelor’s degree or higher was $31,100 compared with $99,700.</t>
  </si>
  <si>
    <t xml:space="preserve">1A: Adult Literacy - ESOL   Classes (F)    </t>
  </si>
  <si>
    <t xml:space="preserve"> ESOL Classes: This program provides instruction and support enabling participants to increase proficiency in English. This program provides instruction and support enabling participants to increase proficiency in English. ESOL curricula and practice are culturally sensitive and address the special challenges confronting adults learning a new language.</t>
  </si>
  <si>
    <t>Best Plus 2.0 Pre-Test</t>
  </si>
  <si>
    <t>Best Plus 2.0 Post-Test indicates incremental gain</t>
  </si>
  <si>
    <t>Best Plus 2.0 Post-Test indicates improvement by one or more levels</t>
  </si>
  <si>
    <t>1C: Comprehensive Services Immigrant Families (F)</t>
  </si>
  <si>
    <t>Comprehensive Services for Immigrant Families helps identify the complex and multiple needs of newly-arrived immigrant families with limited English proficiency (LEP), and, in collaboration with a network of community-based providers, ensure they gain access to relevant services that will help them prosper and become self-sufficient. Each enrolled family will build self-advocacy skills and gain the knowledge to enable them to address specific challenges and navigate key systems that impact their lives (for example, the education, healthcare, housing, benefits, tax, workplace, and legal and immigration systems).</t>
  </si>
  <si>
    <t xml:space="preserve">Intake/Individual Service Plan (ISP)                        </t>
  </si>
  <si>
    <t>Family attends orientation</t>
  </si>
  <si>
    <t>Family attends 1st workshop</t>
  </si>
  <si>
    <t>Family attends 2nd workshop</t>
  </si>
  <si>
    <t>Family attends 3rd workshop</t>
  </si>
  <si>
    <t>Family attends 4th workshop</t>
  </si>
  <si>
    <t>Family attends 5th workshop</t>
  </si>
  <si>
    <t xml:space="preserve">Out of 242 enrolled families, 149 achieve at least half of the short-term goals they identified in their family services plans </t>
  </si>
  <si>
    <t>FNPI: 5d</t>
  </si>
  <si>
    <t>Case management notes and validated proof that the needed services or benefits were received.</t>
  </si>
  <si>
    <t xml:space="preserve">Out of 242 enrolled families, 149 would increase their self-advocasy skills </t>
  </si>
  <si>
    <t>FNPI: 5e</t>
  </si>
  <si>
    <t>Participant exit interview shows increase in self-advocacy skills.</t>
  </si>
  <si>
    <t xml:space="preserve">NYC Department of Youth and Community Development </t>
  </si>
  <si>
    <t>1B: Fatherhood Services</t>
  </si>
  <si>
    <t xml:space="preserve">Fatherhood Initiative:   Studies show that children with involved fathers are less likely to get into trouble at home, school, or in the neighborhood, and that an active and nurturing style of fathering is associated with better verbal skills for infants, greater patience for toddlers, and better intellectual functioning and academic achievement among adolescents. Children with involved fathers are more likely to exhibit self-control and pro-social behavior. The circumstances confronting non-custodial fathers must be addressed in order for them to establish positive, healthy, supportive relationships with their children. </t>
  </si>
  <si>
    <t xml:space="preserve"> Programs assist non-custodial fathers to emotionally and financially re-engage with their children. Programs target young fathers between 16 and 24 years of age, fathers older than 24 years, and fathers formerly involved with the criminal justice system.  They offer counseling, parenting workshops, visitation assistance, support with job and educational exploration and placement, Mediation/Conflict Resolution.</t>
  </si>
  <si>
    <t>Intake Form/ Individual Service Plan</t>
  </si>
  <si>
    <t>Out of 1,460 enrolled participants  1,417 would complete their first initial survey</t>
  </si>
  <si>
    <t>Initial Survey</t>
  </si>
  <si>
    <t>Out of 1,460 enrolled participants 1007 would be re-assessed by a second survey</t>
  </si>
  <si>
    <t xml:space="preserve">Follow-up (second) Survey </t>
  </si>
  <si>
    <t>Out of 1,460 participants enrolled 792 participants would provide greater material,  financial support AND increased engagement, availability, and responsibility in relationship with child/children</t>
  </si>
  <si>
    <t>FNPI: 5d.</t>
  </si>
  <si>
    <t>Subsequent Survey shows increase in financial &amp; emotional engagement</t>
  </si>
  <si>
    <t>Out of 1,460 participants enrolled 869 participants would achieve benefits and services as indicates in their service plan</t>
  </si>
  <si>
    <t>1B: Immigrant Legal Services (F)</t>
  </si>
  <si>
    <t>Paralegal Consultation, Application Assistance and Legal Representation. This program provides free legal counseling in all areas related to immigration law; the preparation and filing of legal documents, and representation at the United States Citizenship and Immigration Services (USCIS) interviews and in immigration courts, and translation, interpretation, and completion of legal and other administrative documents.</t>
  </si>
  <si>
    <t>Intake/Individual Service Plan (ISP)</t>
  </si>
  <si>
    <t xml:space="preserve">Out of 1369 enrolled participants 137 may receive legal representation </t>
  </si>
  <si>
    <t>Individual Service Plan (ISP)</t>
  </si>
  <si>
    <t>Out of 1369 enrolled participants 903 participants will complete application for U.S. citizenship, permanent residency, or asylum status</t>
  </si>
  <si>
    <t>Validated Proof (e.g. participant citizenship, legal residency/asylum, T and U visas, DACA, temporary protective status forms)       [120/210/280/293]</t>
  </si>
  <si>
    <t xml:space="preserve">Immigrant Services: Legal Services for Immigrant Youth:   In accordance to support immigrant families and communities, DYCD strengthens existing services for undocumented immigrant youth by requiring contractors to achieve at least one “services” outcome in addition to providing assistance to legalize their immigration status.
Typically, these at-risk youth are extremely vulnerable and need a variety of support services to help stabilize their living situations.  
</t>
  </si>
  <si>
    <t>1C: Legal Services for Immigrant Youth (F)</t>
  </si>
  <si>
    <t>Legal Assistance, Immigration Application Assistance, Translation services, and Referrals to Social Service Support. The purpose of this program is to assist undocumented youth aged 5-20 who are living in foster home, group homes, unaccompanied or  victims of illegal trafficking.  Program services include free legal counseling, application assistance, and legal representation.</t>
  </si>
  <si>
    <t>Out of 191 enrolled participants 100  would would achieve benefits and services as indicated in their service plan, whether via educational and/or training program, accessing health or mental health services, or obtaining adequate/safe housing</t>
  </si>
  <si>
    <t>FNPI: 2h. SRV: 5a-j, 5bb-ee, 4b, 4c, 4d, 4f.</t>
  </si>
  <si>
    <t xml:space="preserve">Documentary proof </t>
  </si>
  <si>
    <t>Out of 191 enrolled participants 85 would  file all required papers to attain special immigrant juvenile status or other legal immigration status.</t>
  </si>
  <si>
    <t xml:space="preserve">Validated Proof (e.g. participant citizenship, legal residency/asylum, T and U visas, DACA, temporary protective status forms)   </t>
  </si>
  <si>
    <t xml:space="preserve">Immigrant Services: Domestic Violence Program:      Human trafficking covers all forms of forced labor of men, women, and children, including domestic service, construction work, and sweatshops, and commercial sexual exploitation. Physical violence and intimidation, fear of being reported to the authorities and deported, and lack of access to law enforcement and other services are among the factors that make it hard for these victims to attain safe environments. DYCD’s program serves immigrant victims of DV to help participants self-petition under the Violence Against Women Act (VAWA) and to provide legal assistance to victims of human trafficking and other crimes eligible for relief under the Victims of Trafficking and Violence Protection Act of 2000 (VTVPA).  </t>
  </si>
  <si>
    <t xml:space="preserve"> 1C: Domestic Violence (F)</t>
  </si>
  <si>
    <t>Educational Workshops, Emergency Services, Counseling, Legal Assistance and Translation Services, Educational Workshops, Emergency Services, Group, Immigration Application Assistance, Legal Assistance and Translation Services. This program takes a compreh</t>
  </si>
  <si>
    <t>Out of 278 enrolled participants 167 would file papers required to adjust their immigrant status to secure permanent residency or citizenship through a self-petition under VAWA or otherwise attain lawful immigration status.</t>
  </si>
  <si>
    <t xml:space="preserve">Documentary proof   (e.g. citizenship, legal residency/asylum, T and U visas, DACA, temporary protective status)  </t>
  </si>
  <si>
    <t xml:space="preserve">Out of 278 enrolled participants 64 would attain safe environment </t>
  </si>
  <si>
    <t>SRV: 5x</t>
  </si>
  <si>
    <t xml:space="preserve">Documentary proof of safe environment                                      </t>
  </si>
  <si>
    <t>Out of 278 enrolled participants 104 would aleady have safe environment and would achieve benefits and services as indicated in their service plan</t>
  </si>
  <si>
    <t xml:space="preserve">Validated proof (e.g. completed applications/referrals and received identified services                                      </t>
  </si>
  <si>
    <t>Immigrant Services:  Services for Immigrant Workers:      As a result of increasing evidence concerning exploitation of low-wage immigrant workers, DYCD offer services to help educate the immigrant community on their employment rights.  Foreign-born workers account for 50 percent and more of all those employed in manufacturing, personal services, construction, leisure and hospitality, and health and social services in the City. Large numbers of immigrants in the City work in low-wage occupations where employment rights tend to be violated more frequently and blatantly than elsewhere.   All workers have the right to be paid minimum wage and overtime and the right to organize to improve work conditions.  DYCD’s legal worker program provides information, education, advocacy and legal services designed to protect low-wage immigrants from exploitation and violations of their employment rights.</t>
  </si>
  <si>
    <t xml:space="preserve"> 1C: Legal Services for Immigrant Workers (F)</t>
  </si>
  <si>
    <t>Informational Workshops, Legal Assistance and Access Services.  Programs educate low-wage immigrant workers about labor laws and empower them to protect themselves against violation of their rights. Programs also assist in resolving issues related to empl</t>
  </si>
  <si>
    <t>Out of 324 enrolled participants 244 (75%) would  gain knowledge of their employment rights and advocacy strategies</t>
  </si>
  <si>
    <t xml:space="preserve">Documentary proof issues have been resolved                </t>
  </si>
  <si>
    <t xml:space="preserve">Out of244 participants participants that gained knowledge of their employument rights 192 would resolve employment issues through advocacy efforts, settlement negotiation, mediation, and/or legal proceedings </t>
  </si>
  <si>
    <t>FNPI: 1h</t>
  </si>
  <si>
    <t xml:space="preserve">Summer Youth Employment Program:  The purpose of this program is to provide youth ages 14 to 24 with paid summer work experience supplemented by educational activities so as to assist them with career exploration and better prepare them for adulthood.  Youth will be evaluated and placed in age and experience appropriate project-based learning activities.      </t>
  </si>
  <si>
    <t>1D: Summer Youth Employment Program (F)</t>
  </si>
  <si>
    <t xml:space="preserve"> Job Readiness and On-the-Job Training, Financial Literacy, Career Counseling, College and Post Secondary Education Exploration.</t>
  </si>
  <si>
    <t xml:space="preserve">Intake Form                                      </t>
  </si>
  <si>
    <t>Out of 3,500 participants enrolled 3,500 would complete orientation</t>
  </si>
  <si>
    <t xml:space="preserve">Documentary Proof of Identification                            </t>
  </si>
  <si>
    <t>Out of 3,500 enrolled participants  3,500 youth would be engaged in job experience for up to six weeks in July and August</t>
  </si>
  <si>
    <t>FNPI: 1a</t>
  </si>
  <si>
    <t xml:space="preserve">Attendance shows six weeks completion     </t>
  </si>
  <si>
    <t xml:space="preserve">Family Development Credentialing :  one semester course for front line staff or supervisors to receive Family Development Credentialing (FDC)             </t>
  </si>
  <si>
    <t xml:space="preserve">    Family Development Credentialing</t>
  </si>
  <si>
    <t>Application submissions</t>
  </si>
  <si>
    <t xml:space="preserve"> Applications received              </t>
  </si>
  <si>
    <t>Out of 150 applications received 130 would be accepted into the program</t>
  </si>
  <si>
    <t xml:space="preserve">Applications accepted              </t>
  </si>
  <si>
    <t>Out of 130 participants enrolled in the program 117 would complete FDC classes and receive Family Development Credential (117 students)</t>
  </si>
  <si>
    <t>Mod 2, Sec. B: B.4E</t>
  </si>
  <si>
    <t xml:space="preserve">Portfolio Accepted and passed exam                           </t>
  </si>
  <si>
    <t xml:space="preserve">Technical Assistance:  Technical assistance is given through workshops,on site consultancies, and other targeted capacity building projects to increase a delegate agency’s leadership, operational and program capacity. </t>
  </si>
  <si>
    <t xml:space="preserve">4 &amp; 5B: Technical Assistance (C ) </t>
  </si>
  <si>
    <t>Workshops &amp; One-on-One Technical Assistance</t>
  </si>
  <si>
    <t>Apply/Registration/Self Referred</t>
  </si>
  <si>
    <t>Applications received</t>
  </si>
  <si>
    <t xml:space="preserve">Out of 2,451 registered, 1,733 would complete an Assessment/Work Plan </t>
  </si>
  <si>
    <t>Completed Work Plan/ Survey</t>
  </si>
  <si>
    <t>Outcome: out of 1,733 registered, 1,390 individuals would report skills/knowledge gain post training</t>
  </si>
  <si>
    <t xml:space="preserve">Mod 2, sec. B: B.4m </t>
  </si>
  <si>
    <t>Evaluations</t>
  </si>
  <si>
    <t>Mod 2, Sec. B: B.5a</t>
  </si>
  <si>
    <t>C-2d Work Plan and Program Progress Report (PPR) Narrative</t>
  </si>
  <si>
    <r>
      <t xml:space="preserve">Use this Narrative form to explain variances in PPR Outcomes that are </t>
    </r>
    <r>
      <rPr>
        <b/>
        <u/>
        <sz val="11"/>
        <rFont val="Calibri"/>
        <family val="2"/>
      </rPr>
      <t>under 80% or over 120%</t>
    </r>
    <r>
      <rPr>
        <b/>
        <sz val="11"/>
        <rFont val="Calibri"/>
        <family val="2"/>
      </rPr>
      <t xml:space="preserve"> for the </t>
    </r>
    <r>
      <rPr>
        <b/>
        <u/>
        <sz val="11"/>
        <rFont val="Calibri"/>
        <family val="2"/>
      </rPr>
      <t>quarter</t>
    </r>
    <r>
      <rPr>
        <b/>
        <sz val="11"/>
        <rFont val="Calibri"/>
        <family val="2"/>
      </rPr>
      <t>.</t>
    </r>
  </si>
  <si>
    <t>Program(s):</t>
  </si>
  <si>
    <t>NPI(s) or Service/Capacity codes affected:</t>
  </si>
  <si>
    <t>1. Describe progress and/or challenges during reporting period in implementing the program(s):</t>
  </si>
  <si>
    <t>Quarter 1:</t>
  </si>
  <si>
    <t>Quarter 2:</t>
  </si>
  <si>
    <t>Quarter 3:</t>
  </si>
  <si>
    <t>Quarter 4:</t>
  </si>
  <si>
    <t>2. Describe corrective measures undertaken to address challenges experienced during this period.  (Please indicate by whom and when.)</t>
  </si>
  <si>
    <t>(copy this page as many times as needed)</t>
  </si>
  <si>
    <t>C-3a Summary of Work Plan and Attachments</t>
  </si>
  <si>
    <t>Summary of Work Plan pages and related attachments.</t>
  </si>
  <si>
    <r>
      <t xml:space="preserve">(This is for </t>
    </r>
    <r>
      <rPr>
        <b/>
        <u/>
        <sz val="11"/>
        <color indexed="8"/>
        <rFont val="Calibri"/>
        <family val="2"/>
      </rPr>
      <t>Direct</t>
    </r>
    <r>
      <rPr>
        <b/>
        <sz val="11"/>
        <color indexed="8"/>
        <rFont val="Calibri"/>
        <family val="2"/>
      </rPr>
      <t xml:space="preserve"> Costs only - no Administrative Costs should be included in top table.)</t>
    </r>
  </si>
  <si>
    <t>Work Plan Page
#</t>
  </si>
  <si>
    <t>Demonstrated Need</t>
  </si>
  <si>
    <t>Program Priority/
Program Name(s)</t>
  </si>
  <si>
    <t>Primary Service Domain
Corresponds to Attachment C-1a Needs Assessment  and C-1b Demonstrated Needs</t>
  </si>
  <si>
    <t>Individual/ Family (F) 
Community (C)
Agency (A)</t>
  </si>
  <si>
    <t>CSBG
Grant
Funds
DIRECT</t>
  </si>
  <si>
    <t>Prior Year Unexpended
CSBG Grant Funds
DIRECT</t>
  </si>
  <si>
    <t>Cash Resources</t>
  </si>
  <si>
    <t>DYCD needs to train staff appropriately and assist them in providing appropriate oversight and techincal assistance to CBO delegate agencies that provide direct services to CSBG-eligible participants.</t>
  </si>
  <si>
    <t>Agency Capacity Building</t>
  </si>
  <si>
    <t xml:space="preserve">Agency Capacity Building </t>
  </si>
  <si>
    <t>A</t>
  </si>
  <si>
    <t xml:space="preserve">DYCD needs to advocate and promote the value of CSBG programs and inform the public about CSBG services. The engagement of a strong Community Action Board and Neighborhood Advisory Boards enables DYCD to connect its work to the larger world of human services delivery and community development. </t>
  </si>
  <si>
    <t>Board Bevelopment</t>
  </si>
  <si>
    <t>Civic Engagement and Community Involvement</t>
  </si>
  <si>
    <t>C/F/A</t>
  </si>
  <si>
    <t xml:space="preserve">DYCD needs to advocate and promote the value of CSBG programs and inform the public about CSBG services. Partnerships and CBO delegate agencies enable DYCD to connect its work to the larger world of human services organizations. </t>
  </si>
  <si>
    <t>Partnerships</t>
  </si>
  <si>
    <t>Linkages (e.g. partnerships that support multiple domains)</t>
  </si>
  <si>
    <t>A/C</t>
  </si>
  <si>
    <t xml:space="preserve">NDA - Economic Development </t>
  </si>
  <si>
    <t>Employment</t>
  </si>
  <si>
    <t>F/C</t>
  </si>
  <si>
    <t>Summer Youth Employment Program</t>
  </si>
  <si>
    <t>F</t>
  </si>
  <si>
    <t xml:space="preserve">NDA - Safety Awareness and Crime Prevention </t>
  </si>
  <si>
    <t>C</t>
  </si>
  <si>
    <t xml:space="preserve">Literacy proficiency enables adults to find and keep employment that allows for a decent standard of living and a career ladder, to become involved with schools to support their children’s education, and to actively participate in civic life. An estimated 36% of all City adults have literacy proficiency at the lowest level  while approximately 1 in 7 New Yorkers over the age of 18 does not have a high school diploma. </t>
  </si>
  <si>
    <t>NDA Adult Literacy: Adult Basic Education (ABE) and High School Equivalency (HSE)</t>
  </si>
  <si>
    <t>Education &amp; Cognitive Development</t>
  </si>
  <si>
    <t xml:space="preserve">Research demonstrates that the graduation rate for low-income students defined as those qualifying for a free lunch tends to be significantly lower than the rates for students who pay full price.  An in-depth analysis of educational outcomes for NYC DOE class of 2009 found that the overall graduation rate was 65.7 percent, but the rate for students qualifying for a free lunch versus those students paying full price was 63.5 percent versus 76.5 percent, respectively.  Similarly, the dropout rate was 11.7 percent for free-lunch students versus 8.3 percent for full-price students. </t>
  </si>
  <si>
    <t>NDA - High School Aged Youth: Educational Support and Employment</t>
  </si>
  <si>
    <t>NDA Immigrant Services - ESOL/Civics Instruction</t>
  </si>
  <si>
    <t xml:space="preserve">Increasing the security of immigrants and helping to stabilize communities is integral to the mission of DYCD; hence providing assistance with applications for citizenship and permanent residency remains a priority for the agency as well as for Mayor deBlasio and the Mayor’s Office of Immigrant Affairs. </t>
  </si>
  <si>
    <t>Immigrant Services: Legal Assistance Program</t>
  </si>
  <si>
    <t xml:space="preserve">DYCD provides services for undocumented immigrant youth, requiring contractors to achieve at least one “services” outcome in addition to providing assistance to legalize their immigration status. Typically, these at-risk youth are extremely vulnerable and need a variety of support services to help stabilize their living situations.  </t>
  </si>
  <si>
    <t>Immigrant Services: Legal Services for Immigrant Youth</t>
  </si>
  <si>
    <t xml:space="preserve">Services Supporting Multiple Domains  </t>
  </si>
  <si>
    <t>Immigrant Services: Domestic Violence Program</t>
  </si>
  <si>
    <t>Immigrant Services: Services for Immigrant Workers</t>
  </si>
  <si>
    <t>NDA Healthy Families: Support Services</t>
  </si>
  <si>
    <t>Health and Social/Behavioral Development (includes nutrition)</t>
  </si>
  <si>
    <t>NDA Immigrant Services - Immigration Application Assistance</t>
  </si>
  <si>
    <t>NDA Seniors: Social, Cultural, and Support Services</t>
  </si>
  <si>
    <t>Studies show that children with involved fathers are less likely to get into trouble at home, school, or in the neighborhood, and that an active and nurturing style of fathering is associated with better verbal skills for infants, greater patience for toddlers, and better intellectual functioning and academic achievement among adolescents. Children with involved fathers are more likely to exhibit self-control and pro-social behavior.</t>
  </si>
  <si>
    <t>Fatherhood Initiative</t>
  </si>
  <si>
    <t>DYCD offers a one semester course for front line staff or supervisors to receive Family Development Credentialing (FDC) to better serve program participants.</t>
  </si>
  <si>
    <t>Family Development Credentialing</t>
  </si>
  <si>
    <t>Total Direct Costs</t>
  </si>
  <si>
    <t>Include additional rows, if necessary:  highlight blank rows (to the left), right-click mouse and choose Copy; right-click on a blank row and choose Insert Copied Cells.</t>
  </si>
  <si>
    <t>ENTER DATA FROM THE ATTACHMENT B WORKSHEETS:</t>
  </si>
  <si>
    <t>TOTAL ADMIN COSTS</t>
  </si>
  <si>
    <t>TOTAL ALLOCATION &amp; DIRECT COSTS</t>
  </si>
  <si>
    <t>Contractual/Audit - Administrative Costs (B-1, Line 3)</t>
  </si>
  <si>
    <r>
      <rPr>
        <b/>
        <sz val="11"/>
        <color theme="1"/>
        <rFont val="Calibri"/>
        <family val="2"/>
        <scheme val="minor"/>
      </rPr>
      <t>ENTER</t>
    </r>
    <r>
      <rPr>
        <sz val="11"/>
        <color theme="1"/>
        <rFont val="Calibri"/>
        <family val="2"/>
        <scheme val="minor"/>
      </rPr>
      <t xml:space="preserve"> CSBG Allocation as reported on B-1, Line (a):</t>
    </r>
  </si>
  <si>
    <t>Equipment - Administrative Costs (B-1, Line 4)</t>
  </si>
  <si>
    <t>Total Admin Costs:</t>
  </si>
  <si>
    <t>ICR, De Minimis or Admin Rate (B-1, Line 6)</t>
  </si>
  <si>
    <t>CSBG Allocation less Admin Costs = Direct Costs:</t>
  </si>
  <si>
    <t>Salaries - Admin Costs (B-2)</t>
  </si>
  <si>
    <t>Amount Reported as Direct above:</t>
  </si>
  <si>
    <t>Other Costs - Admin Costs (B-3)</t>
  </si>
  <si>
    <t>Budget Check (this should be $0):</t>
  </si>
  <si>
    <t>TOTAL ADMIN COSTS:</t>
  </si>
  <si>
    <t>Adminstrative Costs Percentage:</t>
  </si>
  <si>
    <t>Total Admin Reported on C-3b, Lines 5 &amp; 6</t>
  </si>
  <si>
    <t>Budget Check (this should be $0)</t>
  </si>
  <si>
    <t>C-3b Planned Use of CSBG Funds by Contractor</t>
  </si>
  <si>
    <t>TOTAL CSBG ALLOCATION OF GRANT FUNDS (FEDERAL)</t>
  </si>
  <si>
    <t>TOTAL PRIOR YEAR UNEXPENDED CSBG GRANT FUNDS</t>
  </si>
  <si>
    <t>TOTAL CSBG GRANT FUNDS AVAILABLE DURING THIS FISCAL YEAR</t>
  </si>
  <si>
    <t>FOR EACH SERVICE DOMAIN, ENTER THE AMOUNT OF CSBG GRANT FUNDS USED (EXCLUDING ADMINISTRATIVE FUNDS):</t>
  </si>
  <si>
    <t>Service Domains</t>
  </si>
  <si>
    <t>CSBG
Grant
Funds</t>
  </si>
  <si>
    <t>Prior Year Unexpended
CSBG Grant Funds</t>
  </si>
  <si>
    <t>Income, Infrastructure, and Asset Building</t>
  </si>
  <si>
    <t>Housing</t>
  </si>
  <si>
    <t>Other (e.g. emergency management/disaster relief)</t>
  </si>
  <si>
    <t>TOTAL</t>
  </si>
  <si>
    <t>CSBG</t>
  </si>
  <si>
    <t>Prior Year</t>
  </si>
  <si>
    <t>Grant</t>
  </si>
  <si>
    <t>Unexpended</t>
  </si>
  <si>
    <t>Funds</t>
  </si>
  <si>
    <t>CSBG Grant Funds</t>
  </si>
  <si>
    <t>Funds direct charged for administration, other than Attachment B-1, Line 6</t>
  </si>
  <si>
    <t>Total grant funds approved for indirect cost rate, de minimis cost rate or admin. cost rate (same as Attachment B-1, Line 6)</t>
  </si>
  <si>
    <t>Total CSBG grant funds awarded to Delegate Agencies</t>
  </si>
  <si>
    <t>Grand Total of CSBG Grant Funds (should match lines 1 and 2 above)</t>
  </si>
  <si>
    <r>
      <t xml:space="preserve">If CSBG spending on administrative costs will exceed 15% of CSBG grant funds, please explain </t>
    </r>
    <r>
      <rPr>
        <b/>
        <sz val="11"/>
        <color rgb="FFFF0000"/>
        <rFont val="Calibri"/>
        <family val="2"/>
        <scheme val="minor"/>
      </rPr>
      <t>why CSBG funds are being used to cover costs that exceed 15%</t>
    </r>
    <r>
      <rPr>
        <b/>
        <sz val="11"/>
        <color theme="1"/>
        <rFont val="Calibri"/>
        <family val="2"/>
        <scheme val="minor"/>
      </rPr>
      <t>:</t>
    </r>
  </si>
  <si>
    <t>C-3c Summary of Planned Use of CSBG Grant Funds by Delegate Agencies</t>
  </si>
  <si>
    <t>Total Number of Delegate Agencies</t>
  </si>
  <si>
    <t>TOTAL CSBG ALLOCATION OF GRANT FUNDS TO DELEGATE AGENCIES</t>
  </si>
  <si>
    <t>TOTAL PRIOR YEAR UNEXPENDED CSBG GRANT FUNDS TO DELEGATE AGENCIES</t>
  </si>
  <si>
    <t>For each Service Domain (Column A), enter the aggregate amount of CSBG grant funds used (Column B and Column C) by Delegate Agencies (excluding administrative funds):</t>
  </si>
  <si>
    <t>Total CSBG grant funds used for administration by Delegate Agencies</t>
  </si>
  <si>
    <t>Average percentage of CSBG grant funds used for administration by Delegate Agencies</t>
  </si>
  <si>
    <t>Grand Total of CSBG Grant Funds and Prior Year Unexpended CSBG Grant Funds
(should match lines 1 and 2 above)</t>
  </si>
  <si>
    <t>Total Delegate Agency Amount Reported on C-3b:</t>
  </si>
  <si>
    <t>Total C-3c, Line 6 (above):</t>
  </si>
  <si>
    <t>C-4a Community Partnerships</t>
  </si>
  <si>
    <t>42 U.S.C. 9901 et seq., Section 676, (b), (9) states that  ". . . the State and eligible entities in the State will, to the maximum extent possible, coordinate programs with and form partnerships with other organizations serving low-income residents of the communities and members of the groups served by the State, including religious organizations, charitable groups, and community organizations;"</t>
  </si>
  <si>
    <t>Number of Partners listed below:</t>
  </si>
  <si>
    <t>Number from Attachment C-2b:</t>
  </si>
  <si>
    <t>Describe the role(s) of other groups, associations, and organizations in the provision of services and activities:</t>
  </si>
  <si>
    <t>Name of Organization</t>
  </si>
  <si>
    <t>Type of Organization</t>
  </si>
  <si>
    <t>Brief Description of Involvement (Role)</t>
  </si>
  <si>
    <t>UJA/Federation of New York</t>
  </si>
  <si>
    <t>Faith-Based</t>
  </si>
  <si>
    <r>
      <rPr>
        <b/>
        <sz val="11"/>
        <color rgb="FF000000"/>
        <rFont val="Calibri"/>
        <family val="2"/>
      </rPr>
      <t>NAB members and CAB low income sector members</t>
    </r>
    <r>
      <rPr>
        <sz val="11"/>
        <color rgb="FF000000"/>
        <rFont val="Calibri"/>
        <family val="2"/>
      </rPr>
      <t>: DYCD develops various programs with input from the community by working with advisory boards or by collaborating with other public and private agencies. It is within this context of collaboration that the word “partnerships” appears on the DYCD website. As a New York City agency, DYCD is not able to enter into and form a legally structured entity such as a partnership. Our primary mission is to integrate youth and community development through a continuum of services that promote self-sufficiency and empower youth, adults and families throughout the communities of New York City (NYC).  
DYCD’s mandate under the City Charter emphasizes its dual role as the local Community Action Agency (CAA), and as the City’s Youth Bureau, obligated to fulfill requirements prescribed by State executive law and regulations. The agency has approximately 2,000 contracts</t>
    </r>
    <r>
      <rPr>
        <sz val="11"/>
        <color rgb="FFFF0000"/>
        <rFont val="Calibri"/>
        <family val="2"/>
      </rPr>
      <t xml:space="preserve"> </t>
    </r>
    <r>
      <rPr>
        <sz val="11"/>
        <color rgb="FF000000"/>
        <rFont val="Calibri"/>
        <family val="2"/>
      </rPr>
      <t xml:space="preserve">with CBOs serving 220,916 NYC youth, adults and their families.  It is managed through the executive direction of DYCD’s Commissioner under the leadership of the Mayor of the City of New York. As NYC’s CAA, DYCD administers federal Community Services Block Grant (CSBG) funded programs in consultation with the Neighborhood Advisory Boards (NAB), as well as via the Community Action Board (CAB) which includes representatives of the neighborhoods targeted for services, private sector leaders, and local elected officials. </t>
    </r>
  </si>
  <si>
    <t>NAB Chairperson Representative Brooklyn</t>
  </si>
  <si>
    <t>NAB Chairperson Representative Manhattan/Staten Island</t>
  </si>
  <si>
    <t>United Neighborhood Houses</t>
  </si>
  <si>
    <t>United Parcel Service</t>
  </si>
  <si>
    <t>Doc Go, Inc</t>
  </si>
  <si>
    <t>Morris Heights Health Center</t>
  </si>
  <si>
    <t>Boricua College</t>
  </si>
  <si>
    <t>Institutions or post-secondary education/training</t>
  </si>
  <si>
    <t>NHS of Staten Island</t>
  </si>
  <si>
    <t>St. Francis College</t>
  </si>
  <si>
    <t xml:space="preserve">DYCD contracts with 129 different community-based organizations (CBOs) via 85 awards, to serve as delegate agencies and provide a wide range of direct human services to residents of low-income neighborhoods throughout the City of New York.  </t>
  </si>
  <si>
    <t>C-4b Community Partnerships (continued)</t>
  </si>
  <si>
    <t>42 U.S.C. 9901 et seq., Section 676, (b), (5) states that  ". . . the State and the eligible entities in the State will coordinate, and establish linkages between, governmental and other social services programs to assure the effective delivery of such services to low-income individuals and to avoid duplication of such services, and a description of how the State and the eligible entities will coordinate the provision of employment and training activities, as defined in section 101 of such Act, in the State and in communities with entities providing activities through statewide and local workforce investment systems under the Workforce Investment Act of 1998;"</t>
  </si>
  <si>
    <t>Describe linkages with workforce investment:</t>
  </si>
  <si>
    <t>DYCD operates the Summer Youth Employment Program (SYEP), which is partially funded via CSBG monies. DYCD sits on the NYC Workforce Investment Board as a mandated member. On the WIB, DYCD plays a critical role in articulating the workforce development needs of the City's young people and its immigrant communities.  In addition, DYCD was an active participant in the City's overhaul of its workforce system in 2010-12. Finally, DYCD oversees a portfolio of literacy programs serving adults, speakers of languages other than English, disconnected youth and adolescents in middle school.</t>
  </si>
  <si>
    <t>Describe other linkages (optional):</t>
  </si>
  <si>
    <t>C-4c Child Support Services and Referrals</t>
  </si>
  <si>
    <r>
      <t xml:space="preserve">Under Public Law 105-205, section 678G(b) </t>
    </r>
    <r>
      <rPr>
        <i/>
        <sz val="11"/>
        <color theme="1"/>
        <rFont val="Calibri"/>
        <family val="2"/>
        <scheme val="minor"/>
      </rPr>
      <t>CHILD SUPPORT SERVICES AND REFERRALS.—During each fiscal year for which an eligible entity receives a grant under section 675C, such entity shall—
(1) inform custodial parents in single-parent families that participate in programs, activities, or services carried out or provided under this subtitle about the availability of child support services; and
(2) refer eligible parents to the child support offices of State and local governments.</t>
    </r>
    <r>
      <rPr>
        <sz val="11"/>
        <color theme="1"/>
        <rFont val="Calibri"/>
        <family val="2"/>
        <scheme val="minor"/>
      </rPr>
      <t xml:space="preserve">
As per Attachment A-1, Section ll, PROGRAM SPECIFIC CLAUSES, Section 10.07 "The CONTRACTOR warrants that it shall inform custodial parents in single-parent families that participate in CSBG funded programs, services, and activities of the availability of child support services, and refer eligible parents to the child support office of the State and local governments."</t>
    </r>
  </si>
  <si>
    <t>Please describe the process used to identify and inform custodial parents in single-parent families that participate in CSBG funded programs, services, and activities of the availability of child support services, and refer eligible parents to the child support office of the State and local governments.</t>
  </si>
  <si>
    <t>NDA Healthy Families: Support Services and Fatherhood Initiative
NDA Healthy Families: Support Services - This program is based on the principles of family development and offers a strengths-based, case management approach to address the needs of participants. Case management would include working with the family to assess strengths, needs, and resources; developing an individualized strategy to meet short- and long-term goals; and following up with the family to determine whether goals have been met and/or needs have changed.  Programs would assist families, including custodial parents in single-parent households, in accessing resources for identified needs.  This may include assistance with child support services and the referral of eligible parents to the child support office of the State and local governments. Programs would also provide advocacy and assistance in obtaining other government benefits and social services.
- Fatherhood Initiative - Programs assist non-custodial fathers to emotionally and financially re-engage with their children. Programs target fathers 18 years and older, and older, and fathers formerly involved with the criminal justice system.  They offer counseling, parenting workshops, visitation assistance and support with job and educational exploration and placement. Programs would assist participants in accessing resources for identified needs. This may include reviewing child support obligations with non-custodial parents and referrals to the child support office of the State and local governments.</t>
  </si>
  <si>
    <t xml:space="preserve"> C-4d Community Initiative Status Form</t>
  </si>
  <si>
    <t>This form is optional.</t>
  </si>
  <si>
    <t xml:space="preserve">Corresponds to Module 3 - Identify one community initiative to be reported on at the end of this FFY. </t>
  </si>
  <si>
    <t>Use the dropdown menu to select the response where appropriate *</t>
  </si>
  <si>
    <t>Initiative Name</t>
  </si>
  <si>
    <t>Promoting Health Insurance Access</t>
  </si>
  <si>
    <t>Initiative Year</t>
  </si>
  <si>
    <t>Currently in Year Seven</t>
  </si>
  <si>
    <t>Problem Identification</t>
  </si>
  <si>
    <t>As the Community Action Agency for the City of New York, health is an important issue of concern for DYCD, as there are myriad health disparities that contribute to poorer outcomes related to the programs and services we provide. DYCD’s intent to come together with other City agencies that target health and well-being so as to improve trajectories for those we serve meets the mutual interests of the partnering agencies.  As examples: the Commissioner of the NYC Department of Health and Mental Hygiene has launched the Neighborhood Health Action Centers to reduce health inequities in targeted neighborhoods across the City; NYC Health + Hospitals has created “Caring Neighborhoods” to improve primary care access.</t>
  </si>
  <si>
    <t>Goal/Agenda</t>
  </si>
  <si>
    <t>A coordinated agency-wide strategy will support internal goals and help New Yorkers connect with much needed health insurance/health care.
Outputs:
- Number of DYCD program sites that host health-themed outreach events
- Number of health-focused meetings held with sister agency partners
- Number of persons contacted concerning obtaining health insurance
Outcomes:
-Increase the number of neighborhoods targeted by DYCD-funded programs that have been identified by partner agencies by close of FFY 2022                                                                                                                                                                                                                        -Increase the number of neighborhoods targeted by DYCD-funded programs that have been identified by partner agencies by close of FFY 2018
- Increase the number of program participants who attend health-themed outreach events  vs close of FFY 2016
- Increase the number of program participants contacted concerning obtaining health insurance vs close of FFY 2016
- Increase the number of program participants who accessed health care vs close of FFY 2016</t>
  </si>
  <si>
    <t>Issue/CSBG Community Domain</t>
  </si>
  <si>
    <t>Ultimate Expected Outcome</t>
  </si>
  <si>
    <t xml:space="preserve"> CNPI 5j: Percent decrease in uninsured families in the identified community. </t>
  </si>
  <si>
    <t>Identified Community</t>
  </si>
  <si>
    <t>Citywide</t>
  </si>
  <si>
    <t>Expected Duration</t>
  </si>
  <si>
    <t>Ongoing</t>
  </si>
  <si>
    <t>Partnership Type</t>
  </si>
  <si>
    <t xml:space="preserve">DYCD is one of multiple active collaborators: DYCD, NYC Department of Health and Mental Hygiene, NYS Department of Health , NYC Health + Hospitals (joined by with their insurance program, Metro Plus). </t>
  </si>
  <si>
    <t>Partners</t>
  </si>
  <si>
    <t>The NYC Department of Health and Mental Hygiene (DOHMH) provides low- to no-cost neighborhood health clinics, and tackles a broad range of concerns, from obesity, diabetes and heart disease to HIV/AIDS, tobacco addition, substance abuse, and racial and ethnic health disparities, via innovative policies and programs. NYC Health + Hospitals is an integrated healthcare system of hospitals, neighborhood health centers, long-term care, nursing homes, and home care – the public safety net health care system of New York City. H+H offers a wide range of high quality and affordable health care services to keep patients health and to address the needs of NYC’s diverse populations. NYS Department of Health offers an official health plan marketplace which is a one stop shop for New Yorkers to find affordable low-cost health insurance.</t>
  </si>
  <si>
    <t>Strategy(ies)</t>
  </si>
  <si>
    <t xml:space="preserve"> STR 5a: Health Specific Campaign</t>
  </si>
  <si>
    <t>Progress on Outcomes/Indicators</t>
  </si>
  <si>
    <t>To be reported annually as part of the CSBG Annual Report.</t>
  </si>
  <si>
    <t>Impact of Outcomes</t>
  </si>
  <si>
    <t>DYCD would track:
- Number of public outreach meetings held with sister agencies
- Number of attendees at public outreach events
- Percentage satisfaction from surveyed participants
- Number of participants whose information is collected re: health insurance enrollment
- Number of participants reporting no insurance at enrollment who report insurance by program exit</t>
  </si>
  <si>
    <t>Outcomes/Indicators to Report</t>
  </si>
  <si>
    <t xml:space="preserve">CNPI 6 G2a: Percent increase of donated time to support the CSBG Eligible Entity's delivery of services and/or implementation of strategies to address conditions of poverty in the identified community. </t>
  </si>
  <si>
    <t>Final Status</t>
  </si>
  <si>
    <t>Initiative Active</t>
  </si>
  <si>
    <t>Lessons Learned</t>
  </si>
  <si>
    <r>
      <t xml:space="preserve">Narrative </t>
    </r>
    <r>
      <rPr>
        <b/>
        <sz val="11"/>
        <rFont val="Calibri"/>
        <family val="2"/>
      </rPr>
      <t xml:space="preserve">
To be reported annually as part of the CSBG Annual Report.</t>
    </r>
  </si>
  <si>
    <t>C-4e Innovative Initiative</t>
  </si>
  <si>
    <t xml:space="preserve">Under Public Law 105-205, section 676(b)(3)(D).  Describe  the use of CSBG "funds to support innovative community and neighborhood-based initiatives related to the purposes of this subtitle, which may include fatherhood initiatives and other initiatives with the goal of strengthening families and encouraging parenting.” </t>
  </si>
  <si>
    <t xml:space="preserve">Please describe an innovative initiative currently being delivered or an initiative in the planning stages during this contract year. The status of this initiative will be reported at the end of the contract period as part of the annual report. </t>
  </si>
  <si>
    <t>Via DYCD's Fatherhood Initiative, programs assist non-custodial fathers to emotionally and financially re-engage with their children. Programs target fathers 18 years and older, and older, and fathers formerly involved with the criminal justice system.  They offer counseling, parenting workshops, visitation assistance, and support with the job and educational exploration and placement. Programs would assist participants in accessing resources for identified needs. The six core objectives for program participants include: parenting skills, co-parenting; employment/education; child support; child visitation and placement; and children's education.</t>
  </si>
  <si>
    <t>Domain Calculator</t>
  </si>
  <si>
    <t>This form is used to match funds listed on the C-3a WP Summary tab
with the goals listed on the C-3b Planned Use Contactor tab.</t>
  </si>
  <si>
    <t>NO DIRECT ENTRIES SHOULD BE MADE ON THIS PAGE.</t>
  </si>
  <si>
    <t>IF FORMULA &amp; LINKS ARE DAMAGED (ERROR/VALUE), CONTACT YOUR CSBG PROGRAM ANALYST.</t>
  </si>
  <si>
    <t>Remember to add rows to match any rows added to the Summary page - see instructions on Summary page.</t>
  </si>
  <si>
    <t>Work Plan
Page #</t>
  </si>
  <si>
    <t>Prior Year Unexpended CSBG Grant Funds</t>
  </si>
  <si>
    <t xml:space="preserve">Services Domains  </t>
  </si>
  <si>
    <t>Do not alter these lists.</t>
  </si>
  <si>
    <t>Please select one Domain per work plan page</t>
  </si>
  <si>
    <t>Please select one type per Organization</t>
  </si>
  <si>
    <t>Please select one Community Domain:</t>
  </si>
  <si>
    <t>Please select one:</t>
  </si>
  <si>
    <t>Amendment</t>
  </si>
  <si>
    <t>PPR #2</t>
  </si>
  <si>
    <t>PPR #3</t>
  </si>
  <si>
    <t>PPR #4</t>
  </si>
  <si>
    <t>Be sure to add rows here if rows were added on Summary page - copy/drag formulas/links.</t>
  </si>
  <si>
    <t>Service Domain
Totals
This FY</t>
  </si>
  <si>
    <t>Planned Use Totals This FY</t>
  </si>
  <si>
    <t>Planned Use Totals this FY Delegate</t>
  </si>
  <si>
    <t>Difference 
S/B Zero</t>
  </si>
  <si>
    <t>CSBG Grant Funds by Service Domain Total This FY
(Attachment C-3b)</t>
  </si>
  <si>
    <t>Service Domain Totals Prior Year Unexpended</t>
  </si>
  <si>
    <t>Planned Use Prior Year Unexpended Totals</t>
  </si>
  <si>
    <t>Planned Use Prior Year Unexpended Funds - Delegate</t>
  </si>
  <si>
    <t>If adding rows above  - extend range for each goal.</t>
  </si>
  <si>
    <t>Middle school students who lack a strong literacy foundation are much more likely to become high school drop-outs, as noted in the Carnegie Foundation report “Reading Next.” (2006) DYCD’s Adolescent Literacy Program addresses the needs of this demographic – dubbed the “missing middle”.</t>
  </si>
  <si>
    <t>Adolescent Literacy</t>
  </si>
  <si>
    <t>Services for Immigrant Families</t>
  </si>
  <si>
    <t>Adolescent Literacy (F)</t>
  </si>
  <si>
    <t>T</t>
  </si>
  <si>
    <t>U</t>
  </si>
  <si>
    <t>V</t>
  </si>
  <si>
    <t>W</t>
  </si>
  <si>
    <t>New York City</t>
  </si>
  <si>
    <t xml:space="preserve">Healthy Families - Housing Assistance
Healthy Families - Food &amp; Nutrition Assistance
			</t>
  </si>
  <si>
    <t>Low-income families and low-income individuals of all ages, 
in rural and urban areas, continue to lack the resources to attain the skills, knowledge, and motivation to secure the opportunities needed for them to become self-sufficient. As individuals and families acquire assets and skills to improve their circumstances and stability, the communities in which they live will also benefit. Improved individual resources will be reflected in the reduction of neighborhood conditions associated with high concentrations of poverty such as lack of employment opportunities and unsafe streets.</t>
  </si>
  <si>
    <t>Adolescent Literacy - The initiative targets middle school students who have below grade level reading and math scores and need academic support services.  The goal of the program is to increase scores by a minimum of one level. (F)</t>
  </si>
  <si>
    <t>Adult Literacy -ESOL - This program provides instruction and support enabling participants to increase their proficiency in English.  ESOL curricula and practices are culturally sensitive and address the special challenges confronting the adult learner of a new language. (F)</t>
  </si>
  <si>
    <t>Adult Literacy: Adult Basic Education (ABE), High school Equivalency (HSE), Education/Career Counseling (F) - Programs assist adults to obtain their HSE and develop the skills needed for employment and self-sufficiency.  ABE programs will provide instruction in English for reading, writing and mathematics and are intended for students reading at or below the 8.9 grade level.  HSE classes are intended for students who score above the 8.9 Test of Adult Basic Education (TABE) grade level and lack high school diplomas. (F)</t>
  </si>
  <si>
    <t>p</t>
  </si>
  <si>
    <t>q</t>
  </si>
  <si>
    <t>Out of 1,142 enrolled participants 914 will complete internships.</t>
  </si>
  <si>
    <t>Validated proof</t>
  </si>
  <si>
    <t>Outcome: Youth who demonstrate improved positive approaches toward learning, including academic improvement and attention skills.</t>
  </si>
  <si>
    <t>Report Cards and other validated proof</t>
  </si>
  <si>
    <t>NYC Department of Youth &amp; Community Development</t>
  </si>
  <si>
    <t>1A: NDA - Adult Literacy (ABE/HSE/Spanish HSE)</t>
  </si>
  <si>
    <t>1B: NDA - Immigrant Services: Application Assistance</t>
  </si>
  <si>
    <t>Comprehensive Services for Immigrant Families:  New York City is home to over 3 million immigrants.  They account for 36 percent of the City’s overall population and nearly one-third of its economic output.  Mayor de Blasio’s administration strives to create an inclusive and equitable environment in which immigrants, like all New Yorkers, can flourish and contribute to the City’s diversity, culture, and prosperity.  The Comprehensive Services for Immigrant Families program model reflects a strategic approach to better connect immigrant families to multiple services, promote synergy among programs and providers, and emphasize the strengths of individuals, families and communities.</t>
  </si>
  <si>
    <t>Immigrant Services: Legal Assistance Program:   DYCD has historically supported a range of legal services for immigrants: legal assistance to help immigrant adults and youth attain citizenship and lawful immigration status; legal and social services for immigrant victims of domestic violence.  Increasing the security of immigrants and helping to stabilize communities is integral to the mission of DYCD; hence providing assistance with applications for citizenship and permanent residency remains a priority for the agency.</t>
  </si>
  <si>
    <t xml:space="preserve">Attendance records </t>
  </si>
  <si>
    <t xml:space="preserve">Attendance records  </t>
  </si>
  <si>
    <t xml:space="preserve">Validated proof (e.g. completed applications/referrals and received identified services </t>
  </si>
  <si>
    <t>Mayor of the City of New York</t>
  </si>
  <si>
    <t>Public Advocate of the City of New York</t>
  </si>
  <si>
    <t>Comptroller of the City of New York</t>
  </si>
  <si>
    <t>Council Speaker of the City of New York</t>
  </si>
  <si>
    <t>Bronx Borough President</t>
  </si>
  <si>
    <t>Brooklyn Borough President</t>
  </si>
  <si>
    <t>Manhattan Borough President</t>
  </si>
  <si>
    <t>Queens Borough President</t>
  </si>
  <si>
    <t>Staten Island Borough President</t>
  </si>
  <si>
    <t>Mayoral Appointee
Queens Borough President Office</t>
  </si>
  <si>
    <t xml:space="preserve">
New York State Assembly</t>
  </si>
  <si>
    <t>Region #13
(Brooklyn NDA 5 &amp; 6)</t>
  </si>
  <si>
    <t>Region #14
(Brooklyn NDA 11, 13, 15)</t>
  </si>
  <si>
    <t>Region #4 
(Bronx NDA 7 &amp; 10)</t>
  </si>
  <si>
    <t>Region #16
(Queens NDA 1, 8, 9)</t>
  </si>
  <si>
    <t>Region #2 
(Bronx NDA 3 &amp; 4)</t>
  </si>
  <si>
    <t>Region #5 
(Bronx NDA 9)</t>
  </si>
  <si>
    <t>Region #11
(Brooklyn NDA 7, 10, 12)</t>
  </si>
  <si>
    <t>Region #17
(Queens NDA 3, 4, 7)</t>
  </si>
  <si>
    <t>Region #15
(Brooklyn NDA 14 &amp; 17)</t>
  </si>
  <si>
    <t>Region #12
(Brooklyn NDA 11 &amp; 12)</t>
  </si>
  <si>
    <t>Region #6
(Bronx NDA 11 &amp; 12)</t>
  </si>
  <si>
    <t xml:space="preserve">Region # 8
(Manhattan NDA 9 &amp; 12) </t>
  </si>
  <si>
    <t>Region #9
(Manhattan 10 &amp;11)</t>
  </si>
  <si>
    <t>Region #19
(Staten Island 1)</t>
  </si>
  <si>
    <t>Non-Profit (Including 129 No-Profit funded by DYCD)</t>
  </si>
  <si>
    <t>NAB and CAB members .</t>
  </si>
  <si>
    <t>Adult Literacy (ESOL)</t>
  </si>
  <si>
    <t>I/F</t>
  </si>
  <si>
    <t>1/F</t>
  </si>
  <si>
    <r>
      <rPr>
        <b/>
        <sz val="9"/>
        <rFont val="Calibri"/>
        <family val="2"/>
      </rPr>
      <t>78</t>
    </r>
    <r>
      <rPr>
        <b/>
        <sz val="9"/>
        <color rgb="FFFF0000"/>
        <rFont val="Calibri"/>
        <family val="2"/>
      </rPr>
      <t xml:space="preserve"> </t>
    </r>
    <r>
      <rPr>
        <sz val="9"/>
        <color rgb="FF000000"/>
        <rFont val="Calibri"/>
        <family val="2"/>
      </rPr>
      <t xml:space="preserve">DYCD employees are assigned to work on the units of the Neighborhood Advisory Board/Community Action Board, Community Development Operations, Immigration Initiatives, Literacy, Summer Youth Employment Program, Capacity Building, and External Relations, all direct programmatic units overseeing DYCD's administration of the CSBG grant. </t>
    </r>
  </si>
  <si>
    <t>No corrective actions were required during the first quarter as there was no impediments to the deployment of mandatory compliance trainings during quarter 1 of FY 2023</t>
  </si>
  <si>
    <t xml:space="preserve">AGENCY PARTNERS </t>
  </si>
  <si>
    <t>Chalenges and fears of contracting COVID stopped members from going out in the  community.</t>
  </si>
  <si>
    <t>Implementation of electronic survey by DYCD in June 2022 allowed members to conduct the survey without going into the community.</t>
  </si>
  <si>
    <t>In FY 23 the new RFP for High school was initiated and the  Initiative welcomed several new CBOs who were new to DYCD and/or New to the NDA Initiative. Providers experienced delays in enrolling participants due to Technical issues with the PTS system  and difficulty in understanding the new requirements and figuring out how to best reflect and align these requirements into their program services.</t>
  </si>
  <si>
    <t>Program team worked with DYCD's IT department to reolve technical issues and provided TA to Providers so they could accurately develop workscopes to appropriately enroll participants.</t>
  </si>
  <si>
    <t xml:space="preserve">In FY 23 DYCD released the new RFP called Economic Development. The Initiative includes CBOs who are new to DYCD and/or the NDA Initiative. Providers experienced technical issues with the PTS, specifically entering/enrolling participants into the database  system.  </t>
  </si>
  <si>
    <t xml:space="preserve">DYCD staff is providing technical assistance to the providers. Specifically, demonstrating how to enter/enroll participants into the PTS database. </t>
  </si>
  <si>
    <t xml:space="preserve">DYCD staff have been providing technical assistance to these providers. Specifically, demonstrating how to enter/enroll participants into the PTS database. </t>
  </si>
  <si>
    <t xml:space="preserve">In FY23 DYCD, released  this new initiative. Providers experience technical issues with the PTS database. Specifically how to enter/enroll participants into the database. </t>
  </si>
  <si>
    <t xml:space="preserve">DYCD staff is providing technical assistance to these providers. Specifically around how to enter/enroll participants into the PTS database. DYCD staff is also meeting with the providers in order to provide techniques/tools that will assist with program enrollment. </t>
  </si>
  <si>
    <t>In FY 23 the new RFP for Healthy Families was initiated and the  Initiative welcomed several new CBOs who were new to DYCD and/or New to the NDA Initiative. Providers experienced delays in enrolling participants due to Technical issues with the PTS system  and difficulty in understanding the new requirements and figuring out how to best reflect and align these requirements into their program services.</t>
  </si>
  <si>
    <t>Outcome: out of 5,960 enrolled participants, 3576 seniors would obtain outcome</t>
  </si>
  <si>
    <t>SRV: 2g</t>
  </si>
  <si>
    <t>TABE pre-test</t>
  </si>
  <si>
    <t>75% of Participants make incremental Literacy Gain</t>
  </si>
  <si>
    <t>TABE Post-Test indicates incremental gain</t>
  </si>
  <si>
    <t xml:space="preserve">54% of Participants who enroll in Adult Basic Education (ABE) services would achieve a gain in ABE levels. </t>
  </si>
  <si>
    <t>TABE Post-Test indicates improvement by one or more levels</t>
  </si>
  <si>
    <t>50% of Participants who enroll in High School Equivalency services will be referred to the HSE Exam</t>
  </si>
  <si>
    <t>75% of Participants referred to the HSE Exam will achieve educational outcome High School Equivalency (HSE)</t>
  </si>
  <si>
    <t>FNPI: 2g</t>
  </si>
  <si>
    <t>Participant passed HSE Exam</t>
  </si>
  <si>
    <t xml:space="preserve">This is the first year of the program and classes started on 9/13/2022.  Many of the students experienced difficulty in attending classes at the scheduled time, therefore students did not meet the required 12 hours of class time for enrollment.  Passing the HSE exam is achieved at the end of the fiscal year when the students are able to complete the semester. </t>
  </si>
  <si>
    <t xml:space="preserve">The provider is working on re-scheduling their classes to better fit into the participants' schedules.  </t>
  </si>
  <si>
    <t>Best Plus 2.0 pre-test</t>
  </si>
  <si>
    <t>75% of Participants will make incremental Literacy Gain</t>
  </si>
  <si>
    <t>Best Plus post-test indicates incremental gain</t>
  </si>
  <si>
    <t>58% of Participants will achieve educational outcome English for Speakers of Other languages (ESOL)</t>
  </si>
  <si>
    <t>Best Plus post-test indicates improvement by one or more levels</t>
  </si>
  <si>
    <t xml:space="preserve">The quarter enrollment projection is 274, therefore the providers met 91% of their projections.  Pre-tests are conducted when students first enroll in a class and incremental and level gains are achieved at the end of a cohort cycle. </t>
  </si>
  <si>
    <t xml:space="preserve">90% of Participants will be  pre-tested </t>
  </si>
  <si>
    <t xml:space="preserve">75% of Participants would make incremental gain in literacy </t>
  </si>
  <si>
    <t>Outcome: 70% of Participants will achieve educational outcome</t>
  </si>
  <si>
    <t xml:space="preserve">The start dates for the adolescent portfolio are typically towards the end of September through the month of October.  Therefore, many of the programs are currently working with school administrators to identify students that meet the requirements of the program based on teachers' recommendations.  Incremental gains and improvements in ELA exam scores will be achieved at the end of the program year. </t>
  </si>
  <si>
    <t xml:space="preserve">The providers are meeting with school administrators and teachers now to identify the students that will need the services of the program.  We believe the teachers will have a better understanding of where the students are at academically and we want to make sure we serve all the students that need the service.  </t>
  </si>
  <si>
    <t>FNPI: 2f</t>
  </si>
  <si>
    <t>Capacity Building trainings are usually aligned with the start of programs in October, therefore all of our providers did not start delivering services.</t>
  </si>
  <si>
    <t xml:space="preserve">This first quarter enrollment is considered higher than the quarterly projected numbers.  The FDC program's enrollment usually happens twice a year, based on the CUNY Fall and Spring semesters schedule.  Enrollment is expected to be significantly lower during the second quarter.  </t>
  </si>
  <si>
    <t xml:space="preserve">No corrective measures needed at this time. </t>
  </si>
  <si>
    <t xml:space="preserve">For the first quarter the numbers of enrollment, surveys and outcome are not at the normal levels which we have at the start of the program. We encounter quite a bit of technical issues with rolling over participants from the end of last year into FY23. </t>
  </si>
  <si>
    <t>90% of Enrolled Participants will  Access Services</t>
  </si>
  <si>
    <t xml:space="preserve">This is the first year of the program.  A handful of our providers experienced staffing issues at the beginning of the quarter.  Key staff were not available to begin at the start of the program year.  As the enrollment increases throughout the fiscal year, more participants will be accessed of access services and filing of immigration applications are typically completed at the end of the fiscal year. </t>
  </si>
  <si>
    <t xml:space="preserve">Key staff are now on board and providers are vigorously enrolling participants and completing data entry for the program.  </t>
  </si>
  <si>
    <t xml:space="preserve">Due to the recent influx of migrants into New York City, our Comprehensive Services for Immigrant Families have seen a tremendous number of families in need of the services provided by this program.   Through referrals and word of mouth, many new families have come to our programs looking for assistance with accessing social benefits and help in navigating key systems in NYC.  Due to the nature of the program, attaining short-term goals and increasing self-advocacy skills are achieved at the end of the program year. </t>
  </si>
  <si>
    <t xml:space="preserve">Our programs will continue to monitor the number of families that require assistance and provide as much assistance as they can through other in-house services or referrals to community partners. </t>
  </si>
  <si>
    <t xml:space="preserve">Immigration Legal Services delegate agencies completed intake/Individual Service Plans for 255 individuals, achieving 77% of the projected goal for Q1. CBO delegate agencies attribute underperformance to the delay of immigration cases at USCIS. Cases are not reported until a notice is received from USCIS, which often takes up to three months. 
CBO delegate agencies provided legal representation to 24 participants in administrative proceedings or court hearings relating to their immigration status, achieving 59% of the projected goal for Q1. CBO delegate agencies have reported that USCIS has approved more applications without interviews, particularly for adjustment of status applications.  Additionally, the Department of Homeland Security has been exercising prosecutorial discretion in many cases and requesting those cases to be dismissed before the immigration court.  As a result, CBO delegate agencies have fewer program participants in immigration proceedings and many court dates are not  moving forward as planned.   
CBO delegate agencies successfully filed required forms and supporting documentation to obtain permanent residence, citizenship, asylum or other special immigration status for 150 participants, achieving 67% of the projected goal for Q1. CBO delegate agencies state that they are unable to report several pending USCIS application filings due to delays of up to three months in receiving receipt notices from USCIS. 
CBO delegate agencies have made substantial progress in operationalizing DYCD’s Participant Tracking System. CBO delegate agencies have reported staffing transition (new staff) and staffing shortages contributing to data entry delays, which has affected performance numbers. </t>
  </si>
  <si>
    <t xml:space="preserve">Legal Services for Immigrant Youth delegate agencies enrolled 88 participant, achieving 184% of the projected goal for Q1. This was due to the impact of COVID-19 on the New York State Family Court system. The vast majority of program participants pursue Special Immigrant Juvenile Status, which requires them to first obtain predicate orders from a New York Family Court. While the Family Courts have reopened and have begun accepting new petitions, the Courts are dealing with significantly reduced staffing patterns and a large backlog of cases as a result of the COVID-19 pandemic. In many cases, attorneys are  waiting an upwards of six months to nine months before a Family Court petition can be calendared or resolved. As the CBO delegate agencies cannot file petitions for Special Immigrant Juvenile Status with USCIS in order to achieve legal outcomes until they have received predicate orders in Family Court, these delays result in the re-enrollment of program participants enrolled in prior fiscal years.
CBO delegate agencies supported 12 participant to achieve at least one of the following services outcomes: secure adequate, safe housing; enroll in educational and/or training programs, or receive health and/or mental health services, reaching  44% of the projected goal for Q1. CBO delegate agencies report that many clients were already stable and did not need to be connected to such services. Underperformance in this area is also attributed to delays in Family Court and USCIS operations which have impacted health insurance enrollment. Clients who are 19 or older must first provide proof that their immigration petition is pending before enrolling in health insurance. 
CBO delegate agencies filed all the required papers to attain SIJS, asylum, or other legal immigration status for 23 participant, achieving 77% of the projected goal for Q1. Underperformance in this area is attributed to delays caused by limited operations in Family Court due to COVID-19. CBO delegate agencies state that they have a backlog of potential clients who want to file for Special Immigrant Juvenile Status but cannot do so until a predicate order is received from Family Court. Due to limited operations in Family Court, participants must wait six months or longer for their initial hearing.  
CBO delegate agencies have made substantial progress in operationalizing DYCD’s Participant Tracking System. CBO delegate agencies have reported staffing transition (new staff) and staffing shortages contributing to data entry delays, which has affected performance numbers. </t>
  </si>
  <si>
    <t xml:space="preserve">CBO delegate agencies filed papers required to adjust immigrant status to secure permanent residency or citizenship through a self-petition under VAWA or otherwise attain lawful immigration status for 28 participants, achieving 67% of the projected goal for Q1. CBO delegate agencies attribute underperformance to delays in receiving notices of receipt from USCIS notice. Furthermore, CBO delegate agencies report that USCIS is extremely delayed in issuing notices of receipts for certain types of applications, particularly the humanitarian-based forms of relief that our survivor participants qualify for. 
CBO delegate agencies worked with 0 participant to attain safe environment, achieving 0% of the projected goal for Q1. Underperformance is attributed to clients not wishing to pursue an order of protection, divorce, enter shelter, nor engage in DV counseling. When participants do want to engage, safety outcomes often require additional time and may therefore not be attained in the same quarter as enrollment. 
CBO delegate agencies worked with 19 participants to achieve benefits and services such as, employment, housing, public benefits, or educational achievements, achieving 68% of the projected goal for Q1. Underperformance may be attributed to some CBO delegate agencies being unable to enter many of their social services outcomes in DYCD’s Participant Tracking System. Another contributing factor is that referrals for Medicaid enrollment are sometimes delayed because a legal outcome is required before the referral can be made. </t>
  </si>
  <si>
    <t xml:space="preserve">CBO delegate agencies have made substantial progress in operationalizing DYCD’s new Participant Tracking System, however CBO delegate agencies reported system related issues as the predominate factors affecting Q1 performance.  For example, one delegate agency has not gained access to DYCD’s Participant Tracking System; and the second delegate agency reported challenges with reporting primary outcomes in the system.  The system related issues are pending resolution and once resolved the CBO delegate agencies will update the system to accurately reflect program performance for the quarter.
Legal Services for Immigrant Workers delegate agencies completed intake/Individual Service Plans (ISP) for 32 individuals, achieving 40% of the projected goal for Q1. 
CBO delegate agencies engaged in advocacy efforts, settlement negotiation, mediation, and/or legal proceedings on behalf of 0 participants, achieving 0% of the projected goal for Q1. 
CBO delegate agencies provided services to 29 participants to help educate the immigrant community on their employment rights, achieving 60% of the projected goal for Q1. </t>
  </si>
  <si>
    <t>Outcome: 50  out of 50 registered organizations complete capacity building trainings/onsite consultations</t>
  </si>
  <si>
    <t xml:space="preserve">Some 2nd quarter numbers were higher than expected  ie over 120%( Everybody Matters Introduction to EEO)  because  the training is offered once every two years and meant to capture staff that did not take the CBT in FY 2021 as well as new staff, interns seasonals or consultants. 2nd quarter numbers that were lower than 80% were primary due to being deployed outside of the 2nd quarter ( LGBTQ deployed 3/13/23-4/21/23) Structured Interviwiewing and Unconscious Bias and Sgtructured Interviewing Utilizing Follow up and Probing Questions) is offered year round. New Hire Orientation is scheduled  every quarter based on number of New Hires.  Other non mandatory staff trainings whether compliance trainings or professional development trainings are available to staff year around.   It is expected that enrollment number  will increase in the 3rd and 4th  quarters. </t>
  </si>
  <si>
    <t>Numbers are high in the first quarter because some trainings are offered once or twice a year and therefore, the expected annual target for those training is achieved within that specific quarter.</t>
  </si>
  <si>
    <t xml:space="preserve">Increased Targeted emails were sent to staff during compliance training deployed periods and escalated to supervisors and senior leadership as the deployment period deadine approached. </t>
  </si>
  <si>
    <t>Boricua College is no longer a member of the CAB.  Public Sector seats are filled; 3 State members and 12 Local members.  Private Sector one faith-based organization was added. Term limits removed 17 Neighborhood Advisory Board members and as of January 2023 there are 7 Low-Income sector vacancies.</t>
  </si>
  <si>
    <t>Mayoral Appointees were seated in the Public Sector - 01/26/2023.  Elections are in process for the Low-Income Sector vacancies, and four members will be seated by 4/20/2023.  Active recruitment is ongoing in the Neighborhood Advisory Boards.  COVID, Flu, and Street Violence are still a factor in keeping people from going out into the community.</t>
  </si>
  <si>
    <t>A better understanding of the new program area, the PTS system and improved outreach on the part of the providers has resulted in significant increases in enrollment. Outcomes in SEL, Internships and Academic improvement are normally achieved later in the program year.</t>
  </si>
  <si>
    <t>Outcomes are usually reported later in the year. In addition DYCD is working on providing the CBO with a curriculum on Developing, Identifying and Reporting for Social &amp; Emotional Learning (SEL) as this is a new outcome this year.</t>
  </si>
  <si>
    <t>Outcomes are low due to the scope of the program. Specific participant's needs determine the desired outcomes.  Target population for this program are  current and/or prospective business owners. This program type will typically achive outcome at the end of the fiscal year (June 2023).</t>
  </si>
  <si>
    <t xml:space="preserve">Participant outcomes will be reported during the 4th quarter. </t>
  </si>
  <si>
    <t xml:space="preserve"> Currently there are eight Senior programs operating. DYCD is in the process of identifying another senior program provider. Programs have continued to  experience challenges connecting benchmarks and goals which led to low outcome achievement.  We expect the enrollment and outcome numbers to increase in the 3rd and 4th quarter. </t>
  </si>
  <si>
    <t xml:space="preserve">DYCD staff is providing technical assistance regarding how to connect participants goals to benchmarks and outcomes through case management trainings. </t>
  </si>
  <si>
    <t xml:space="preserve">DYCD currently has one program out of a projected three providing services in this initiative.  </t>
  </si>
  <si>
    <t xml:space="preserve">DYCD is currently completing a re-issue of the Safety Awareness and Crime Prevention programs. DYCD expects the enrollment numbers to increase in the  4th quarter. </t>
  </si>
  <si>
    <t xml:space="preserve"> Some Providers are still struggling with enrollment for a myriad of reasons overall a better understanding of the program area and the PTS system as well as better outreach has led to an uptick in the enrollment numbers and slow achievement of outcomes. Providers still struggle with the Identifying and reporting of the Self Advocacy outcomes. </t>
  </si>
  <si>
    <t>DYCD continues to work with Providers who are struggling to analyze the challenges and suggest some remedies. DYCD will also continue to offer Technical Assistance with regard to the participant Tracking System to ensure that CBO staff  become adept in data input. A clear framework will be provided by DYCD to providers for developing , identifying and Reporting the  Self Advocacy" outcome.</t>
  </si>
  <si>
    <t xml:space="preserve">The one provider for this portfolio did not enroll anyone in the 2nd quarter due to difficulty attracting students to this new location.  This is the first time the provider is working in this NDA and is having difficulty attracting students to their classes. </t>
  </si>
  <si>
    <t xml:space="preserve">The provider has re-scheduled classes, developed different incentives, and tried varying outreach methods to increase enrollments. </t>
  </si>
  <si>
    <t xml:space="preserve">Incremental gain and educational gain are achieved at the end of the cohort cycle, December 2022.  Providers achieved their combined quarter 1 and 2 projections. </t>
  </si>
  <si>
    <t>The providers will continue to incorporate different teaching methods and lesson plans to work on achieving outcome and retaining students.</t>
  </si>
  <si>
    <t>Enrollments for this program typically occur between October - December and any gains are made towards the end of the program year.  Providers are working with school administrators to obtain ELA scores of students from the previous academic year.</t>
  </si>
  <si>
    <t>All incremental and academic gains in this program are made at the end of the academic year.   Providers will work closely with school administrators to collect ELA test scores from the parents.</t>
  </si>
  <si>
    <t>The Pre-Test numbers reflect the ESOL programs' overall design which generally sees a lower Pre-Testing and enrollment in the second quarter, as instructional cycles start in the first and third quarters when most Pre-Testing is completed. 
The high percentage of Educational Outcome Gain in the second quarter reflects the combination of students from the first and second quarter, who have now gained sufficient instructional hours to be post-tested and earn an Educational Outcome Gain.</t>
  </si>
  <si>
    <t xml:space="preserve">Providers struggled to attract participants to attend workshops at the start of the program year, due to various reasons.  Many of the providers have changed their outreach and recruitment efforts, and we believe attendance will continue to pick up. </t>
  </si>
  <si>
    <t xml:space="preserve">Providers have actively begun to change their outreach strategies by offering incentives for attendance, offering more workshops to accommodate schedules, and offering more topics based on the interests of the participants.  We believe attendance will pick up as the program year continues. </t>
  </si>
  <si>
    <t xml:space="preserve">Initial Survey: We are 4% below our quarterly targeted threshold number.  Follow-up Survey: Programs have experienced a significant number of drop outs.   Benefits and services: Providers struggled on how to document benefits and services achieved in the system. </t>
  </si>
  <si>
    <t xml:space="preserve">Providers are reaching out to participants to get them back into class and complete services and surveys. We recently met with CBO’s to show them how to capture benefits and services with in the system. </t>
  </si>
  <si>
    <t xml:space="preserve">Working with the IT to resolve participant roll over challenges. </t>
  </si>
  <si>
    <t>Immigration Legal Services delegate agencies completed intake/Individual Service Plans for 216 individuals, achieving 65% of the projected goal for Q2. CBO delegate agencies reported staffing transitions and hiring delays as a predominate contributing factor to program underperformance. 
CBO delegate agencies provided legal representation to 23 participants in administrative proceedings or court hearings relating to their immigration status, achieving 56% of the projected goal for Q2. CBO delegate agencies report administrative delays, such as on-going cancellations and adjournments, as a contributing factor to underperformance.  
CBO delegate agencies successfully filed required forms and supporting documentation to obtain permanent residence, citizenship, asylum or other special immigration status for 155 participants, achieving 70% of the projected goal for Q2. CBO delegate agencies state that the immigration legal screening time has increased as they explore  program participant options resulting in delays in achieveing the goal.</t>
  </si>
  <si>
    <t xml:space="preserve">Legal Services for Immigrant Youth delegate agencies enrolled 31 participant, achieving 65% of the projected goal for Q2. Although CBO delegate agencies underperformed during Q2, they are on track to meet their annual projected goals. 
CBO delegate agencies supported 7 participant to achieve at least one of the following services outcomes: secure adequate, safe housing; enroll in educational and/or training programs, or receive health and/or mental health services, reaching  25% of the projected goal for Q2. CBO delegate agencies report that many clients were already stable and did not need to be connected to such services. Underperformance in this area is also attributed to delays in Family Court and USCIS operations which have impacted health insurance enrollment. Clients who are 19 or older must first provide proof that their immigration petition is pending before enrolling in health insurance. </t>
  </si>
  <si>
    <t xml:space="preserve">CBO delegate agencies filed papers required to adjust immigrant status to secure permanent residency or citizenship through a self-petition under VAWA or otherwise attain lawful immigration status for 51 participants, achieving 122% of the projected goal for Q2. As a result of underperformance in Q1, CBO delegate agencies overperformed during Q2.
CBO delegate agencies worked with 6 participants to achieve benefits and services such as, employment, housing, public benefits, or educational achievements, achieving 21% of the projected goal for Q2. Underperformance is attributed to a CBO delegate agencies being unable to enter certain social services outcomes in DYCD’s Participant Tracking System. </t>
  </si>
  <si>
    <t>CBO delegate agencies engaged in advocacy efforts, settlement negotiation, mediation, and/or legal proceedings on behalf of 36 participants, achieving 59% of the projected goal for Q2. Underperformance is attributed to a CBO delegate agencies  experiencing delays in entering cases in  DYCD’s Participant Tracking System. 
CBO delegate agencies provided services to 89 participants to help educate the immigrant community on their employment rights, achieving 185% of the projected goal for Q2.  CBO delegate agencies overperformed during Q2.</t>
  </si>
  <si>
    <t>There were no corrective measures necessary at this time.</t>
  </si>
  <si>
    <t xml:space="preserve"> The numbers are higher during this period is because  more programs have started and are sending more staff to trainings. This is normally what happens at this time of year. </t>
  </si>
  <si>
    <t>Outcomes are usually reported later in the year. In addition DYCDis working on providing the CBO with a curriculum on Developing, Identifying and Reporting for Social &amp; Emotional Learning (SEL) as this ia a new outcome this year.</t>
  </si>
  <si>
    <t>DYCD provided additional coaching and TA to assist with claiming benchmarks, outcome, and documenting volunteers.</t>
  </si>
  <si>
    <t>Outcomes in SEL, Internships and Academic improvement are normally achieved later in the program year.</t>
  </si>
  <si>
    <t>Enrollment was low in Q4 because most of the participant enrollment occurs during the second quarter which is typical for the service model. Overall this program area exceeded the enrollment target. Internships were low due to students having other forms of employment. 991 reports were collected because the programs collect multiple report cards throughout the year from each student.</t>
  </si>
  <si>
    <t>No challenges during the reporting period.</t>
  </si>
  <si>
    <t xml:space="preserve">Increased Targeted emails were sent to staff during complaince training deployed periods and escalated to sueprvisors and senior leadership as the deployment period deadine approached. </t>
  </si>
  <si>
    <t>There were technical issues with adequately capturing and claiming outcomes in the system.</t>
  </si>
  <si>
    <t>DYCD worked with IT and providers. DYCD had to add additional benchmarks in order to identify and input additional outcomes.</t>
  </si>
  <si>
    <t>We are currently in year one of this program area. Slow program start up contributed to low enrollment which impacts outcomes.</t>
  </si>
  <si>
    <t>Senior programs are struggling with enrollment due to being reluctant to participate in in-person services.</t>
  </si>
  <si>
    <t xml:space="preserve">Senior programs continued to struggle achieving outcomes due to reluctance to participate in offered in-person services. Most outcomes were achieved in the fourth quarter, as programs created safer opportunities to engage participants. </t>
  </si>
  <si>
    <t>DYCD is working with programs to provide resources to engage seniors and encourage a return to in-person services.</t>
  </si>
  <si>
    <t>In FY24, DYCD will continue to work with programs to provide resources to engage seniors and focus on in-person services.</t>
  </si>
  <si>
    <t>DYCD currently has secured an additional program providing services in this initiative.  The program began services late in third quarter.</t>
  </si>
  <si>
    <t xml:space="preserve">DYCD had one provider this program year that fulfilled the contract requirement by maintaining their community cohort.. However, this provider struggled to enter volunteers in DYCD PTS which counts toward the remaining enrollment number. </t>
  </si>
  <si>
    <t>DYCD PTS system had challenges that prevented programs fom selecting self advocacy as a required goal which also impacted the overall outcomes achieved.</t>
  </si>
  <si>
    <t>Overall for the most part the programs achieved enrollment and outcome benchmarks. Programs struggled to adequately document participant benchmark taking steps toward accessing benefits and services in DYCD Connect PTS. The actual outcome achievement is over 100%.</t>
  </si>
  <si>
    <t>The PTS system was updated to reflect the requirement for self advocacy.</t>
  </si>
  <si>
    <t xml:space="preserve">DYCD will continue to make additional updates to the PTS system. </t>
  </si>
  <si>
    <t>There has been a restructuring of the class times to accommodate the students who showed an interest from a different part of the NDA for the third quarter.   Enrollments are starting to increase and outcomes will be expected in the fourth quarter.</t>
  </si>
  <si>
    <t xml:space="preserve">The provider has been working diligently to ensuring the success of the program.  Since this is a completely new neighborhood for the provider, they are working to establish their presence in the community.  Past strategies, such as utilizing social media, incentivizing attendance, and offering incentives to current participant for referrals did not work as well as they had hoped. </t>
  </si>
  <si>
    <t xml:space="preserve">The provider has been increasing their outreach efforts by attending community board meetings and partnering with other community-based organizations with the eligible population. </t>
  </si>
  <si>
    <t>Trying targeted strategies to connect specific campaigns and happeneings in the neighborhood like connecting the progrvider to other providers with expressed interest in the services being offered.</t>
  </si>
  <si>
    <t xml:space="preserve">The NDA Immigrant Services ESOL/Civics program is based on a cohort model.  Therefore, majority of the participants are enrolled in the 1st and 3rd quarters.  The 3rd quarter projection for this program is 260, and the program achieved 113% of the enrollments projected for this quarter. </t>
  </si>
  <si>
    <t xml:space="preserve">Our program design allows providers to pre-test participants several weeks before first day of class, and students need to attend 12 hours of classes first before they are considered enrolled in our program.  Therefore, the pre-tests for the 4th quarter were conducted in the previous quarter.  </t>
  </si>
  <si>
    <t xml:space="preserve">The providers will continue to conduct extensive outreach both in-person and through social media to increase enrollments. </t>
  </si>
  <si>
    <t xml:space="preserve">No corrective action needed. </t>
  </si>
  <si>
    <t xml:space="preserve">A new component of our NDA ESOL/Civics program is to add a counselor to the program staffing plan.  The role of the counselor is to help students overcome any barriers and challenges they have that may prevent them from attending classes on a regular basis.  We believe the addition of this valuable program intervention contributed to more of our students achieving an educational outcome. </t>
  </si>
  <si>
    <t>Most ESOL programs start their ESOL instructional activities in late September or in October, at which time the focus is enrollment. The high enrollment and Pre-Testing percentage currently is the annual reflection of the public interest in getting into an ESOL program. As the program year is new, the ESOL programs have not achieved sufficient instructional hours to Post-Test most participants to identify Incremental and/or Educational Outcome Gains. Both these numbers reflect this stage of the program year.</t>
  </si>
  <si>
    <t xml:space="preserve">ESOL programs are achieving at expected levels and are on target with meeting their expectations. </t>
  </si>
  <si>
    <t xml:space="preserve">All of our ESOL programs achieved their required number of enrollments and outcomes for the program year.  They all met their expected targets for the year.  </t>
  </si>
  <si>
    <t>No corrective measures required.</t>
  </si>
  <si>
    <t xml:space="preserve">Enrollments for this program typically occur between October - December and any gains are made towards the end of the program year.  Therefore, no enrollment projections were made for the 3rd quarter.  </t>
  </si>
  <si>
    <t xml:space="preserve">Enrollments for this program typically occur between October - December and any gains are made towards the end of the program year.  Therefore, no enrollment and pre-test projections were made for the 4th quarter.  </t>
  </si>
  <si>
    <t>All educational outcomes are made during the 4th quarter.  Providers will continue to work with the students to increase their reading levels.</t>
  </si>
  <si>
    <t xml:space="preserve">Providers are waiting for the release of the ELA scores from NYS to calculate outcomes.  ELA scores are expected to be released in September 2023. </t>
  </si>
  <si>
    <t xml:space="preserve">Due to the nature of the program design, the majority of the enrollments are achieved at the beginning of the fiscal year and participants achieve their goals and learn self-advocacy skill throughout their time in the program.  Case management goals and self-advocacy skills are obtained toward the end of the program year. </t>
  </si>
  <si>
    <t xml:space="preserve">The programs met their annual enrollment and outcome targets for the program year.  Providers continue to struggle with encouraging and bringing the community back to attending workshops. </t>
  </si>
  <si>
    <t xml:space="preserve">Our programs will continue to work with families to help them achieve their goals and attain self-advocacy skills according to their family service plan. </t>
  </si>
  <si>
    <t>We are working with providers to re-design the ways the workshops are carried out.  We hope the new strategies will encourage and attract more community residents to attend.</t>
  </si>
  <si>
    <t>Enrollment is slightly lower this quarter which affects the initial survey numbers. Outcomes for benefits and services are slightly lower this quarter as programs continue to master data entry in the PTS system.</t>
  </si>
  <si>
    <t>Programs struggled to  meet survey and access service outcomes overall.   Particpants were able to greatly achieve increased financial support and engagement with children.</t>
  </si>
  <si>
    <t>DYCD will continue to support and provide technical assistance to programs to document outcomes for access benefits and services.</t>
  </si>
  <si>
    <t xml:space="preserve">DYCD will continue to support and provide technical assistance to programs specifically around service delivery; outreach and impact. </t>
  </si>
  <si>
    <t>Immigration Legal Services delegate agencies completed intake/Individual Service Plans for 213 individuals, achieving 64% of the projected goal for Q3. CBO delegate agencies attributed program underperformance to inability to hire additional staff. Newly arrived migrants were not enrolled due to question of whether covered under existing contract funding!! Changes to immigration policy resulting in delays in requests for FBI background checks to clear any potential cirminal issues before filing immigration applications.</t>
  </si>
  <si>
    <t xml:space="preserve">Immigration Legal Services delegate agencies completed intake/Individual Service Plans for 267 individuals, achieving 81% of the projected goal for Q4. CBO delegate agencies attributed program underperformance to inability to hire additional staff. Newly arrived Immigrants were not enrolled due to question of whether covered under existing contract funding!! Changes to immigration policy resulting in delays in requests for FBI background checks to clear any potential cirminal issues before filing immigration applications. In fact, the visa bulletins from the US State Department published monthly since April 2023, have indicated that applicants from all countries who were previously 
current have retrogressed to September 1, 2018. </t>
  </si>
  <si>
    <t>Brooklyn Defender Services encountered many data entry delays in the 1st quarter due to delays by USCIS in issuing receipt notices for applications that have been filed. In the past, USCIS issued receipt notices two to four weeks after the filing of application, at which point BDS could report an outcome. In the 1st qtr of this contract year, USCIS has been extremely delayed in issuing reciept notices for many types of filing. Due to this fact, BDS has not been able to record outcomes and therefore, our team has not yet enrolled these cases either. Queens Legal Services has hitred new staff which required extensive training but was able to meet target enrollments for the 1st qtr. However, outcomes were just beloiw the target. Many of QLS's clients are still dealing with issues related to Covid-19 pandemic. i.e. Scheduling in-person appointments with clients to prepare for applications after initial tlephone intake is often very challenging due to clients not following up with client advocates.</t>
  </si>
  <si>
    <t xml:space="preserve">QLS reports that due to continuous changes in immigration law, their office has begun exercising a cautious approach to filing applications and has implemented various practices that has caused a slow-down in filings. They have expanded their intake process to allow for extra time to explore clients immigration and  criminal histories. QLS has takenn additional time to explain to clietns that any criminal history or immigration violation will lead to negative results. QLS has also begun conducting background checks before filing immigration appllications. This resulted in a lower number of filign in 3rd qtr. QLS has begun to see an increased stream of FOIA responses!!  </t>
  </si>
  <si>
    <t>QLS reports in the 4th qtr. that they file many immigration cases prior to the 45-75 time period, therefore the outcome is achieved shorty after enrollment of clients. Due to the high-volume caseloads in our staff member's portfolio, it is not easy to reach out to clients once the applications are filed and pending adjudication by USCIS. When most applications have been filed, communication takes place outside the time window to be considered a benchmark. BDS reports that thanks to an increrase in the number of DOJ accreited represenattives on their team, they have reached an 0verall 83% rate towrads their 4th qtr. targets.</t>
  </si>
  <si>
    <t xml:space="preserve">Legal Services for Immigrant Youth delegate agencies enrolled 18 participants, achieving 38% of the projected goal for Q3. Although CBO agenciencies underperformed during Q3, they are on track to meet their annual projected goals. CBO delegate agencies supported 11 participants to achieve at least one of the following sevices outcomes: secure adequate safe housing; enroll in eudcational and/or training programs, or receive health and/or mental health sevices, reaching 40% of the projected goal for Q3. CBO delgate agencies report that staff resignations hampered their abilty to mangage cases. Underperformance in this area is also attributed to the Hybrid model that is still in effect which most correspondence with clients being delayed by mailing documents back and forth, and arranging drop-offs/pick-ups. Underperformance in this area is also attributed to USCIS backlogs and a more contentious application process has resulted in an inability to take on as many cases due to the fact that the CBO agencies current docket numbers remain high.  </t>
  </si>
  <si>
    <t xml:space="preserve">Legal Services for Immigrant Youth delegate agencies enrolled 17 participants, achieving 36% of the projected goal for Q4. Although CBO agenciencies underperformed during Q4, they are on track to meet their annual projected goals. CBO delegate agencies supported 20 participants to achieve at least one of the following sevices outcomes: secure adequate safe housing; enroll in eudcational and/or training programs, or receive health and/or mental health sevices, reaching 73% of the projected goal for Q4. CBO delgate agencies report that staff resignations hampered their abilty to mangage cases. Underperformance in this area is also attributed to the Hybrid model that is still in effect which most correspondence with clients being delayed by mailing documents back and forth, and arranging drop-offs/pick-ups. Underperformance in this area is also attributed to USCIS backlogs and a more contentious application process has resulted in an inability to take on as many cases due to the fact that the CBO agencies current docket numbers remain high.  </t>
  </si>
  <si>
    <t>The Door has reported that significant changes to federal immigration policy have greatly impacted their immigrant youth practice and accordingly, program enrollments and outcomes. The vast majority of their clients seek Special Immigrant Juvenile Status (SIJS). The SIJS backlog continues to impact their contract work. The Door is also encountering unprecedented processing times for USCIS petiitons, which has meant it has taken longer to resolve even mores traightforward cases. Asylee adjustment of status processing was at 38 months. Staff Training challenges is alos contributing to not achieving expected benchmarks. Covid-19 contiinued to pose significant barriers for clients in accessing services at The Door. Due to New York State health insurance eligibilty, young adults 19 0r older may not enroll in health insurance until they have proof that their immigration petition is pending. As stated above, delays in both Family Court and with USCIS menas that it is taking an unusually long time for The Dor to to obtain the necessary receipt notices.</t>
  </si>
  <si>
    <t>The Door reports again in Q2,  that significant changes to Federal Immigration Policy has greatly impacted their practice as well as program enrollments and outcomes.  In order to continue supporting our clients in their legal and social service needs, as well as honor our ethical duties, we have had to focus on these petitions for clients who were enrolled in past years and focus our efforts on attempting to expedite petitions when possible. This has greatly reduced our capacity 
to accept new matters or achieve legal outcomes on current clients.BDS reports that two staffmembers who handled a majority of youth left their firm and hiring and training capable replacements have proven to be difficult in qtr. 2. BDS also due to the pandemic remains in a hybrid model and direct contact with clients is severley limited.</t>
  </si>
  <si>
    <t>The Door reports again in Q3,  that unprecedented processing times for USCIS petitions has meant it has taken longer to resolve even more straightforward cases. Current processing times for green card replacement/renewals has continued to increase to a 20 month waiitn period. Asylee adjustment of status processing time is currenlty 39 months.  In order to continue supporting our clients in their legal and social service needs, as well as honor our ethical duties, we have had to focus on these petitions for clients who were enrolled in past years and focus our efforts on attempting to expedite petitions when possible. BDS reports that "We believe that the next quarter will show continued improvement in meeting our overall goals. We have recently applied for a few of our paralegals to become DOJ accredited representatives, and we hope that that will assist in future enrollments" 
to accept new matters or achieve legal outcomes on current clients.BDS reports that two staffmembers who handled a majority of youth left their firm and hiring and training capable replacements have proven to be difficult in qtr. 2. BDS also due to the pandemic remains in a hybrid model and direct contact with clients is severley limited.</t>
  </si>
  <si>
    <t xml:space="preserve">The Door reports in Q4,  Significant changes to federal immigration policy have greatly impacted our practice and, accordingly, our program enrollments and outcomes. The vast majority of our clients seek Special Immigrant Juvenile Status (SIJS). delays in Family Court and with USCIS. While the Family Courts have fully repopened , they are split on whether they require in peson hearings. In person hearings require our attorneys to devote more time to commuting for an appearance and preparing their clients and family members for those appearances. There are also considerable delays between the filing of a new petition before the Courts will calendar new matters. Moreover, for urgent cases, like matters where the program participant is aging out of SIJS eligibility, despite our efforts to calendar matters well in advance, we are still being scheduled in some cases less than 3 weeks before a program participant’s 21st birthday. These matters require more advocacy from our team in order to timely resolve the guardianship and special findings motions in Court before filing with USCIS. We anticipate that these delays will continue to impact our ability to achieve our contract deliverables for legal outcomes and secondary outcomes this fiscal year.
</t>
  </si>
  <si>
    <t xml:space="preserve">CBO delegate agencies filed papers required to adjust immigrant status to secure permananent residency or citizenship through a self-petition under VAWA or otherwise attain lawful imigration status for 40 participants, achieving 96% of the projected goal for Q3.  CBO agencies met established performance goals for Q3. CBO delegate agencies worked with 25 participants to achieve benefits and services such as, employement, housing, public benefits, or educational achievement. This resulted in meeting 89% of the projected goal for Q3. We were unable to meet this goal because while we referred many people for services, safety outcomes depend to a great degree on a client’s stability and ability to commit to extended services.  In addition, even with the client’s commitment, safety outcomes often require additional time and may therefore not be attained in the same quarter as enrollment.  For example, the safe environment outcome of attending domestic violence counseling requires us to refer a client to a counselor, for which there are often waiting lists, and then requires the client to participate in a number of counseling sessions before the outcome is achieved. </t>
  </si>
  <si>
    <t>CBO delegate agencies filed papers required to adjust immigrant status to secure permananent residency or citizenship through a self-petition under VAWA or otherwise attain lawful imigration status for 46 participants, achieving 99% of the projected goal for Q4.  CBO agencies met established performance goals for Q4. CBO delegate agencies worked with 28 participants to achieve benefits and services such as, employement, housing, public benefits, or educational achievement. This resulted in meeting 100% of the projected goal for Q4. : Delegate Agencies served dozens of participants with benefits and services support in Q4, but were unable to report the majority of these because the participant had previously received a reported service during this grant period. The majority of participants have multiple complex needs for benefits and services. 1.	Safe environments in Q2 (under 80%): We were unable to meet this goal because while we referred many people for services, safety outcomes depend to a great degree on a client’s stability and ability to commit to extended services.  In addition, even with the client’s commitment, safety outcomes often require additional time and may therefore not be attained in the same quarter as enrollment.  For example, we referred a number of clients to domestic violence counseling, but we do not yet have verification that the client was accepted and enrolled in counseling and began attending the counseling sessions</t>
  </si>
  <si>
    <t>Sanctuary for Familes filed more than their goal of legal outcomes in Q1, but have not yet received notices of receipt from USCIS for all of those participants and therefore could not report the outcome. We will report these outcomes in future quarters. USCIS is extremely delayed in issuing notices of receipts for certain types of applications, particularly the humanitarian-based forms of relief that  survivor participants are qualified to receive.</t>
  </si>
  <si>
    <t>Sanctuary for Familes did not meet their goal for qtr. 2. WSFF was unable to meet this goal because while we referred many people for services, safety outcomes depend to a great degree on a client’s stability and ability to commit to extended services.  In addition, even with the client’s commitment, safety outcomes often require additional time and may therefore not be attained in the same quarter as enrollment.</t>
  </si>
  <si>
    <t xml:space="preserve">Sanctuary for Families recorded legal outcomes in Q3 (Over 120%): USCIS continues to be delayed in their issuance of receipt notices for immigration applications, so many of the legal outcomes reported this quarter were receipt notices received during Q3 for applications and petitions filed during Q1 and Q2.  1.	Needed Benefits and Services in Q3: We served more than thirty (30) participants with benefits and services support in Q3, but we were unable to report the majority of these because the participant had previously received a reported service during this grant period. The majority of our participants have multiple complex needs for benefits and services. It is important to us to meet as many of those as possible, as well as to provide ongoing support as needs arrive throughout the grant period, even if we are unable to report those services.  
 </t>
  </si>
  <si>
    <t xml:space="preserve">Sanctuary for Familes enrolled fewer people this quarter because we needed to focus on the higher needs of our existing clients who had already achieved a legal outcome but had complex legal cases, like asylum and removal proceedings, that required extensive ongoing support. 2. Safe environments in Q4 (under 80%): We were unable to meet this goal because while we referred many people for services, safety outcomes depend to a great degree on a client’s stability and ability to commit to extended services. In addition, even with the client’s commitment, safety outcomes often require additional time and may therefore not be attained in the same quarter as enrollment. Also, many of the participants were referred to us by other service providers and Sanctuary for Families staff who had prioritized safe environments and assisted with those needs before referring for immigration legal assistance, so the participants did not have safe environment needs. 3. Needed Benefits and Services in Q3: We served dozens of participants with benefits and services support in Q4, but we were unable to report the majority of these because the participant had previously received a reported service during this grant period. The majority of our participants have multiple complex needs for benefits and services. It is important to us to meet as many of those as possible, as well as to provide ongoing support as needs arrive throughout the grant period, even if we are unable to report those services.
</t>
  </si>
  <si>
    <t xml:space="preserve">CBO delegate agencies engaged in advocacy efforts, settlement negotiation, mediation, and/or legal proceedings on behalf of 13 participants, achieving 21% of the projected goal for Q3. Underperformance is attributed to a CBO delegate agencies  continued entry delays in entering cases in DYCD's Participant Tracking System. CBO delegate agencies provided services to 79 participants to help educate the immigrant community ontheir employment rights, achieving 165% of the projected goal for Q3. CBO delegate agencies overperformed during Q3. In the fourth quarter, from April through June 2023, we enrolled 29 participants out of the projected 
quarterly goal of 40 participants, however we exceeded our annual target with 190 out of the 162 (117%) 
of our annual participants' goal. Though enrollment varies from quarter to quarter, our reputation of 
twenty years, serving our communities and successfully resolving employment issues for thousands of 
workers, allows us to repeatedly meet our annual enrollment goals. Our community offices are physically 
accessible from anywhere in New York City, in fact, we continue to offer remote services, and our 
experience in the provision of employment legal services makes us one of the primary destinations for 
low-income community members in need of assistance. All of our attorneys are bilingual in English and 
Spanish, and are culturally and linguistically competent. Finally, our experience working with immigrant 
New Yorkers, regardless of immigration status, has built our reputation as a trusted advocate and ally. Families who may be fearful of reaching out for help from government agencies or more “traditional” 
service centers feel secure and at home in our offices. </t>
  </si>
  <si>
    <t xml:space="preserve">CBO delegate agencies engaged in advocacy efforts, settlement negotiation, mediation, and/or legal proceedings on behalf of 67 participants, achieving 110% of the projected goal for Q4. Underperformance is attributed to a CBO delegate agencies  data entry delays in entering cases in DYCD's Participant Tracking System. CBO delegate agencies provided services to 48 participants to help educate the immigrant community on their employment rights, achieving 100% of the projected goal for Q4. CBO delegate agencies overperformed during Q4. Informed participants of their legal rights. Advocates reviewed key employment rights with participantsing 
workers with the knowledge and tools they need to protect themselves against exploitative employers 
and to identify labor violations.
through workshops, counseling sessions, legal clinics and trainings for low-wage immigrant workers. 
Overall, we reached 190 participants out of the annual goal of 122, which directly correlates to the 
enrollment number, since this is part of our intake process. Delegate agencies support low-wage immigrant workers 
to combat the daily exploitation they face at work through an integrated strategy of popular education, KYR workshops, and individual counseling. </t>
  </si>
  <si>
    <t>Make the Road has reported that primary outcomes on this contract are not available in DYCD Connect System and therefore MTRNY is unable to outcomes in the PTS System. MTRNY is confident that expected service goals for primary outcomes and benchmarks will be reported by end of contract year.</t>
  </si>
  <si>
    <t>Make the Road has reported on 4 out of 24 employments rights outcomes in the second quarter. The majority of these cases, including the bulk of the total enrollments just in the past three months are still open at this stage in the contract year, and MTRNY expects to meet the goal in the next half of the contract year.</t>
  </si>
  <si>
    <t>Make the Road in the third quarter has achieved 14 of the 24 benchmarks projected for the quarterly goal. Annually, MTRNY achieved 69%, 66 of the 96, ogf the projected benchmark goals. MTRNY is reporting 8 of the 24 employement rights outcomes in the thrid quarter. While slightly behind, there are several factors to consider regarding outcomes and benchmark goals. First, many agencies that have jurisdiction over MTRNY's clients cases due to pandemic and budgeting. Second, the majority of these cases, including the bulk of the total enrollments just in the past three months, are still open and pending an outcome. It is still early in the contract year  and MTRNY is confident that the contract goals will be made by end of FY.</t>
  </si>
  <si>
    <t>Make the Road informed 30 participants of the fourth quarter's projected outcome of 30, of their legal rights through workshops, counseling sessions, legal clinics and trainings for low-wage immigrant workers Overall, we reached 190 participants out of the annual goal of 122, which directly correlates to the enrollment number, since this is part of our intake process. MRNY supports low-wage immigrant workers to combat the daily exploitation they face at work through an integrated strategy of popular education, KYR workshops, and individual counseling. Community members who come to MRNY seeking information about employment-related issues, meet with a Workplace Justice Organizer who encourages their participation in weekly workers' rights committee meetings. These Committee meetings not only empower the participants but allow them to receive KYR trainings by MRNY attorneys and outside experts about their workplace rights and responsibilities. In addition to KYR workshops, at initial intake consultation meetings, MRNY advocates review key employment rights with participants, empowering workers with the knowledge and tools they need to protect themselves against exploitative employers and to identify labor violations. The knowledge gained by participants has proven invaluable. Most participants who completed written questionnaires answering questions about critical employment rights, were better able to engage in their legal strategies during intakes and were more likely to participate in KYR workshops. Advocacy Strategies and Benchmarks In the fourth quarter, we achieved 23 of the 24 benchmarks projected for the quarterly goal. Annually, we achieved 104%, with 100 out of the 96 projected benchmark goals achieved. We are reporting 31 out of the projected 24 employment rights outcomes in the fourth quarter, and 93 out of the projected goal of 96 for the entire year. As we stated in our prior justification letters, many cases do not reach a primary outcome until the later stages in the contract year, and we are now able to report that we reached our target, short of 3 outcomes</t>
  </si>
  <si>
    <t>No justifications required.</t>
  </si>
  <si>
    <t xml:space="preserve">The enrollment target was not met due to one provider not having all the required staff on board because of a late start to its program. The provider was expected to enroll 385 participants for the program year, but only enrolled 61.  </t>
  </si>
  <si>
    <t>No corrective action required.</t>
  </si>
  <si>
    <t>The provider has since hired the required staff.</t>
  </si>
  <si>
    <t xml:space="preserve">More workshops were delivered during this time period to align with program delivery period. </t>
  </si>
  <si>
    <t xml:space="preserve">No corrective measure was necessary as increased spring numbers were anticipated. </t>
  </si>
  <si>
    <t xml:space="preserve">Because FDC Fall classes are in session during Quarter #2, there was no enrollment activity.  This is typical of this Quarter.		</t>
  </si>
  <si>
    <t xml:space="preserve">Although there was a slight increase, enrollment remains lower than usual for this quarter.  All classes remain virtual.    </t>
  </si>
  <si>
    <t xml:space="preserve">Because FDC Spring classes are in session during Quarter #4, there was no enrollment activity.  This is typical of this Quarter.		</t>
  </si>
  <si>
    <t xml:space="preserve">Enrollment should increase when in-person classes resume for the Fall semester.  </t>
  </si>
  <si>
    <t>Summer Youth Employmnet runs only during the first quarter of the fiscal year. Program is usually able to achieve the annual numbers in the first quarter</t>
  </si>
  <si>
    <t>More programs are running and new staff are being hired who require training.</t>
  </si>
  <si>
    <t>CBOs continue to experience high staff turnover as potential hirees have many options .  Additionally, recruiting new staff continues to be a challenge.</t>
  </si>
  <si>
    <t>10/0/2022</t>
  </si>
  <si>
    <t>No change</t>
  </si>
  <si>
    <t xml:space="preserve">CAB Low-Income Sector - Four members have reached the end of their terms leaving a total of nine vacancies. </t>
  </si>
  <si>
    <t>Candidate search to fill vacancies in CAB Low-Income Sector - Vacancies in Region #03, #10, and #18 have been filled</t>
  </si>
  <si>
    <t>Elections are underway for CAB Low-Income Sector Regions #09 and #11, and seats will be filled at the November 2023 meeting.</t>
  </si>
  <si>
    <t>Queens Legal Services reports that in qtr.2, scheduling an appointment with clients to prepare for applications is often very challenging due to the the pandemic, many clients do not follow up with our advocates when an attempt is made to contact individual clients. Therefore, it is taking much longer than in the pre-pandemic era to obtain signatures and documents  necessary for applications to be submitted.Brooklyn Defender Services reports that in qtr. 2, their team lost half of the team . The pending cases were transferred to other current staff. BDS was also unable to hire new staff to take on existing cases and take on new matters.</t>
  </si>
  <si>
    <t>No challenges during the reporting period however an increase in number of staff  that completed  linked in Leaning courses ( over the course of the full year) saw significant increases.This was the first year the PD and Compliance Team managed the Professional Development budget (formally under Capacity building) Elective professional development totals are reflective of CTC professional development course offered by DCAS that staff completed  as well Linked In learning professional development courses completed by staff.</t>
  </si>
  <si>
    <t>During mandatory training deployments increased targeted emails were sent to staff and escalated to supervisors and senior leadership as the deployment period deadline approached. Increases in numbers were due to onboarding of SYEP participants, Interns and apprentices throughout the year but primarily during the 4th qtr.  By Law all staff interns, college aids, consultants and apprentices are all required to complete mandatory compliance trainings. Newly onbaorded FT and PT staff have 30 days to comeplete all 6 mandarory compliance trainings and interns, college aid, consultant, and apprentices etc, have fourteen day to complete the six compliance trainings because they are with us for a shorter specified amount of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</si>
</sst>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quot;$&quot;* #,##0_);_(&quot;$&quot;* \(#,##0\);_(&quot;$&quot;* &quot;-&quot;_);_(@_)"/>
    <numFmt numFmtId="44" formatCode="_(&quot;$&quot;* #,##0.00_);_(&quot;$&quot;* \(#,##0.00\);_(&quot;$&quot;* &quot;-&quot;??_);_(@_)"/>
    <numFmt numFmtId="43" formatCode="_(* #,##0.00_);_(* \(#,##0.00\);_(* &quot;-&quot;??_);_(@_)"/>
    <numFmt numFmtId="164" formatCode="#."/>
    <numFmt numFmtId="165" formatCode="m/d/yy;@"/>
    <numFmt numFmtId="166" formatCode="_(&quot;$&quot;* #,##0_);_(&quot;$&quot;* \(#,##0\);_(&quot;$&quot;* &quot;-&quot;??_);_(@_)"/>
    <numFmt numFmtId="167" formatCode="_(* #,##0_);_(* \(#,##0\);_(* &quot;-&quot;??_);_(@_)"/>
  </numFmts>
  <fonts count="58" x14ac:knownFonts="1">
    <font>
      <sz val="11"/>
      <color theme="1"/>
      <name val="Calibri"/>
      <family val="2"/>
      <scheme val="minor"/>
    </font>
    <font>
      <sz val="11"/>
      <color theme="1"/>
      <name val="Calibri"/>
      <family val="2"/>
      <scheme val="minor"/>
    </font>
    <font>
      <b/>
      <sz val="11"/>
      <color theme="1"/>
      <name val="Calibri"/>
      <family val="2"/>
      <scheme val="minor"/>
    </font>
    <font>
      <b/>
      <u/>
      <sz val="11"/>
      <name val="Calibri"/>
      <family val="2"/>
      <scheme val="minor"/>
    </font>
    <font>
      <sz val="11"/>
      <name val="Calibri"/>
      <family val="2"/>
      <scheme val="minor"/>
    </font>
    <font>
      <b/>
      <sz val="11"/>
      <name val="Calibri"/>
      <family val="2"/>
      <scheme val="minor"/>
    </font>
    <font>
      <sz val="11"/>
      <color rgb="FFFF0000"/>
      <name val="Calibri"/>
      <family val="2"/>
      <scheme val="minor"/>
    </font>
    <font>
      <b/>
      <u/>
      <sz val="11"/>
      <color theme="1"/>
      <name val="Calibri"/>
      <family val="2"/>
      <scheme val="minor"/>
    </font>
    <font>
      <i/>
      <sz val="11"/>
      <color theme="1"/>
      <name val="Calibri"/>
      <family val="2"/>
      <scheme val="minor"/>
    </font>
    <font>
      <sz val="11"/>
      <color indexed="8"/>
      <name val="Calibri"/>
      <family val="2"/>
      <scheme val="minor"/>
    </font>
    <font>
      <b/>
      <sz val="11"/>
      <color rgb="FFFF0000"/>
      <name val="Calibri"/>
      <family val="2"/>
      <scheme val="minor"/>
    </font>
    <font>
      <b/>
      <sz val="12"/>
      <name val="Calibri"/>
      <family val="2"/>
      <scheme val="minor"/>
    </font>
    <font>
      <b/>
      <sz val="11"/>
      <name val="Calibri"/>
      <family val="2"/>
    </font>
    <font>
      <sz val="11"/>
      <name val="Calibri"/>
      <family val="2"/>
    </font>
    <font>
      <b/>
      <sz val="11"/>
      <color indexed="8"/>
      <name val="Calibri"/>
      <family val="2"/>
    </font>
    <font>
      <sz val="11"/>
      <color indexed="8"/>
      <name val="Calibri"/>
      <family val="2"/>
    </font>
    <font>
      <b/>
      <i/>
      <u/>
      <sz val="11"/>
      <color indexed="8"/>
      <name val="Calibri"/>
      <family val="2"/>
    </font>
    <font>
      <b/>
      <sz val="11"/>
      <color indexed="10"/>
      <name val="Calibri"/>
      <family val="2"/>
    </font>
    <font>
      <sz val="11"/>
      <color indexed="10"/>
      <name val="Calibri"/>
      <family val="2"/>
    </font>
    <font>
      <b/>
      <u/>
      <sz val="11"/>
      <name val="Calibri"/>
      <family val="2"/>
    </font>
    <font>
      <b/>
      <u/>
      <sz val="11"/>
      <color indexed="8"/>
      <name val="Calibri"/>
      <family val="2"/>
    </font>
    <font>
      <b/>
      <sz val="14"/>
      <color theme="1"/>
      <name val="Calibri"/>
      <family val="2"/>
      <scheme val="minor"/>
    </font>
    <font>
      <b/>
      <i/>
      <sz val="11"/>
      <color theme="1"/>
      <name val="Calibri"/>
      <family val="2"/>
      <scheme val="minor"/>
    </font>
    <font>
      <b/>
      <sz val="12"/>
      <color theme="1"/>
      <name val="Calibri"/>
      <family val="2"/>
      <scheme val="minor"/>
    </font>
    <font>
      <b/>
      <sz val="11"/>
      <color theme="0"/>
      <name val="Calibri"/>
      <family val="2"/>
      <scheme val="minor"/>
    </font>
    <font>
      <b/>
      <i/>
      <sz val="10"/>
      <color rgb="FFFF0000"/>
      <name val="Calibri"/>
      <family val="2"/>
      <scheme val="minor"/>
    </font>
    <font>
      <b/>
      <sz val="12"/>
      <color rgb="FFFF0000"/>
      <name val="Calibri"/>
      <family val="2"/>
      <scheme val="minor"/>
    </font>
    <font>
      <sz val="12"/>
      <color rgb="FFFF0000"/>
      <name val="Calibri"/>
      <family val="2"/>
      <scheme val="minor"/>
    </font>
    <font>
      <b/>
      <sz val="9"/>
      <color indexed="81"/>
      <name val="Tahoma"/>
      <family val="2"/>
    </font>
    <font>
      <b/>
      <sz val="12"/>
      <color indexed="81"/>
      <name val="Tahoma"/>
      <family val="2"/>
    </font>
    <font>
      <sz val="10"/>
      <color indexed="8"/>
      <name val="Calibri"/>
      <family val="2"/>
    </font>
    <font>
      <b/>
      <sz val="10"/>
      <color indexed="8"/>
      <name val="Calibri"/>
      <family val="2"/>
    </font>
    <font>
      <sz val="10"/>
      <color indexed="8"/>
      <name val="Calibri"/>
      <family val="2"/>
      <scheme val="minor"/>
    </font>
    <font>
      <sz val="10"/>
      <color theme="1"/>
      <name val="Times New Roman"/>
      <family val="1"/>
    </font>
    <font>
      <sz val="9"/>
      <color theme="1"/>
      <name val="Calibri"/>
      <family val="2"/>
      <scheme val="minor"/>
    </font>
    <font>
      <sz val="10"/>
      <color theme="1"/>
      <name val="Calibri"/>
      <family val="2"/>
      <scheme val="minor"/>
    </font>
    <font>
      <b/>
      <sz val="10"/>
      <color theme="1"/>
      <name val="Times New Roman"/>
      <family val="1"/>
    </font>
    <font>
      <b/>
      <u/>
      <sz val="10"/>
      <color theme="1"/>
      <name val="Times New Roman"/>
      <family val="1"/>
    </font>
    <font>
      <b/>
      <sz val="10"/>
      <color theme="1"/>
      <name val="Calibri"/>
      <family val="2"/>
      <scheme val="minor"/>
    </font>
    <font>
      <sz val="10"/>
      <name val="Calibri"/>
      <family val="2"/>
      <scheme val="minor"/>
    </font>
    <font>
      <sz val="9"/>
      <name val="Calibri"/>
      <family val="2"/>
      <scheme val="minor"/>
    </font>
    <font>
      <sz val="9"/>
      <color theme="1"/>
      <name val="Times New Roman"/>
      <family val="1"/>
    </font>
    <font>
      <b/>
      <sz val="10"/>
      <name val="Calibri"/>
      <family val="2"/>
      <scheme val="minor"/>
    </font>
    <font>
      <sz val="11"/>
      <name val="Century Gothic"/>
      <family val="2"/>
    </font>
    <font>
      <sz val="11"/>
      <color theme="1"/>
      <name val="Century Gothic"/>
      <family val="2"/>
    </font>
    <font>
      <sz val="9"/>
      <color indexed="81"/>
      <name val="Tahoma"/>
      <family val="2"/>
    </font>
    <font>
      <b/>
      <sz val="11"/>
      <color rgb="FF000000"/>
      <name val="Calibri"/>
      <family val="2"/>
    </font>
    <font>
      <sz val="11"/>
      <color rgb="FF000000"/>
      <name val="Calibri"/>
      <family val="2"/>
    </font>
    <font>
      <sz val="9"/>
      <color rgb="FF000000"/>
      <name val="Calibri"/>
      <family val="2"/>
    </font>
    <font>
      <sz val="9"/>
      <color rgb="FFFF0000"/>
      <name val="Calibri"/>
      <family val="2"/>
    </font>
    <font>
      <sz val="9"/>
      <color theme="1"/>
      <name val="Calibri"/>
      <family val="2"/>
    </font>
    <font>
      <sz val="11"/>
      <color rgb="FFFF0000"/>
      <name val="Calibri"/>
      <family val="2"/>
    </font>
    <font>
      <sz val="11"/>
      <color theme="1"/>
      <name val="Calibri"/>
      <family val="2"/>
    </font>
    <font>
      <b/>
      <sz val="11"/>
      <color rgb="FFFF0000"/>
      <name val="Calibri"/>
      <family val="2"/>
    </font>
    <font>
      <b/>
      <sz val="9"/>
      <color rgb="FFFF0000"/>
      <name val="Calibri"/>
      <family val="2"/>
    </font>
    <font>
      <sz val="11"/>
      <color rgb="FF000000"/>
      <name val="Calibri"/>
      <family val="2"/>
    </font>
    <font>
      <b/>
      <sz val="9"/>
      <name val="Calibri"/>
      <family val="2"/>
    </font>
    <font>
      <sz val="11"/>
      <color rgb="FF000000"/>
      <name val="Calibri"/>
      <family val="2"/>
      <scheme val="minor"/>
    </font>
  </fonts>
  <fills count="13">
    <fill>
      <patternFill patternType="none"/>
    </fill>
    <fill>
      <patternFill patternType="gray125"/>
    </fill>
    <fill>
      <patternFill patternType="solid">
        <fgColor theme="3" tint="0.79998168889431442"/>
        <bgColor indexed="64"/>
      </patternFill>
    </fill>
    <fill>
      <patternFill patternType="solid">
        <fgColor theme="3" tint="0.79998168889431442"/>
        <bgColor rgb="FF000000"/>
      </patternFill>
    </fill>
    <fill>
      <patternFill patternType="solid">
        <fgColor rgb="FFFFFF00"/>
        <bgColor indexed="64"/>
      </patternFill>
    </fill>
    <fill>
      <patternFill patternType="solid">
        <fgColor rgb="FF92D050"/>
        <bgColor indexed="64"/>
      </patternFill>
    </fill>
    <fill>
      <patternFill patternType="solid">
        <fgColor theme="3" tint="-0.249977111117893"/>
        <bgColor indexed="64"/>
      </patternFill>
    </fill>
    <fill>
      <patternFill patternType="solid">
        <fgColor theme="0"/>
        <bgColor indexed="64"/>
      </patternFill>
    </fill>
    <fill>
      <patternFill patternType="solid">
        <fgColor rgb="FFBDD7EE"/>
        <bgColor indexed="64"/>
      </patternFill>
    </fill>
    <fill>
      <patternFill patternType="solid">
        <fgColor rgb="FFFFFFFF"/>
        <bgColor indexed="64"/>
      </patternFill>
    </fill>
    <fill>
      <patternFill patternType="solid">
        <fgColor rgb="FFC5D9F1"/>
        <bgColor rgb="FF000000"/>
      </patternFill>
    </fill>
    <fill>
      <patternFill patternType="solid">
        <fgColor rgb="FFFFFFFF"/>
        <bgColor rgb="FF000000"/>
      </patternFill>
    </fill>
    <fill>
      <patternFill patternType="solid">
        <fgColor theme="0"/>
        <bgColor rgb="FF000000"/>
      </patternFill>
    </fill>
  </fills>
  <borders count="83">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auto="1"/>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right style="medium">
        <color rgb="FF000000"/>
      </right>
      <top style="thin">
        <color indexed="64"/>
      </top>
      <bottom/>
      <diagonal/>
    </border>
    <border>
      <left/>
      <right style="medium">
        <color rgb="FF000000"/>
      </right>
      <top/>
      <bottom/>
      <diagonal/>
    </border>
    <border>
      <left style="thin">
        <color indexed="64"/>
      </left>
      <right/>
      <top/>
      <bottom style="thin">
        <color rgb="FF000000"/>
      </bottom>
      <diagonal/>
    </border>
    <border>
      <left/>
      <right style="medium">
        <color rgb="FF000000"/>
      </right>
      <top/>
      <bottom style="thin">
        <color rgb="FF000000"/>
      </bottom>
      <diagonal/>
    </border>
    <border>
      <left style="thin">
        <color indexed="64"/>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indexed="64"/>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medium">
        <color indexed="64"/>
      </left>
      <right/>
      <top/>
      <bottom/>
      <diagonal/>
    </border>
    <border>
      <left style="medium">
        <color indexed="64"/>
      </left>
      <right/>
      <top/>
      <bottom style="thin">
        <color indexed="64"/>
      </bottom>
      <diagonal/>
    </border>
    <border>
      <left style="medium">
        <color rgb="FF000000"/>
      </left>
      <right/>
      <top style="thin">
        <color indexed="64"/>
      </top>
      <bottom/>
      <diagonal/>
    </border>
    <border>
      <left style="medium">
        <color rgb="FF000000"/>
      </left>
      <right/>
      <top/>
      <bottom/>
      <diagonal/>
    </border>
    <border>
      <left style="medium">
        <color rgb="FF000000"/>
      </left>
      <right/>
      <top/>
      <bottom style="thin">
        <color indexed="64"/>
      </bottom>
      <diagonal/>
    </border>
    <border>
      <left style="medium">
        <color rgb="FF000000"/>
      </left>
      <right style="medium">
        <color indexed="64"/>
      </right>
      <top style="thin">
        <color indexed="64"/>
      </top>
      <bottom/>
      <diagonal/>
    </border>
    <border>
      <left style="medium">
        <color rgb="FF000000"/>
      </left>
      <right style="medium">
        <color indexed="64"/>
      </right>
      <top/>
      <bottom/>
      <diagonal/>
    </border>
    <border>
      <left style="medium">
        <color rgb="FF000000"/>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326">
    <xf numFmtId="0" fontId="0" fillId="0" borderId="0" xfId="0"/>
    <xf numFmtId="0" fontId="0" fillId="0" borderId="0" xfId="0" applyAlignment="1">
      <alignment vertical="top"/>
    </xf>
    <xf numFmtId="0" fontId="3" fillId="0" borderId="0" xfId="0" applyFont="1"/>
    <xf numFmtId="0" fontId="4" fillId="0" borderId="0" xfId="0" applyFont="1"/>
    <xf numFmtId="0" fontId="2" fillId="0" borderId="0" xfId="0" applyFont="1" applyAlignment="1">
      <alignment horizontal="right"/>
    </xf>
    <xf numFmtId="0" fontId="5" fillId="0" borderId="0" xfId="0" applyFont="1" applyAlignment="1" applyProtection="1">
      <alignment horizontal="left"/>
      <protection locked="0"/>
    </xf>
    <xf numFmtId="164" fontId="0" fillId="0" borderId="0" xfId="0" applyNumberFormat="1"/>
    <xf numFmtId="0" fontId="5" fillId="0" borderId="0" xfId="0" applyFont="1"/>
    <xf numFmtId="165" fontId="4" fillId="0" borderId="3" xfId="0" applyNumberFormat="1" applyFont="1" applyBorder="1" applyAlignment="1" applyProtection="1">
      <alignment horizontal="center"/>
      <protection locked="0"/>
    </xf>
    <xf numFmtId="0" fontId="5" fillId="0" borderId="0" xfId="0" applyFont="1" applyAlignment="1" applyProtection="1">
      <alignment wrapText="1"/>
      <protection locked="0"/>
    </xf>
    <xf numFmtId="0" fontId="4" fillId="0" borderId="0" xfId="0" applyFont="1" applyAlignment="1">
      <alignment horizontal="left"/>
    </xf>
    <xf numFmtId="0" fontId="0" fillId="0" borderId="3" xfId="0" applyBorder="1" applyAlignment="1">
      <alignment horizontal="center"/>
    </xf>
    <xf numFmtId="165" fontId="4" fillId="0" borderId="3" xfId="0" applyNumberFormat="1" applyFont="1" applyBorder="1" applyAlignment="1" applyProtection="1">
      <alignment horizontal="center" vertical="top"/>
      <protection locked="0"/>
    </xf>
    <xf numFmtId="0" fontId="0" fillId="0" borderId="3" xfId="0" applyBorder="1" applyAlignment="1" applyProtection="1">
      <alignment horizontal="center"/>
      <protection locked="0"/>
    </xf>
    <xf numFmtId="0" fontId="0" fillId="0" borderId="0" xfId="0" applyAlignment="1">
      <alignment vertical="top" wrapText="1"/>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left" vertical="top" wrapText="1"/>
    </xf>
    <xf numFmtId="0" fontId="5" fillId="0" borderId="0" xfId="0" applyFont="1" applyAlignment="1">
      <alignment horizontal="left" vertical="top"/>
    </xf>
    <xf numFmtId="0" fontId="4" fillId="0" borderId="0" xfId="0" applyFont="1" applyAlignment="1">
      <alignment horizontal="center" vertical="top" wrapText="1"/>
    </xf>
    <xf numFmtId="0" fontId="2" fillId="0" borderId="0" xfId="0" applyFont="1" applyAlignment="1">
      <alignment horizontal="right" vertical="top"/>
    </xf>
    <xf numFmtId="0" fontId="6" fillId="0" borderId="0" xfId="0" applyFont="1"/>
    <xf numFmtId="0" fontId="5" fillId="0" borderId="0" xfId="0" applyFont="1" applyAlignment="1">
      <alignment horizontal="right"/>
    </xf>
    <xf numFmtId="0" fontId="10" fillId="0" borderId="0" xfId="0" applyFont="1"/>
    <xf numFmtId="0" fontId="4" fillId="0" borderId="3" xfId="0" applyFont="1" applyBorder="1" applyAlignment="1">
      <alignment horizontal="center"/>
    </xf>
    <xf numFmtId="0" fontId="4" fillId="0" borderId="0" xfId="0" applyFont="1" applyAlignment="1">
      <alignment horizontal="right"/>
    </xf>
    <xf numFmtId="0" fontId="0" fillId="0" borderId="0" xfId="0" applyProtection="1">
      <protection locked="0"/>
    </xf>
    <xf numFmtId="0" fontId="5" fillId="0" borderId="0" xfId="0" applyFont="1" applyAlignment="1">
      <alignment horizontal="left"/>
    </xf>
    <xf numFmtId="0" fontId="0" fillId="0" borderId="6" xfId="0" applyBorder="1"/>
    <xf numFmtId="0" fontId="8" fillId="0" borderId="0" xfId="0" applyFont="1"/>
    <xf numFmtId="0" fontId="0" fillId="0" borderId="26" xfId="0" applyBorder="1" applyAlignment="1" applyProtection="1">
      <alignment wrapText="1"/>
      <protection locked="0"/>
    </xf>
    <xf numFmtId="0" fontId="0" fillId="0" borderId="26" xfId="0" applyBorder="1" applyAlignment="1" applyProtection="1">
      <alignment horizontal="left" wrapText="1"/>
      <protection locked="0"/>
    </xf>
    <xf numFmtId="0" fontId="0" fillId="0" borderId="30" xfId="0" applyBorder="1" applyAlignment="1" applyProtection="1">
      <alignment wrapText="1"/>
      <protection locked="0"/>
    </xf>
    <xf numFmtId="0" fontId="0" fillId="0" borderId="0" xfId="0" applyAlignment="1">
      <alignment wrapText="1"/>
    </xf>
    <xf numFmtId="0" fontId="2" fillId="0" borderId="0" xfId="0" applyFont="1" applyAlignment="1">
      <alignment horizontal="center"/>
    </xf>
    <xf numFmtId="9" fontId="0" fillId="0" borderId="0" xfId="1" applyFont="1" applyFill="1" applyBorder="1" applyAlignment="1" applyProtection="1">
      <alignment horizontal="center" vertical="top" wrapText="1"/>
      <protection locked="0"/>
    </xf>
    <xf numFmtId="42" fontId="2" fillId="0" borderId="0" xfId="0" applyNumberFormat="1" applyFont="1"/>
    <xf numFmtId="42" fontId="2" fillId="0" borderId="0" xfId="0" applyNumberFormat="1" applyFont="1" applyAlignment="1">
      <alignment horizontal="right"/>
    </xf>
    <xf numFmtId="166" fontId="2" fillId="2" borderId="12" xfId="0" applyNumberFormat="1" applyFont="1" applyFill="1" applyBorder="1" applyAlignment="1">
      <alignment horizontal="right"/>
    </xf>
    <xf numFmtId="42" fontId="0" fillId="2" borderId="12" xfId="0" applyNumberFormat="1" applyFill="1" applyBorder="1" applyAlignment="1">
      <alignment horizontal="right"/>
    </xf>
    <xf numFmtId="0" fontId="0" fillId="2" borderId="31" xfId="0" applyFill="1" applyBorder="1"/>
    <xf numFmtId="42" fontId="2" fillId="2" borderId="12" xfId="2" applyNumberFormat="1" applyFont="1" applyFill="1" applyBorder="1"/>
    <xf numFmtId="42" fontId="0" fillId="2" borderId="14" xfId="2" applyNumberFormat="1" applyFont="1" applyFill="1" applyBorder="1" applyAlignment="1"/>
    <xf numFmtId="42" fontId="0" fillId="2" borderId="31" xfId="2" applyNumberFormat="1" applyFont="1" applyFill="1" applyBorder="1"/>
    <xf numFmtId="44" fontId="0" fillId="2" borderId="13" xfId="2" applyFont="1" applyFill="1" applyBorder="1" applyAlignment="1">
      <alignment horizontal="center" wrapText="1"/>
    </xf>
    <xf numFmtId="42" fontId="2" fillId="0" borderId="0" xfId="0" applyNumberFormat="1" applyFont="1" applyAlignment="1">
      <alignment horizontal="center"/>
    </xf>
    <xf numFmtId="42" fontId="2" fillId="2" borderId="12" xfId="2" applyNumberFormat="1" applyFont="1" applyFill="1" applyBorder="1" applyAlignment="1"/>
    <xf numFmtId="42" fontId="1" fillId="0" borderId="9" xfId="2" applyNumberFormat="1" applyFont="1" applyFill="1" applyBorder="1" applyAlignment="1">
      <alignment horizontal="right"/>
    </xf>
    <xf numFmtId="0" fontId="0" fillId="0" borderId="12" xfId="0" applyBorder="1" applyAlignment="1">
      <alignment horizontal="center"/>
    </xf>
    <xf numFmtId="165" fontId="4" fillId="0" borderId="3" xfId="0" applyNumberFormat="1" applyFont="1" applyBorder="1" applyAlignment="1">
      <alignment horizontal="center" wrapText="1"/>
    </xf>
    <xf numFmtId="42" fontId="5" fillId="2" borderId="2" xfId="2" applyNumberFormat="1" applyFont="1" applyFill="1" applyBorder="1" applyAlignment="1" applyProtection="1">
      <alignment horizontal="right"/>
      <protection locked="0"/>
    </xf>
    <xf numFmtId="164" fontId="4" fillId="2" borderId="11" xfId="0" applyNumberFormat="1" applyFont="1" applyFill="1" applyBorder="1" applyAlignment="1">
      <alignment horizontal="left"/>
    </xf>
    <xf numFmtId="42" fontId="4" fillId="0" borderId="2" xfId="2" applyNumberFormat="1" applyFont="1" applyFill="1" applyBorder="1" applyAlignment="1" applyProtection="1">
      <alignment horizontal="right"/>
      <protection locked="0"/>
    </xf>
    <xf numFmtId="42" fontId="4" fillId="0" borderId="2" xfId="2" applyNumberFormat="1" applyFont="1" applyBorder="1" applyAlignment="1" applyProtection="1">
      <alignment horizontal="right"/>
      <protection locked="0"/>
    </xf>
    <xf numFmtId="42" fontId="0" fillId="0" borderId="14" xfId="0" applyNumberFormat="1" applyBorder="1" applyAlignment="1">
      <alignment horizontal="right"/>
    </xf>
    <xf numFmtId="42" fontId="4" fillId="0" borderId="14" xfId="0" applyNumberFormat="1" applyFont="1" applyBorder="1" applyAlignment="1">
      <alignment horizontal="right"/>
    </xf>
    <xf numFmtId="42" fontId="5" fillId="2" borderId="9" xfId="2" applyNumberFormat="1" applyFont="1" applyFill="1" applyBorder="1" applyAlignment="1" applyProtection="1">
      <protection locked="0"/>
    </xf>
    <xf numFmtId="42" fontId="4" fillId="0" borderId="9" xfId="2" applyNumberFormat="1" applyFont="1" applyFill="1" applyBorder="1" applyAlignment="1" applyProtection="1">
      <protection locked="0"/>
    </xf>
    <xf numFmtId="42" fontId="4" fillId="0" borderId="9" xfId="2" applyNumberFormat="1" applyFont="1" applyFill="1" applyBorder="1" applyAlignment="1" applyProtection="1"/>
    <xf numFmtId="0" fontId="5" fillId="2" borderId="9" xfId="0" applyFont="1" applyFill="1" applyBorder="1" applyAlignment="1">
      <alignment horizontal="center"/>
    </xf>
    <xf numFmtId="0" fontId="5" fillId="2" borderId="9" xfId="0" applyFont="1" applyFill="1" applyBorder="1" applyAlignment="1">
      <alignment horizontal="center" vertical="center"/>
    </xf>
    <xf numFmtId="164" fontId="4" fillId="0" borderId="0" xfId="0" applyNumberFormat="1" applyFont="1" applyAlignment="1">
      <alignment horizontal="left"/>
    </xf>
    <xf numFmtId="42" fontId="2" fillId="0" borderId="0" xfId="0" applyNumberFormat="1" applyFont="1" applyAlignment="1" applyProtection="1">
      <alignment horizontal="center"/>
      <protection locked="0"/>
    </xf>
    <xf numFmtId="42" fontId="2" fillId="0" borderId="3" xfId="0" applyNumberFormat="1" applyFont="1" applyBorder="1" applyAlignment="1" applyProtection="1">
      <alignment horizontal="right"/>
      <protection locked="0"/>
    </xf>
    <xf numFmtId="166" fontId="5" fillId="2" borderId="12" xfId="2" applyNumberFormat="1" applyFont="1" applyFill="1" applyBorder="1"/>
    <xf numFmtId="166" fontId="4" fillId="2" borderId="12" xfId="2" applyNumberFormat="1" applyFont="1" applyFill="1" applyBorder="1"/>
    <xf numFmtId="42" fontId="5" fillId="2" borderId="9" xfId="2" applyNumberFormat="1" applyFont="1" applyFill="1" applyBorder="1" applyAlignment="1" applyProtection="1">
      <alignment horizontal="right"/>
      <protection locked="0"/>
    </xf>
    <xf numFmtId="10" fontId="1" fillId="0" borderId="7" xfId="1" applyNumberFormat="1" applyFont="1" applyFill="1" applyBorder="1" applyAlignment="1">
      <alignment horizontal="right"/>
    </xf>
    <xf numFmtId="10" fontId="4" fillId="0" borderId="7" xfId="1" applyNumberFormat="1" applyFont="1" applyBorder="1" applyAlignment="1" applyProtection="1">
      <alignment horizontal="right"/>
    </xf>
    <xf numFmtId="164" fontId="4" fillId="2" borderId="8" xfId="0" applyNumberFormat="1" applyFont="1" applyFill="1" applyBorder="1" applyAlignment="1">
      <alignment horizontal="left"/>
    </xf>
    <xf numFmtId="42" fontId="4" fillId="0" borderId="9" xfId="2" applyNumberFormat="1" applyFont="1" applyFill="1" applyBorder="1" applyAlignment="1" applyProtection="1">
      <alignment horizontal="right"/>
      <protection locked="0"/>
    </xf>
    <xf numFmtId="42" fontId="4" fillId="0" borderId="9" xfId="2" applyNumberFormat="1" applyFont="1" applyFill="1" applyBorder="1" applyAlignment="1" applyProtection="1">
      <alignment horizontal="right"/>
    </xf>
    <xf numFmtId="0" fontId="2" fillId="0" borderId="0" xfId="0" applyFont="1" applyAlignment="1" applyProtection="1">
      <alignment horizontal="center"/>
      <protection locked="0"/>
    </xf>
    <xf numFmtId="0" fontId="0" fillId="0" borderId="0" xfId="0" applyAlignment="1" applyProtection="1">
      <alignment vertical="center" wrapText="1"/>
      <protection locked="0"/>
    </xf>
    <xf numFmtId="0" fontId="4" fillId="0" borderId="0" xfId="0" applyFont="1" applyProtection="1">
      <protection locked="0"/>
    </xf>
    <xf numFmtId="0" fontId="6"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6" fillId="0" borderId="0" xfId="0" applyFont="1" applyAlignment="1" applyProtection="1">
      <alignment wrapText="1"/>
      <protection locked="0"/>
    </xf>
    <xf numFmtId="0" fontId="4" fillId="0" borderId="0" xfId="0" applyFont="1" applyAlignment="1" applyProtection="1">
      <alignment wrapText="1"/>
      <protection locked="0"/>
    </xf>
    <xf numFmtId="44" fontId="1" fillId="0" borderId="14" xfId="2" applyFont="1" applyFill="1" applyBorder="1" applyAlignment="1">
      <alignment horizontal="center" wrapText="1"/>
    </xf>
    <xf numFmtId="0" fontId="22" fillId="0" borderId="40" xfId="0" applyFont="1" applyBorder="1"/>
    <xf numFmtId="165" fontId="4" fillId="0" borderId="3" xfId="0" applyNumberFormat="1" applyFont="1" applyBorder="1" applyAlignment="1">
      <alignment horizontal="center" vertical="top"/>
    </xf>
    <xf numFmtId="0" fontId="2" fillId="0" borderId="0" xfId="0" applyFont="1" applyAlignment="1">
      <alignment horizontal="center" vertical="center"/>
    </xf>
    <xf numFmtId="0" fontId="0" fillId="2" borderId="12" xfId="0" applyFill="1" applyBorder="1" applyAlignment="1">
      <alignment horizontal="center"/>
    </xf>
    <xf numFmtId="3" fontId="0" fillId="2" borderId="9" xfId="0" applyNumberFormat="1" applyFill="1" applyBorder="1"/>
    <xf numFmtId="0" fontId="0" fillId="0" borderId="0" xfId="0" applyAlignment="1">
      <alignment horizontal="left"/>
    </xf>
    <xf numFmtId="0" fontId="5" fillId="5" borderId="0" xfId="0" applyFont="1" applyFill="1"/>
    <xf numFmtId="0" fontId="4" fillId="5" borderId="0" xfId="0" applyFont="1" applyFill="1"/>
    <xf numFmtId="0" fontId="4" fillId="0" borderId="0" xfId="0" applyFont="1" applyAlignment="1">
      <alignment wrapText="1"/>
    </xf>
    <xf numFmtId="0" fontId="4" fillId="0" borderId="0" xfId="0" applyFont="1" applyAlignment="1">
      <alignment vertical="center" wrapText="1"/>
    </xf>
    <xf numFmtId="0" fontId="22" fillId="0" borderId="0" xfId="0" applyFont="1" applyAlignment="1">
      <alignment horizontal="left"/>
    </xf>
    <xf numFmtId="3" fontId="0" fillId="0" borderId="0" xfId="0" applyNumberFormat="1"/>
    <xf numFmtId="49" fontId="0" fillId="0" borderId="0" xfId="0" applyNumberFormat="1"/>
    <xf numFmtId="0" fontId="2" fillId="2" borderId="12" xfId="0" applyFont="1" applyFill="1" applyBorder="1" applyAlignment="1">
      <alignment horizontal="center" wrapText="1"/>
    </xf>
    <xf numFmtId="0" fontId="2" fillId="2" borderId="12" xfId="0" applyFont="1" applyFill="1" applyBorder="1" applyAlignment="1">
      <alignment horizontal="center" vertical="center" wrapText="1"/>
    </xf>
    <xf numFmtId="166" fontId="1" fillId="2" borderId="14" xfId="2" applyNumberFormat="1" applyFont="1" applyFill="1" applyBorder="1" applyProtection="1"/>
    <xf numFmtId="42" fontId="0" fillId="2" borderId="12" xfId="0" applyNumberFormat="1" applyFill="1" applyBorder="1"/>
    <xf numFmtId="0" fontId="6" fillId="2" borderId="14" xfId="0" applyFont="1" applyFill="1" applyBorder="1" applyAlignment="1">
      <alignment wrapText="1"/>
    </xf>
    <xf numFmtId="166" fontId="1" fillId="2" borderId="12" xfId="2" applyNumberFormat="1" applyFont="1" applyFill="1" applyBorder="1" applyProtection="1"/>
    <xf numFmtId="0" fontId="6" fillId="2" borderId="12" xfId="0" applyFont="1" applyFill="1" applyBorder="1" applyAlignment="1">
      <alignment wrapText="1"/>
    </xf>
    <xf numFmtId="166" fontId="21" fillId="0" borderId="0" xfId="0" applyNumberFormat="1" applyFont="1" applyAlignment="1">
      <alignment vertical="center"/>
    </xf>
    <xf numFmtId="0" fontId="0" fillId="0" borderId="0" xfId="0" applyAlignment="1">
      <alignment vertical="center" wrapText="1"/>
    </xf>
    <xf numFmtId="165" fontId="4" fillId="0" borderId="0" xfId="0" applyNumberFormat="1" applyFont="1" applyAlignment="1" applyProtection="1">
      <alignment horizontal="center"/>
      <protection locked="0"/>
    </xf>
    <xf numFmtId="0" fontId="0" fillId="0" borderId="12" xfId="0" applyBorder="1" applyAlignment="1">
      <alignment wrapText="1"/>
    </xf>
    <xf numFmtId="0" fontId="0" fillId="5" borderId="0" xfId="0" applyFill="1" applyProtection="1">
      <protection locked="0"/>
    </xf>
    <xf numFmtId="0" fontId="2" fillId="0" borderId="0" xfId="0" applyFont="1"/>
    <xf numFmtId="0" fontId="2" fillId="2" borderId="3" xfId="0" applyFont="1" applyFill="1" applyBorder="1" applyAlignment="1">
      <alignment horizontal="center" wrapText="1"/>
    </xf>
    <xf numFmtId="0" fontId="2" fillId="2" borderId="8" xfId="0" applyFont="1" applyFill="1" applyBorder="1"/>
    <xf numFmtId="0" fontId="2" fillId="2" borderId="1" xfId="0" applyFont="1" applyFill="1" applyBorder="1"/>
    <xf numFmtId="0" fontId="2" fillId="2" borderId="7" xfId="0" applyFont="1" applyFill="1" applyBorder="1"/>
    <xf numFmtId="42" fontId="2" fillId="2" borderId="3" xfId="0" applyNumberFormat="1" applyFont="1" applyFill="1" applyBorder="1" applyAlignment="1" applyProtection="1">
      <alignment horizontal="right"/>
      <protection locked="0"/>
    </xf>
    <xf numFmtId="49" fontId="2" fillId="2" borderId="0" xfId="0" applyNumberFormat="1" applyFont="1" applyFill="1"/>
    <xf numFmtId="0" fontId="2" fillId="2" borderId="0" xfId="0" applyFont="1" applyFill="1"/>
    <xf numFmtId="0" fontId="0" fillId="0" borderId="12"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4" fillId="0" borderId="12" xfId="0" applyFont="1" applyBorder="1" applyAlignment="1" applyProtection="1">
      <alignment horizontal="center"/>
      <protection locked="0"/>
    </xf>
    <xf numFmtId="0" fontId="5" fillId="2" borderId="13" xfId="0" applyFont="1" applyFill="1" applyBorder="1" applyAlignment="1" applyProtection="1">
      <alignment horizontal="center" wrapText="1"/>
      <protection locked="0"/>
    </xf>
    <xf numFmtId="9" fontId="2" fillId="2" borderId="12" xfId="1" applyFont="1" applyFill="1" applyBorder="1" applyAlignment="1">
      <alignment horizontal="center"/>
    </xf>
    <xf numFmtId="0" fontId="4" fillId="0" borderId="13" xfId="0" applyFont="1" applyBorder="1" applyAlignment="1" applyProtection="1">
      <alignment horizontal="center" wrapText="1"/>
      <protection locked="0"/>
    </xf>
    <xf numFmtId="0" fontId="4" fillId="0" borderId="22" xfId="0" applyFont="1" applyBorder="1" applyAlignment="1" applyProtection="1">
      <alignment horizontal="center" wrapText="1"/>
      <protection locked="0"/>
    </xf>
    <xf numFmtId="0" fontId="0" fillId="0" borderId="13" xfId="0" applyBorder="1" applyAlignment="1" applyProtection="1">
      <alignment horizontal="center" wrapText="1"/>
      <protection locked="0"/>
    </xf>
    <xf numFmtId="0" fontId="0" fillId="0" borderId="22" xfId="0" applyBorder="1" applyAlignment="1" applyProtection="1">
      <alignment horizontal="center" wrapText="1"/>
      <protection locked="0"/>
    </xf>
    <xf numFmtId="0" fontId="4" fillId="2" borderId="13" xfId="0" applyFont="1" applyFill="1" applyBorder="1" applyAlignment="1" applyProtection="1">
      <alignment horizontal="center" wrapText="1"/>
      <protection locked="0"/>
    </xf>
    <xf numFmtId="0" fontId="2" fillId="2" borderId="13" xfId="0" applyFont="1" applyFill="1" applyBorder="1" applyAlignment="1" applyProtection="1">
      <alignment horizontal="center" wrapText="1"/>
      <protection locked="0"/>
    </xf>
    <xf numFmtId="0" fontId="4" fillId="2" borderId="7" xfId="0" applyFont="1" applyFill="1" applyBorder="1" applyAlignment="1" applyProtection="1">
      <alignment horizontal="center" wrapText="1"/>
      <protection locked="0"/>
    </xf>
    <xf numFmtId="1" fontId="0" fillId="0" borderId="12" xfId="0" applyNumberFormat="1" applyBorder="1" applyAlignment="1" applyProtection="1">
      <alignment horizontal="center" wrapText="1"/>
      <protection locked="0"/>
    </xf>
    <xf numFmtId="1" fontId="0" fillId="0" borderId="8" xfId="0" applyNumberFormat="1" applyBorder="1" applyAlignment="1" applyProtection="1">
      <alignment horizontal="center" wrapText="1"/>
      <protection locked="0"/>
    </xf>
    <xf numFmtId="1" fontId="4" fillId="0" borderId="12" xfId="0" applyNumberFormat="1" applyFont="1" applyBorder="1" applyAlignment="1" applyProtection="1">
      <alignment horizontal="center"/>
      <protection locked="0"/>
    </xf>
    <xf numFmtId="1" fontId="0" fillId="0" borderId="13" xfId="0" applyNumberFormat="1" applyBorder="1" applyAlignment="1" applyProtection="1">
      <alignment horizontal="center" wrapText="1"/>
      <protection locked="0"/>
    </xf>
    <xf numFmtId="0" fontId="5" fillId="2" borderId="12" xfId="0" applyFont="1" applyFill="1" applyBorder="1" applyAlignment="1" applyProtection="1">
      <alignment horizontal="center" wrapText="1"/>
      <protection locked="0"/>
    </xf>
    <xf numFmtId="0" fontId="4" fillId="0" borderId="12" xfId="0" applyFont="1" applyBorder="1" applyAlignment="1" applyProtection="1">
      <alignment horizontal="center" wrapText="1"/>
      <protection locked="0"/>
    </xf>
    <xf numFmtId="0" fontId="4" fillId="0" borderId="25" xfId="0" applyFont="1" applyBorder="1" applyAlignment="1" applyProtection="1">
      <alignment horizontal="center" wrapText="1"/>
      <protection locked="0"/>
    </xf>
    <xf numFmtId="0" fontId="0" fillId="0" borderId="9" xfId="0" applyBorder="1" applyAlignment="1" applyProtection="1">
      <alignment horizontal="center" wrapText="1"/>
      <protection locked="0"/>
    </xf>
    <xf numFmtId="0" fontId="5" fillId="2" borderId="13" xfId="0" applyFont="1" applyFill="1" applyBorder="1" applyAlignment="1" applyProtection="1">
      <alignment wrapText="1"/>
      <protection locked="0"/>
    </xf>
    <xf numFmtId="9" fontId="2" fillId="2" borderId="12" xfId="1" applyFont="1" applyFill="1" applyBorder="1" applyAlignment="1"/>
    <xf numFmtId="0" fontId="0" fillId="0" borderId="11" xfId="0" applyBorder="1" applyAlignment="1" applyProtection="1">
      <alignment horizontal="center" wrapText="1"/>
      <protection locked="0"/>
    </xf>
    <xf numFmtId="0" fontId="5" fillId="2" borderId="12" xfId="0" applyFont="1" applyFill="1" applyBorder="1" applyAlignment="1" applyProtection="1">
      <alignment wrapText="1"/>
      <protection locked="0"/>
    </xf>
    <xf numFmtId="0" fontId="4" fillId="0" borderId="42" xfId="0" applyFont="1" applyBorder="1" applyAlignment="1" applyProtection="1">
      <alignment horizontal="center" wrapText="1"/>
      <protection locked="0"/>
    </xf>
    <xf numFmtId="0" fontId="0" fillId="2" borderId="13" xfId="0" applyFill="1" applyBorder="1" applyAlignment="1" applyProtection="1">
      <alignment horizontal="center"/>
      <protection locked="0"/>
    </xf>
    <xf numFmtId="1" fontId="0" fillId="2" borderId="22" xfId="0" applyNumberFormat="1" applyFill="1" applyBorder="1" applyAlignment="1" applyProtection="1">
      <alignment horizontal="center"/>
      <protection locked="0"/>
    </xf>
    <xf numFmtId="0" fontId="0" fillId="0" borderId="39" xfId="0" applyBorder="1" applyAlignment="1">
      <alignment horizontal="center"/>
    </xf>
    <xf numFmtId="0" fontId="2" fillId="2" borderId="11" xfId="0" applyFont="1" applyFill="1" applyBorder="1" applyAlignment="1">
      <alignment horizontal="right"/>
    </xf>
    <xf numFmtId="0" fontId="2" fillId="2" borderId="10" xfId="0" applyFont="1" applyFill="1" applyBorder="1" applyAlignment="1">
      <alignment horizontal="right"/>
    </xf>
    <xf numFmtId="0" fontId="2" fillId="2" borderId="9" xfId="0" applyFont="1" applyFill="1" applyBorder="1" applyAlignment="1">
      <alignment horizontal="right"/>
    </xf>
    <xf numFmtId="0" fontId="0" fillId="0" borderId="7" xfId="0" applyBorder="1" applyAlignment="1">
      <alignment horizontal="left" indent="1"/>
    </xf>
    <xf numFmtId="0" fontId="0" fillId="0" borderId="13" xfId="0" applyBorder="1" applyAlignment="1">
      <alignment horizontal="left" indent="1"/>
    </xf>
    <xf numFmtId="0" fontId="2" fillId="0" borderId="36" xfId="0" applyFont="1" applyBorder="1" applyAlignment="1">
      <alignment horizontal="left" indent="1"/>
    </xf>
    <xf numFmtId="0" fontId="2" fillId="0" borderId="35" xfId="0" applyFont="1" applyBorder="1" applyAlignment="1">
      <alignment horizontal="left" indent="1"/>
    </xf>
    <xf numFmtId="0" fontId="2" fillId="0" borderId="34" xfId="0" applyFont="1" applyBorder="1" applyAlignment="1">
      <alignment horizontal="left" indent="1"/>
    </xf>
    <xf numFmtId="0" fontId="0" fillId="0" borderId="2" xfId="0" applyBorder="1" applyAlignment="1">
      <alignment horizontal="left" indent="1"/>
    </xf>
    <xf numFmtId="0" fontId="0" fillId="0" borderId="14" xfId="0" applyBorder="1" applyAlignment="1">
      <alignment horizontal="left" indent="1"/>
    </xf>
    <xf numFmtId="0" fontId="0" fillId="0" borderId="9" xfId="0" applyBorder="1" applyAlignment="1">
      <alignment horizontal="left" indent="1"/>
    </xf>
    <xf numFmtId="0" fontId="0" fillId="0" borderId="12" xfId="0" applyBorder="1" applyAlignment="1">
      <alignment horizontal="left" indent="1"/>
    </xf>
    <xf numFmtId="0" fontId="2" fillId="0" borderId="12" xfId="0" applyFont="1" applyBorder="1" applyAlignment="1">
      <alignment horizontal="left"/>
    </xf>
    <xf numFmtId="0" fontId="2" fillId="0" borderId="0" xfId="0" applyFont="1" applyAlignment="1">
      <alignment horizontal="left"/>
    </xf>
    <xf numFmtId="0" fontId="33" fillId="0" borderId="0" xfId="0" applyFont="1" applyAlignment="1">
      <alignment horizontal="left"/>
    </xf>
    <xf numFmtId="0" fontId="35" fillId="0" borderId="0" xfId="0" applyFont="1" applyAlignment="1">
      <alignment horizontal="left"/>
    </xf>
    <xf numFmtId="0" fontId="33" fillId="0" borderId="0" xfId="0" applyFont="1" applyAlignment="1">
      <alignment horizontal="center"/>
    </xf>
    <xf numFmtId="0" fontId="36" fillId="7" borderId="0" xfId="0" applyFont="1" applyFill="1" applyAlignment="1">
      <alignment horizontal="left"/>
    </xf>
    <xf numFmtId="0" fontId="33" fillId="0" borderId="0" xfId="0" applyFont="1"/>
    <xf numFmtId="0" fontId="35" fillId="0" borderId="0" xfId="0" applyFont="1"/>
    <xf numFmtId="0" fontId="38" fillId="0" borderId="0" xfId="0" applyFont="1"/>
    <xf numFmtId="0" fontId="35" fillId="0" borderId="0" xfId="0" applyFont="1" applyAlignment="1">
      <alignment horizontal="left" vertical="top" wrapText="1"/>
    </xf>
    <xf numFmtId="0" fontId="35" fillId="0" borderId="3" xfId="0" applyFont="1" applyBorder="1" applyAlignment="1">
      <alignment horizontal="left" vertical="top" wrapText="1"/>
    </xf>
    <xf numFmtId="0" fontId="39" fillId="0" borderId="0" xfId="0" applyFont="1" applyAlignment="1">
      <alignment horizontal="left" vertical="top" wrapText="1"/>
    </xf>
    <xf numFmtId="0" fontId="35" fillId="0" borderId="0" xfId="0" applyFont="1" applyAlignment="1">
      <alignment horizontal="center"/>
    </xf>
    <xf numFmtId="0" fontId="4" fillId="2" borderId="22" xfId="0" applyFont="1" applyFill="1" applyBorder="1" applyAlignment="1" applyProtection="1">
      <alignment horizontal="center" wrapText="1"/>
      <protection locked="0"/>
    </xf>
    <xf numFmtId="9" fontId="2" fillId="2" borderId="13" xfId="1" applyFont="1" applyFill="1" applyBorder="1" applyAlignment="1">
      <alignment horizontal="center"/>
    </xf>
    <xf numFmtId="0" fontId="2" fillId="0" borderId="12" xfId="0" applyFont="1" applyBorder="1"/>
    <xf numFmtId="0" fontId="33" fillId="7" borderId="0" xfId="0" applyFont="1" applyFill="1" applyAlignment="1">
      <alignment horizontal="left"/>
    </xf>
    <xf numFmtId="0" fontId="35" fillId="7" borderId="0" xfId="0" applyFont="1" applyFill="1" applyAlignment="1">
      <alignment horizontal="left"/>
    </xf>
    <xf numFmtId="0" fontId="33" fillId="7" borderId="0" xfId="0" applyFont="1" applyFill="1"/>
    <xf numFmtId="0" fontId="39" fillId="0" borderId="0" xfId="0" applyFont="1" applyAlignment="1" applyProtection="1">
      <alignment horizontal="left" vertical="top" wrapText="1"/>
      <protection locked="0"/>
    </xf>
    <xf numFmtId="0" fontId="38" fillId="7" borderId="0" xfId="0" applyFont="1" applyFill="1" applyAlignment="1">
      <alignment horizontal="left"/>
    </xf>
    <xf numFmtId="0" fontId="2" fillId="0" borderId="1" xfId="0" applyFont="1" applyBorder="1"/>
    <xf numFmtId="0" fontId="2" fillId="0" borderId="1" xfId="0" applyFont="1" applyBorder="1" applyAlignment="1">
      <alignment horizontal="left" wrapText="1"/>
    </xf>
    <xf numFmtId="0" fontId="2" fillId="0" borderId="1" xfId="0" applyFont="1" applyBorder="1" applyAlignment="1">
      <alignment wrapText="1"/>
    </xf>
    <xf numFmtId="0" fontId="2" fillId="0" borderId="0" xfId="0" applyFont="1" applyAlignment="1">
      <alignment horizontal="left" vertical="center" wrapText="1"/>
    </xf>
    <xf numFmtId="164" fontId="41" fillId="0" borderId="0" xfId="0" applyNumberFormat="1" applyFont="1" applyProtection="1">
      <protection locked="0"/>
    </xf>
    <xf numFmtId="0" fontId="41" fillId="0" borderId="0" xfId="0" applyFont="1" applyAlignment="1" applyProtection="1">
      <alignment vertical="top" wrapText="1"/>
      <protection locked="0"/>
    </xf>
    <xf numFmtId="164" fontId="0" fillId="0" borderId="0" xfId="0" applyNumberFormat="1" applyProtection="1">
      <protection locked="0"/>
    </xf>
    <xf numFmtId="0" fontId="4" fillId="0" borderId="0" xfId="0" applyFont="1" applyAlignment="1" applyProtection="1">
      <alignment horizontal="center"/>
      <protection locked="0"/>
    </xf>
    <xf numFmtId="0" fontId="4" fillId="7" borderId="0" xfId="0" applyFont="1" applyFill="1"/>
    <xf numFmtId="0" fontId="4" fillId="7" borderId="0" xfId="0" applyFont="1" applyFill="1" applyAlignment="1">
      <alignment horizontal="left"/>
    </xf>
    <xf numFmtId="0" fontId="0" fillId="7" borderId="0" xfId="0" applyFill="1"/>
    <xf numFmtId="0" fontId="2" fillId="7" borderId="0" xfId="0" applyFont="1" applyFill="1" applyAlignment="1">
      <alignment horizontal="right"/>
    </xf>
    <xf numFmtId="0" fontId="2" fillId="7" borderId="0" xfId="0" applyFont="1" applyFill="1" applyAlignment="1">
      <alignment wrapText="1"/>
    </xf>
    <xf numFmtId="0" fontId="5" fillId="7" borderId="0" xfId="0" applyFont="1" applyFill="1"/>
    <xf numFmtId="165" fontId="4" fillId="0" borderId="0" xfId="0" applyNumberFormat="1" applyFont="1" applyAlignment="1">
      <alignment horizontal="center"/>
    </xf>
    <xf numFmtId="0" fontId="4" fillId="7" borderId="1" xfId="0" applyFont="1" applyFill="1" applyBorder="1"/>
    <xf numFmtId="164" fontId="41" fillId="7" borderId="0" xfId="0" applyNumberFormat="1" applyFont="1" applyFill="1" applyProtection="1">
      <protection locked="0"/>
    </xf>
    <xf numFmtId="0" fontId="41" fillId="7" borderId="0" xfId="0" applyFont="1" applyFill="1" applyAlignment="1" applyProtection="1">
      <alignment vertical="top" wrapText="1"/>
      <protection locked="0"/>
    </xf>
    <xf numFmtId="0" fontId="4" fillId="0" borderId="0" xfId="0" applyFont="1" applyAlignment="1">
      <alignment horizontal="center"/>
    </xf>
    <xf numFmtId="0" fontId="5" fillId="0" borderId="0" xfId="0" applyFont="1" applyAlignment="1" applyProtection="1">
      <alignment horizontal="center"/>
      <protection locked="0"/>
    </xf>
    <xf numFmtId="0" fontId="0" fillId="0" borderId="0" xfId="0" applyAlignment="1">
      <alignment horizontal="center"/>
    </xf>
    <xf numFmtId="0" fontId="34" fillId="0" borderId="0" xfId="0" applyFont="1" applyAlignment="1">
      <alignment horizontal="left" vertical="top" wrapText="1"/>
    </xf>
    <xf numFmtId="0" fontId="35" fillId="0" borderId="0" xfId="0" applyFont="1" applyAlignment="1" applyProtection="1">
      <alignment horizontal="left" vertical="top" wrapText="1"/>
      <protection locked="0"/>
    </xf>
    <xf numFmtId="0" fontId="2" fillId="2" borderId="0" xfId="0" applyFont="1" applyFill="1" applyAlignment="1">
      <alignment horizontal="left"/>
    </xf>
    <xf numFmtId="0" fontId="34" fillId="0" borderId="8" xfId="0" applyFont="1" applyBorder="1" applyAlignment="1">
      <alignment vertical="top" wrapText="1"/>
    </xf>
    <xf numFmtId="0" fontId="34" fillId="0" borderId="1" xfId="0" applyFont="1" applyBorder="1" applyAlignment="1">
      <alignment vertical="top" wrapText="1"/>
    </xf>
    <xf numFmtId="0" fontId="34" fillId="0" borderId="7" xfId="0" applyFont="1" applyBorder="1" applyAlignment="1">
      <alignment vertical="top" wrapText="1"/>
    </xf>
    <xf numFmtId="0" fontId="34" fillId="0" borderId="6" xfId="0" applyFont="1" applyBorder="1" applyAlignment="1">
      <alignment vertical="top" wrapText="1"/>
    </xf>
    <xf numFmtId="0" fontId="34" fillId="0" borderId="5" xfId="0" applyFont="1" applyBorder="1" applyAlignment="1">
      <alignment vertical="top" wrapText="1"/>
    </xf>
    <xf numFmtId="0" fontId="34" fillId="0" borderId="4" xfId="0" applyFont="1" applyBorder="1" applyAlignment="1">
      <alignment vertical="top" wrapText="1"/>
    </xf>
    <xf numFmtId="0" fontId="34" fillId="0" borderId="3" xfId="0" applyFont="1" applyBorder="1" applyAlignment="1">
      <alignment vertical="top" wrapText="1"/>
    </xf>
    <xf numFmtId="0" fontId="34" fillId="0" borderId="2" xfId="0" applyFont="1" applyBorder="1" applyAlignment="1">
      <alignment vertical="top" wrapText="1"/>
    </xf>
    <xf numFmtId="165" fontId="4" fillId="0" borderId="3" xfId="0" applyNumberFormat="1" applyFont="1" applyBorder="1" applyAlignment="1">
      <alignment horizontal="center"/>
    </xf>
    <xf numFmtId="0" fontId="5" fillId="0" borderId="0" xfId="0" applyFont="1" applyAlignment="1">
      <alignment horizontal="center"/>
    </xf>
    <xf numFmtId="0" fontId="5" fillId="2" borderId="13"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wrapText="1"/>
    </xf>
    <xf numFmtId="0" fontId="4" fillId="0" borderId="3" xfId="0" applyFont="1" applyBorder="1" applyAlignment="1" applyProtection="1">
      <alignment horizontal="center"/>
      <protection locked="0"/>
    </xf>
    <xf numFmtId="0" fontId="2" fillId="2" borderId="33" xfId="0" applyFont="1" applyFill="1" applyBorder="1" applyAlignment="1">
      <alignment horizontal="center"/>
    </xf>
    <xf numFmtId="0" fontId="2" fillId="2" borderId="38" xfId="0" applyFont="1" applyFill="1" applyBorder="1" applyAlignment="1">
      <alignment horizontal="center"/>
    </xf>
    <xf numFmtId="0" fontId="2" fillId="2" borderId="32" xfId="0" applyFont="1" applyFill="1" applyBorder="1" applyAlignment="1">
      <alignment horizontal="center"/>
    </xf>
    <xf numFmtId="0" fontId="2" fillId="0" borderId="0" xfId="0" applyFont="1" applyAlignment="1">
      <alignment horizontal="left" vertical="center"/>
    </xf>
    <xf numFmtId="0" fontId="5" fillId="0" borderId="3" xfId="0" applyFont="1" applyBorder="1" applyAlignment="1">
      <alignment horizontal="center"/>
    </xf>
    <xf numFmtId="0" fontId="0" fillId="0" borderId="3" xfId="0" applyBorder="1" applyAlignment="1">
      <alignment horizontal="center" vertical="top"/>
    </xf>
    <xf numFmtId="0" fontId="5" fillId="0" borderId="0" xfId="0" applyFont="1" applyAlignment="1">
      <alignment horizontal="center" wrapText="1"/>
    </xf>
    <xf numFmtId="0" fontId="34" fillId="0" borderId="0" xfId="0" applyFont="1" applyAlignment="1">
      <alignment vertical="top" wrapText="1"/>
    </xf>
    <xf numFmtId="0" fontId="2" fillId="8" borderId="11" xfId="0" applyFont="1" applyFill="1" applyBorder="1"/>
    <xf numFmtId="0" fontId="2" fillId="8" borderId="9" xfId="0" applyFont="1" applyFill="1" applyBorder="1"/>
    <xf numFmtId="0" fontId="0" fillId="9" borderId="12" xfId="0" applyFill="1" applyBorder="1" applyAlignment="1">
      <alignment wrapText="1"/>
    </xf>
    <xf numFmtId="0" fontId="46" fillId="10" borderId="4" xfId="0" applyFont="1" applyFill="1" applyBorder="1"/>
    <xf numFmtId="0" fontId="33" fillId="9" borderId="0" xfId="0" applyFont="1" applyFill="1" applyAlignment="1">
      <alignment horizontal="left"/>
    </xf>
    <xf numFmtId="0" fontId="0" fillId="9" borderId="0" xfId="0" applyFill="1"/>
    <xf numFmtId="1" fontId="0" fillId="8" borderId="22" xfId="0" applyNumberFormat="1" applyFill="1" applyBorder="1" applyAlignment="1" applyProtection="1">
      <alignment horizontal="center"/>
      <protection locked="0"/>
    </xf>
    <xf numFmtId="0" fontId="4" fillId="0" borderId="11" xfId="0" applyFont="1" applyBorder="1" applyAlignment="1" applyProtection="1">
      <alignment horizontal="center" wrapText="1"/>
      <protection locked="0"/>
    </xf>
    <xf numFmtId="0" fontId="4" fillId="0" borderId="41" xfId="0" applyFont="1" applyBorder="1" applyAlignment="1" applyProtection="1">
      <alignment horizontal="center" wrapText="1"/>
      <protection locked="0"/>
    </xf>
    <xf numFmtId="3" fontId="0" fillId="0" borderId="41" xfId="0" applyNumberFormat="1" applyBorder="1" applyAlignment="1" applyProtection="1">
      <alignment horizontal="center" wrapText="1"/>
      <protection locked="0"/>
    </xf>
    <xf numFmtId="0" fontId="0" fillId="9" borderId="12" xfId="0" applyFill="1" applyBorder="1" applyAlignment="1" applyProtection="1">
      <alignment horizontal="center" wrapText="1"/>
      <protection locked="0"/>
    </xf>
    <xf numFmtId="0" fontId="4" fillId="9" borderId="12" xfId="0" applyFont="1" applyFill="1" applyBorder="1" applyAlignment="1" applyProtection="1">
      <alignment horizontal="center" wrapText="1"/>
      <protection locked="0"/>
    </xf>
    <xf numFmtId="0" fontId="0" fillId="9" borderId="9" xfId="0" applyFill="1" applyBorder="1" applyAlignment="1" applyProtection="1">
      <alignment horizontal="center" wrapText="1"/>
      <protection locked="0"/>
    </xf>
    <xf numFmtId="0" fontId="4" fillId="9" borderId="12" xfId="0" applyFont="1" applyFill="1" applyBorder="1" applyAlignment="1" applyProtection="1">
      <alignment horizontal="center"/>
      <protection locked="0"/>
    </xf>
    <xf numFmtId="0" fontId="4" fillId="9" borderId="25" xfId="0" applyFont="1" applyFill="1" applyBorder="1" applyAlignment="1" applyProtection="1">
      <alignment horizontal="center" wrapText="1"/>
      <protection locked="0"/>
    </xf>
    <xf numFmtId="0" fontId="5" fillId="9" borderId="12" xfId="0" applyFont="1" applyFill="1" applyBorder="1" applyAlignment="1" applyProtection="1">
      <alignment horizontal="center" wrapText="1"/>
      <protection locked="0"/>
    </xf>
    <xf numFmtId="9" fontId="2" fillId="9" borderId="12" xfId="1" applyFont="1" applyFill="1" applyBorder="1" applyAlignment="1">
      <alignment horizontal="center"/>
    </xf>
    <xf numFmtId="0" fontId="0" fillId="9" borderId="0" xfId="0" applyFill="1" applyAlignment="1" applyProtection="1">
      <alignment horizontal="left" vertical="top" wrapText="1"/>
      <protection locked="0"/>
    </xf>
    <xf numFmtId="0" fontId="4" fillId="9" borderId="0" xfId="0" applyFont="1" applyFill="1" applyAlignment="1" applyProtection="1">
      <alignment horizontal="left" wrapText="1"/>
      <protection locked="0"/>
    </xf>
    <xf numFmtId="0" fontId="0" fillId="9" borderId="0" xfId="0" applyFill="1" applyAlignment="1">
      <alignment wrapText="1"/>
    </xf>
    <xf numFmtId="0" fontId="4" fillId="9" borderId="0" xfId="0" applyFont="1" applyFill="1" applyAlignment="1" applyProtection="1">
      <alignment horizontal="center" wrapText="1"/>
      <protection locked="0"/>
    </xf>
    <xf numFmtId="0" fontId="0" fillId="9" borderId="0" xfId="0" applyFill="1" applyAlignment="1" applyProtection="1">
      <alignment horizontal="left" wrapText="1"/>
      <protection locked="0"/>
    </xf>
    <xf numFmtId="0" fontId="0" fillId="9" borderId="0" xfId="0" applyFill="1" applyAlignment="1" applyProtection="1">
      <alignment horizontal="center" wrapText="1"/>
      <protection locked="0"/>
    </xf>
    <xf numFmtId="0" fontId="5" fillId="9" borderId="0" xfId="0" applyFont="1" applyFill="1" applyAlignment="1" applyProtection="1">
      <alignment horizontal="center" wrapText="1"/>
      <protection locked="0"/>
    </xf>
    <xf numFmtId="0" fontId="4" fillId="9" borderId="0" xfId="0" applyFont="1" applyFill="1" applyAlignment="1" applyProtection="1">
      <alignment horizontal="center"/>
      <protection locked="0"/>
    </xf>
    <xf numFmtId="9" fontId="2" fillId="9" borderId="0" xfId="1" applyFont="1" applyFill="1" applyBorder="1" applyAlignment="1">
      <alignment horizontal="center"/>
    </xf>
    <xf numFmtId="0" fontId="4" fillId="9" borderId="51" xfId="0" applyFont="1" applyFill="1" applyBorder="1" applyAlignment="1" applyProtection="1">
      <alignment horizontal="center" wrapText="1"/>
      <protection locked="0"/>
    </xf>
    <xf numFmtId="9" fontId="2" fillId="9" borderId="13" xfId="1" applyFont="1" applyFill="1" applyBorder="1" applyAlignment="1">
      <alignment horizontal="center"/>
    </xf>
    <xf numFmtId="0" fontId="47" fillId="0" borderId="6" xfId="0" applyFont="1" applyBorder="1" applyAlignment="1">
      <alignment wrapText="1"/>
    </xf>
    <xf numFmtId="0" fontId="47" fillId="0" borderId="0" xfId="0" applyFont="1" applyAlignment="1">
      <alignment wrapText="1"/>
    </xf>
    <xf numFmtId="0" fontId="2" fillId="0" borderId="10" xfId="0" applyFont="1" applyBorder="1" applyAlignment="1">
      <alignment wrapText="1"/>
    </xf>
    <xf numFmtId="0" fontId="2" fillId="0" borderId="10" xfId="0" applyFont="1" applyBorder="1" applyAlignment="1">
      <alignment horizontal="right"/>
    </xf>
    <xf numFmtId="0" fontId="4" fillId="0" borderId="16"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2" fillId="2" borderId="11" xfId="0" applyFont="1" applyFill="1" applyBorder="1"/>
    <xf numFmtId="0" fontId="2" fillId="2" borderId="10" xfId="0" applyFont="1" applyFill="1" applyBorder="1"/>
    <xf numFmtId="0" fontId="2" fillId="2" borderId="9" xfId="0" applyFont="1" applyFill="1" applyBorder="1"/>
    <xf numFmtId="0" fontId="0" fillId="0" borderId="1" xfId="0" applyBorder="1" applyAlignment="1" applyProtection="1">
      <alignment horizontal="center" wrapText="1"/>
      <protection locked="0"/>
    </xf>
    <xf numFmtId="0" fontId="0" fillId="0" borderId="10" xfId="0" applyBorder="1" applyAlignment="1" applyProtection="1">
      <alignment horizontal="center" wrapText="1"/>
      <protection locked="0"/>
    </xf>
    <xf numFmtId="1" fontId="0" fillId="0" borderId="1" xfId="0" applyNumberFormat="1" applyBorder="1" applyAlignment="1" applyProtection="1">
      <alignment horizontal="center" wrapText="1"/>
      <protection locked="0"/>
    </xf>
    <xf numFmtId="0" fontId="2" fillId="0" borderId="12" xfId="0" applyFont="1" applyBorder="1" applyAlignment="1">
      <alignment horizontal="center"/>
    </xf>
    <xf numFmtId="0" fontId="0" fillId="7" borderId="12" xfId="0" applyFill="1" applyBorder="1" applyAlignment="1" applyProtection="1">
      <alignment horizontal="center" wrapText="1"/>
      <protection locked="0"/>
    </xf>
    <xf numFmtId="0" fontId="4" fillId="7" borderId="12" xfId="0" applyFont="1" applyFill="1" applyBorder="1" applyAlignment="1" applyProtection="1">
      <alignment horizontal="center" wrapText="1"/>
      <protection locked="0"/>
    </xf>
    <xf numFmtId="0" fontId="47" fillId="7" borderId="12" xfId="0" applyFont="1" applyFill="1" applyBorder="1" applyAlignment="1">
      <alignment horizontal="left" wrapText="1"/>
    </xf>
    <xf numFmtId="0" fontId="13" fillId="7" borderId="12" xfId="0" applyFont="1" applyFill="1" applyBorder="1" applyAlignment="1">
      <alignment horizontal="left" wrapText="1"/>
    </xf>
    <xf numFmtId="0" fontId="12" fillId="3" borderId="12" xfId="0" applyFont="1" applyFill="1" applyBorder="1" applyAlignment="1">
      <alignment horizontal="left"/>
    </xf>
    <xf numFmtId="9" fontId="46" fillId="3" borderId="12" xfId="0" applyNumberFormat="1" applyFont="1" applyFill="1" applyBorder="1" applyAlignment="1">
      <alignment horizontal="left"/>
    </xf>
    <xf numFmtId="0" fontId="0" fillId="7" borderId="43" xfId="0" applyFill="1" applyBorder="1" applyAlignment="1" applyProtection="1">
      <alignment horizontal="center" wrapText="1"/>
      <protection locked="0"/>
    </xf>
    <xf numFmtId="0" fontId="4" fillId="7" borderId="43" xfId="0" applyFont="1" applyFill="1" applyBorder="1" applyAlignment="1" applyProtection="1">
      <alignment horizontal="center" wrapText="1"/>
      <protection locked="0"/>
    </xf>
    <xf numFmtId="3" fontId="0" fillId="0" borderId="25" xfId="0" applyNumberFormat="1" applyBorder="1" applyAlignment="1" applyProtection="1">
      <alignment horizontal="center" wrapText="1"/>
      <protection locked="0"/>
    </xf>
    <xf numFmtId="0" fontId="0" fillId="0" borderId="25" xfId="0" applyBorder="1" applyAlignment="1" applyProtection="1">
      <alignment horizontal="center" wrapText="1"/>
      <protection locked="0"/>
    </xf>
    <xf numFmtId="3" fontId="4" fillId="0" borderId="25" xfId="0" applyNumberFormat="1" applyFont="1" applyBorder="1" applyAlignment="1" applyProtection="1">
      <alignment horizontal="center" wrapText="1"/>
      <protection locked="0"/>
    </xf>
    <xf numFmtId="0" fontId="0" fillId="7" borderId="41" xfId="0" applyFill="1" applyBorder="1" applyAlignment="1" applyProtection="1">
      <alignment horizontal="center" wrapText="1"/>
      <protection locked="0"/>
    </xf>
    <xf numFmtId="0" fontId="0" fillId="0" borderId="12" xfId="0" applyBorder="1" applyAlignment="1" applyProtection="1">
      <alignment horizontal="center"/>
      <protection locked="0"/>
    </xf>
    <xf numFmtId="0" fontId="0" fillId="7" borderId="25" xfId="0" applyFill="1" applyBorder="1" applyAlignment="1" applyProtection="1">
      <alignment horizontal="center" wrapText="1"/>
      <protection locked="0"/>
    </xf>
    <xf numFmtId="0" fontId="0" fillId="7" borderId="9" xfId="0" applyFill="1" applyBorder="1" applyAlignment="1" applyProtection="1">
      <alignment horizontal="center" wrapText="1"/>
      <protection locked="0"/>
    </xf>
    <xf numFmtId="0" fontId="0" fillId="7" borderId="12" xfId="0" applyFill="1" applyBorder="1" applyAlignment="1" applyProtection="1">
      <alignment horizontal="center"/>
      <protection locked="0"/>
    </xf>
    <xf numFmtId="0" fontId="0" fillId="7" borderId="12" xfId="0" applyFill="1" applyBorder="1" applyAlignment="1" applyProtection="1">
      <alignment horizontal="center" vertical="center"/>
      <protection locked="0"/>
    </xf>
    <xf numFmtId="0" fontId="0" fillId="9" borderId="12" xfId="0" applyFill="1" applyBorder="1" applyAlignment="1" applyProtection="1">
      <alignment horizontal="center"/>
      <protection locked="0"/>
    </xf>
    <xf numFmtId="0" fontId="0" fillId="9" borderId="25" xfId="0" applyFill="1" applyBorder="1" applyAlignment="1" applyProtection="1">
      <alignment horizontal="center" wrapText="1"/>
      <protection locked="0"/>
    </xf>
    <xf numFmtId="3" fontId="0" fillId="7" borderId="41" xfId="0" applyNumberFormat="1" applyFill="1" applyBorder="1" applyAlignment="1" applyProtection="1">
      <alignment horizontal="center" wrapText="1"/>
      <protection locked="0"/>
    </xf>
    <xf numFmtId="0" fontId="2" fillId="9" borderId="12" xfId="0" applyFont="1" applyFill="1" applyBorder="1" applyAlignment="1" applyProtection="1">
      <alignment horizontal="center" wrapText="1"/>
      <protection locked="0"/>
    </xf>
    <xf numFmtId="0" fontId="0" fillId="9" borderId="16" xfId="0" applyFill="1" applyBorder="1" applyAlignment="1" applyProtection="1">
      <alignment horizontal="center" wrapText="1"/>
      <protection locked="0"/>
    </xf>
    <xf numFmtId="0" fontId="0" fillId="9" borderId="7" xfId="0" applyFill="1" applyBorder="1" applyAlignment="1" applyProtection="1">
      <alignment horizontal="center" wrapText="1"/>
      <protection locked="0"/>
    </xf>
    <xf numFmtId="0" fontId="0" fillId="9" borderId="13" xfId="0" applyFill="1" applyBorder="1" applyAlignment="1" applyProtection="1">
      <alignment horizontal="center" wrapText="1"/>
      <protection locked="0"/>
    </xf>
    <xf numFmtId="0" fontId="0" fillId="9" borderId="13" xfId="0" applyFill="1" applyBorder="1" applyAlignment="1" applyProtection="1">
      <alignment horizontal="center"/>
      <protection locked="0"/>
    </xf>
    <xf numFmtId="0" fontId="2" fillId="9" borderId="13" xfId="0" applyFont="1" applyFill="1" applyBorder="1" applyAlignment="1" applyProtection="1">
      <alignment horizontal="center" wrapText="1"/>
      <protection locked="0"/>
    </xf>
    <xf numFmtId="0" fontId="52" fillId="7" borderId="12" xfId="0" applyFont="1" applyFill="1" applyBorder="1" applyAlignment="1">
      <alignment horizontal="left" wrapText="1"/>
    </xf>
    <xf numFmtId="0" fontId="52" fillId="12" borderId="12" xfId="0" applyFont="1" applyFill="1" applyBorder="1" applyAlignment="1">
      <alignment horizontal="left" wrapText="1"/>
    </xf>
    <xf numFmtId="0" fontId="2" fillId="2" borderId="0" xfId="0" applyFont="1" applyFill="1" applyAlignment="1">
      <alignment wrapText="1"/>
    </xf>
    <xf numFmtId="0" fontId="0" fillId="0" borderId="0" xfId="0" applyAlignment="1">
      <alignment horizontal="left"/>
    </xf>
    <xf numFmtId="0" fontId="0" fillId="0" borderId="1" xfId="0" applyBorder="1" applyAlignment="1">
      <alignment horizontal="left"/>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xf numFmtId="0" fontId="5" fillId="0" borderId="0" xfId="0" applyFont="1" applyAlignment="1">
      <alignment horizontal="left"/>
    </xf>
    <xf numFmtId="0" fontId="5" fillId="0" borderId="0" xfId="0" applyFont="1" applyAlignment="1" applyProtection="1">
      <alignment horizontal="center"/>
      <protection locked="0"/>
    </xf>
    <xf numFmtId="0" fontId="0" fillId="2" borderId="8" xfId="0" applyFill="1" applyBorder="1" applyAlignment="1">
      <alignment horizontal="left" vertical="center" wrapText="1"/>
    </xf>
    <xf numFmtId="0" fontId="0" fillId="2" borderId="1" xfId="0" applyFill="1" applyBorder="1" applyAlignment="1">
      <alignment horizontal="left" vertical="center" wrapText="1"/>
    </xf>
    <xf numFmtId="0" fontId="0" fillId="2" borderId="7" xfId="0" applyFill="1" applyBorder="1" applyAlignment="1">
      <alignment horizontal="left" vertical="center" wrapText="1"/>
    </xf>
    <xf numFmtId="0" fontId="0" fillId="2" borderId="6" xfId="0" applyFill="1" applyBorder="1" applyAlignment="1">
      <alignment horizontal="left" vertical="center" wrapText="1"/>
    </xf>
    <xf numFmtId="0" fontId="0" fillId="2" borderId="0" xfId="0" applyFill="1" applyAlignment="1">
      <alignment horizontal="left" vertical="center" wrapText="1"/>
    </xf>
    <xf numFmtId="0" fontId="0" fillId="2" borderId="5" xfId="0" applyFill="1" applyBorder="1" applyAlignment="1">
      <alignment horizontal="left" vertical="center" wrapText="1"/>
    </xf>
    <xf numFmtId="0" fontId="0" fillId="2" borderId="4" xfId="0" applyFill="1" applyBorder="1" applyAlignment="1">
      <alignment horizontal="left" vertical="center" wrapText="1"/>
    </xf>
    <xf numFmtId="0" fontId="0" fillId="2" borderId="3" xfId="0" applyFill="1" applyBorder="1" applyAlignment="1">
      <alignment horizontal="left" vertical="center" wrapText="1"/>
    </xf>
    <xf numFmtId="0" fontId="0" fillId="2" borderId="2" xfId="0" applyFill="1" applyBorder="1" applyAlignment="1">
      <alignment horizontal="left" vertical="center" wrapText="1"/>
    </xf>
    <xf numFmtId="0" fontId="0" fillId="0" borderId="3" xfId="0" applyBorder="1" applyAlignment="1">
      <alignment horizontal="left" wrapText="1"/>
    </xf>
    <xf numFmtId="49" fontId="0" fillId="0" borderId="3" xfId="0" applyNumberFormat="1" applyBorder="1" applyAlignment="1" applyProtection="1">
      <alignment horizontal="center"/>
      <protection locked="0"/>
    </xf>
    <xf numFmtId="0" fontId="0" fillId="0" borderId="0" xfId="0" applyAlignment="1" applyProtection="1">
      <alignment horizontal="center"/>
      <protection locked="0"/>
    </xf>
    <xf numFmtId="0" fontId="0" fillId="0" borderId="8"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lignment horizontal="left"/>
    </xf>
    <xf numFmtId="0" fontId="0" fillId="0" borderId="0" xfId="0" applyAlignment="1">
      <alignment horizontal="left" vertical="top" wrapText="1"/>
    </xf>
    <xf numFmtId="0" fontId="39" fillId="7" borderId="8" xfId="0" applyFont="1" applyFill="1" applyBorder="1" applyAlignment="1" applyProtection="1">
      <alignment horizontal="left" vertical="top" wrapText="1"/>
      <protection locked="0"/>
    </xf>
    <xf numFmtId="0" fontId="39" fillId="7" borderId="1" xfId="0" applyFont="1" applyFill="1" applyBorder="1" applyAlignment="1" applyProtection="1">
      <alignment horizontal="left" vertical="top" wrapText="1"/>
      <protection locked="0"/>
    </xf>
    <xf numFmtId="0" fontId="39" fillId="7" borderId="7" xfId="0" applyFont="1" applyFill="1" applyBorder="1" applyAlignment="1" applyProtection="1">
      <alignment horizontal="left" vertical="top" wrapText="1"/>
      <protection locked="0"/>
    </xf>
    <xf numFmtId="0" fontId="39" fillId="7" borderId="4" xfId="0" applyFont="1" applyFill="1" applyBorder="1" applyAlignment="1" applyProtection="1">
      <alignment horizontal="left" vertical="top" wrapText="1"/>
      <protection locked="0"/>
    </xf>
    <xf numFmtId="0" fontId="39" fillId="7" borderId="3" xfId="0" applyFont="1" applyFill="1" applyBorder="1" applyAlignment="1" applyProtection="1">
      <alignment horizontal="left" vertical="top" wrapText="1"/>
      <protection locked="0"/>
    </xf>
    <xf numFmtId="0" fontId="39" fillId="7" borderId="2" xfId="0" applyFont="1" applyFill="1" applyBorder="1" applyAlignment="1" applyProtection="1">
      <alignment horizontal="left" vertical="top" wrapText="1"/>
      <protection locked="0"/>
    </xf>
    <xf numFmtId="0" fontId="40" fillId="0" borderId="8" xfId="0" applyFont="1" applyBorder="1" applyAlignment="1">
      <alignment horizontal="left" vertical="top" wrapText="1"/>
    </xf>
    <xf numFmtId="0" fontId="40" fillId="0" borderId="1" xfId="0" applyFont="1" applyBorder="1" applyAlignment="1">
      <alignment horizontal="left" vertical="top" wrapText="1"/>
    </xf>
    <xf numFmtId="0" fontId="40" fillId="0" borderId="7" xfId="0" applyFont="1" applyBorder="1" applyAlignment="1">
      <alignment horizontal="left" vertical="top" wrapText="1"/>
    </xf>
    <xf numFmtId="0" fontId="40" fillId="0" borderId="6" xfId="0" applyFont="1" applyBorder="1" applyAlignment="1">
      <alignment horizontal="left" vertical="top" wrapText="1"/>
    </xf>
    <xf numFmtId="0" fontId="40" fillId="0" borderId="0" xfId="0" applyFont="1" applyAlignment="1">
      <alignment horizontal="left" vertical="top" wrapText="1"/>
    </xf>
    <xf numFmtId="0" fontId="40" fillId="0" borderId="5" xfId="0" applyFont="1" applyBorder="1" applyAlignment="1">
      <alignment horizontal="left" vertical="top" wrapText="1"/>
    </xf>
    <xf numFmtId="0" fontId="40" fillId="0" borderId="4" xfId="0" applyFont="1" applyBorder="1" applyAlignment="1">
      <alignment horizontal="left" vertical="top" wrapText="1"/>
    </xf>
    <xf numFmtId="0" fontId="40" fillId="0" borderId="3" xfId="0" applyFont="1" applyBorder="1" applyAlignment="1">
      <alignment horizontal="left" vertical="top" wrapText="1"/>
    </xf>
    <xf numFmtId="0" fontId="40" fillId="0" borderId="2" xfId="0" applyFont="1" applyBorder="1" applyAlignment="1">
      <alignment horizontal="left" vertical="top" wrapText="1"/>
    </xf>
    <xf numFmtId="0" fontId="39" fillId="0" borderId="8" xfId="0" applyFont="1" applyBorder="1" applyAlignment="1" applyProtection="1">
      <alignment horizontal="left" vertical="top" wrapText="1"/>
      <protection locked="0"/>
    </xf>
    <xf numFmtId="0" fontId="39" fillId="0" borderId="1" xfId="0" applyFont="1" applyBorder="1" applyAlignment="1" applyProtection="1">
      <alignment horizontal="left" vertical="top" wrapText="1"/>
      <protection locked="0"/>
    </xf>
    <xf numFmtId="0" fontId="39" fillId="0" borderId="7" xfId="0" applyFont="1" applyBorder="1" applyAlignment="1" applyProtection="1">
      <alignment horizontal="left" vertical="top" wrapText="1"/>
      <protection locked="0"/>
    </xf>
    <xf numFmtId="0" fontId="39" fillId="0" borderId="6" xfId="0" applyFont="1" applyBorder="1" applyAlignment="1" applyProtection="1">
      <alignment horizontal="left" vertical="top" wrapText="1"/>
      <protection locked="0"/>
    </xf>
    <xf numFmtId="0" fontId="39" fillId="0" borderId="0" xfId="0" applyFont="1" applyAlignment="1" applyProtection="1">
      <alignment horizontal="left" vertical="top" wrapText="1"/>
      <protection locked="0"/>
    </xf>
    <xf numFmtId="0" fontId="39" fillId="0" borderId="5" xfId="0" applyFont="1" applyBorder="1" applyAlignment="1" applyProtection="1">
      <alignment horizontal="left" vertical="top" wrapText="1"/>
      <protection locked="0"/>
    </xf>
    <xf numFmtId="0" fontId="39" fillId="0" borderId="4" xfId="0" applyFont="1" applyBorder="1" applyAlignment="1" applyProtection="1">
      <alignment horizontal="left" vertical="top" wrapText="1"/>
      <protection locked="0"/>
    </xf>
    <xf numFmtId="0" fontId="39" fillId="0" borderId="3" xfId="0" applyFont="1" applyBorder="1" applyAlignment="1" applyProtection="1">
      <alignment horizontal="left" vertical="top" wrapText="1"/>
      <protection locked="0"/>
    </xf>
    <xf numFmtId="0" fontId="39" fillId="0" borderId="2" xfId="0" applyFont="1" applyBorder="1" applyAlignment="1" applyProtection="1">
      <alignment horizontal="left" vertical="top" wrapText="1"/>
      <protection locked="0"/>
    </xf>
    <xf numFmtId="0" fontId="34" fillId="7" borderId="8" xfId="0" applyFont="1" applyFill="1" applyBorder="1" applyAlignment="1">
      <alignment horizontal="left" vertical="top" wrapText="1"/>
    </xf>
    <xf numFmtId="0" fontId="34" fillId="7" borderId="1" xfId="0" applyFont="1" applyFill="1" applyBorder="1" applyAlignment="1">
      <alignment horizontal="left" vertical="top" wrapText="1"/>
    </xf>
    <xf numFmtId="0" fontId="34" fillId="7" borderId="7" xfId="0" applyFont="1" applyFill="1" applyBorder="1" applyAlignment="1">
      <alignment horizontal="left" vertical="top" wrapText="1"/>
    </xf>
    <xf numFmtId="0" fontId="34" fillId="7" borderId="6" xfId="0" applyFont="1" applyFill="1" applyBorder="1" applyAlignment="1">
      <alignment horizontal="left" vertical="top" wrapText="1"/>
    </xf>
    <xf numFmtId="0" fontId="34" fillId="7" borderId="0" xfId="0" applyFont="1" applyFill="1" applyAlignment="1">
      <alignment horizontal="left" vertical="top" wrapText="1"/>
    </xf>
    <xf numFmtId="0" fontId="34" fillId="7" borderId="5" xfId="0" applyFont="1" applyFill="1" applyBorder="1" applyAlignment="1">
      <alignment horizontal="left" vertical="top" wrapText="1"/>
    </xf>
    <xf numFmtId="0" fontId="34" fillId="7" borderId="4" xfId="0" applyFont="1" applyFill="1" applyBorder="1" applyAlignment="1">
      <alignment horizontal="left" vertical="top" wrapText="1"/>
    </xf>
    <xf numFmtId="0" fontId="34" fillId="7" borderId="3" xfId="0" applyFont="1" applyFill="1" applyBorder="1" applyAlignment="1">
      <alignment horizontal="left" vertical="top" wrapText="1"/>
    </xf>
    <xf numFmtId="0" fontId="34" fillId="7" borderId="2" xfId="0" applyFont="1" applyFill="1" applyBorder="1" applyAlignment="1">
      <alignment horizontal="left" vertical="top" wrapText="1"/>
    </xf>
    <xf numFmtId="0" fontId="35" fillId="7" borderId="8" xfId="0" applyFont="1" applyFill="1" applyBorder="1" applyAlignment="1" applyProtection="1">
      <alignment horizontal="left" vertical="top" wrapText="1"/>
      <protection locked="0"/>
    </xf>
    <xf numFmtId="0" fontId="35" fillId="7" borderId="1" xfId="0" applyFont="1" applyFill="1" applyBorder="1" applyAlignment="1" applyProtection="1">
      <alignment horizontal="left" vertical="top" wrapText="1"/>
      <protection locked="0"/>
    </xf>
    <xf numFmtId="0" fontId="35" fillId="7" borderId="7" xfId="0" applyFont="1" applyFill="1" applyBorder="1" applyAlignment="1" applyProtection="1">
      <alignment horizontal="left" vertical="top" wrapText="1"/>
      <protection locked="0"/>
    </xf>
    <xf numFmtId="0" fontId="35" fillId="7" borderId="6" xfId="0" applyFont="1" applyFill="1" applyBorder="1" applyAlignment="1" applyProtection="1">
      <alignment horizontal="left" vertical="top" wrapText="1"/>
      <protection locked="0"/>
    </xf>
    <xf numFmtId="0" fontId="35" fillId="7" borderId="0" xfId="0" applyFont="1" applyFill="1" applyAlignment="1" applyProtection="1">
      <alignment horizontal="left" vertical="top" wrapText="1"/>
      <protection locked="0"/>
    </xf>
    <xf numFmtId="0" fontId="35" fillId="7" borderId="5" xfId="0" applyFont="1" applyFill="1" applyBorder="1" applyAlignment="1" applyProtection="1">
      <alignment horizontal="left" vertical="top" wrapText="1"/>
      <protection locked="0"/>
    </xf>
    <xf numFmtId="0" fontId="35" fillId="7" borderId="4" xfId="0" applyFont="1" applyFill="1" applyBorder="1" applyAlignment="1" applyProtection="1">
      <alignment horizontal="left" vertical="top" wrapText="1"/>
      <protection locked="0"/>
    </xf>
    <xf numFmtId="0" fontId="35" fillId="7" borderId="3" xfId="0" applyFont="1" applyFill="1" applyBorder="1" applyAlignment="1" applyProtection="1">
      <alignment horizontal="left" vertical="top" wrapText="1"/>
      <protection locked="0"/>
    </xf>
    <xf numFmtId="0" fontId="35" fillId="7" borderId="2" xfId="0" applyFont="1" applyFill="1" applyBorder="1" applyAlignment="1" applyProtection="1">
      <alignment horizontal="left" vertical="top" wrapText="1"/>
      <protection locked="0"/>
    </xf>
    <xf numFmtId="0" fontId="34" fillId="0" borderId="8" xfId="0" applyFont="1" applyBorder="1" applyAlignment="1">
      <alignment horizontal="left" vertical="top" wrapText="1"/>
    </xf>
    <xf numFmtId="0" fontId="34" fillId="0" borderId="1" xfId="0" applyFont="1" applyBorder="1" applyAlignment="1">
      <alignment horizontal="left" vertical="top" wrapText="1"/>
    </xf>
    <xf numFmtId="0" fontId="34" fillId="0" borderId="7" xfId="0" applyFont="1" applyBorder="1" applyAlignment="1">
      <alignment horizontal="left" vertical="top" wrapText="1"/>
    </xf>
    <xf numFmtId="0" fontId="34" fillId="0" borderId="6" xfId="0" applyFont="1" applyBorder="1" applyAlignment="1">
      <alignment horizontal="left" vertical="top" wrapText="1"/>
    </xf>
    <xf numFmtId="0" fontId="34" fillId="0" borderId="0" xfId="0" applyFont="1" applyAlignment="1">
      <alignment horizontal="left" vertical="top" wrapText="1"/>
    </xf>
    <xf numFmtId="0" fontId="34" fillId="0" borderId="5" xfId="0" applyFont="1" applyBorder="1" applyAlignment="1">
      <alignment horizontal="left" vertical="top" wrapText="1"/>
    </xf>
    <xf numFmtId="0" fontId="34" fillId="0" borderId="4" xfId="0" applyFont="1" applyBorder="1" applyAlignment="1">
      <alignment horizontal="left" vertical="top" wrapText="1"/>
    </xf>
    <xf numFmtId="0" fontId="34" fillId="0" borderId="3" xfId="0" applyFont="1" applyBorder="1" applyAlignment="1">
      <alignment horizontal="left" vertical="top" wrapText="1"/>
    </xf>
    <xf numFmtId="0" fontId="34" fillId="0" borderId="2" xfId="0" applyFont="1" applyBorder="1" applyAlignment="1">
      <alignment horizontal="left" vertical="top" wrapText="1"/>
    </xf>
    <xf numFmtId="0" fontId="39" fillId="7" borderId="6" xfId="0" applyFont="1" applyFill="1" applyBorder="1" applyAlignment="1" applyProtection="1">
      <alignment horizontal="left" vertical="top" wrapText="1"/>
      <protection locked="0"/>
    </xf>
    <xf numFmtId="0" fontId="39" fillId="7" borderId="0" xfId="0" applyFont="1" applyFill="1" applyAlignment="1" applyProtection="1">
      <alignment horizontal="left" vertical="top" wrapText="1"/>
      <protection locked="0"/>
    </xf>
    <xf numFmtId="0" fontId="39" fillId="7" borderId="5" xfId="0" applyFont="1" applyFill="1" applyBorder="1" applyAlignment="1" applyProtection="1">
      <alignment horizontal="left" vertical="top" wrapText="1"/>
      <protection locked="0"/>
    </xf>
    <xf numFmtId="0" fontId="38" fillId="0" borderId="11" xfId="0" applyFont="1" applyBorder="1" applyAlignment="1">
      <alignment horizontal="left" vertical="top" wrapText="1"/>
    </xf>
    <xf numFmtId="0" fontId="38" fillId="0" borderId="10" xfId="0" applyFont="1" applyBorder="1" applyAlignment="1">
      <alignment horizontal="left" vertical="top" wrapText="1"/>
    </xf>
    <xf numFmtId="0" fontId="38" fillId="0" borderId="9" xfId="0" applyFont="1" applyBorder="1" applyAlignment="1">
      <alignment horizontal="left" vertical="top" wrapText="1"/>
    </xf>
    <xf numFmtId="0" fontId="2" fillId="7" borderId="0" xfId="0" applyFont="1" applyFill="1" applyAlignment="1">
      <alignment horizontal="center"/>
    </xf>
    <xf numFmtId="0" fontId="37" fillId="0" borderId="0" xfId="0" applyFont="1" applyAlignment="1">
      <alignment horizontal="left"/>
    </xf>
    <xf numFmtId="0" fontId="40" fillId="7" borderId="8" xfId="0" applyFont="1" applyFill="1" applyBorder="1" applyAlignment="1">
      <alignment horizontal="left" vertical="top" wrapText="1"/>
    </xf>
    <xf numFmtId="0" fontId="40" fillId="7" borderId="1" xfId="0" applyFont="1" applyFill="1" applyBorder="1" applyAlignment="1">
      <alignment horizontal="left" vertical="top" wrapText="1"/>
    </xf>
    <xf numFmtId="0" fontId="40" fillId="7" borderId="7" xfId="0" applyFont="1" applyFill="1" applyBorder="1" applyAlignment="1">
      <alignment horizontal="left" vertical="top" wrapText="1"/>
    </xf>
    <xf numFmtId="0" fontId="40" fillId="7" borderId="4" xfId="0" applyFont="1" applyFill="1" applyBorder="1" applyAlignment="1">
      <alignment horizontal="left" vertical="top" wrapText="1"/>
    </xf>
    <xf numFmtId="0" fontId="40" fillId="7" borderId="3" xfId="0" applyFont="1" applyFill="1" applyBorder="1" applyAlignment="1">
      <alignment horizontal="left" vertical="top" wrapText="1"/>
    </xf>
    <xf numFmtId="0" fontId="40" fillId="7" borderId="2" xfId="0" applyFont="1" applyFill="1" applyBorder="1" applyAlignment="1">
      <alignment horizontal="left" vertical="top" wrapText="1"/>
    </xf>
    <xf numFmtId="0" fontId="2" fillId="2" borderId="0" xfId="0" applyFont="1" applyFill="1" applyAlignment="1">
      <alignment horizontal="left"/>
    </xf>
    <xf numFmtId="0" fontId="2" fillId="2" borderId="5" xfId="0" applyFont="1" applyFill="1" applyBorder="1" applyAlignment="1">
      <alignment horizontal="left"/>
    </xf>
    <xf numFmtId="0" fontId="34" fillId="7" borderId="12" xfId="0" applyFont="1" applyFill="1" applyBorder="1" applyAlignment="1">
      <alignment horizontal="left" vertical="top" wrapText="1"/>
    </xf>
    <xf numFmtId="0" fontId="35" fillId="0" borderId="8" xfId="0"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35" fillId="0" borderId="7" xfId="0" applyFont="1" applyBorder="1" applyAlignment="1" applyProtection="1">
      <alignment horizontal="left" vertical="top" wrapText="1"/>
      <protection locked="0"/>
    </xf>
    <xf numFmtId="0" fontId="35" fillId="0" borderId="6" xfId="0" applyFont="1" applyBorder="1" applyAlignment="1" applyProtection="1">
      <alignment horizontal="left" vertical="top" wrapText="1"/>
      <protection locked="0"/>
    </xf>
    <xf numFmtId="0" fontId="35" fillId="0" borderId="0" xfId="0" applyFont="1" applyAlignment="1" applyProtection="1">
      <alignment horizontal="left" vertical="top" wrapText="1"/>
      <protection locked="0"/>
    </xf>
    <xf numFmtId="0" fontId="35" fillId="0" borderId="5" xfId="0" applyFont="1" applyBorder="1" applyAlignment="1" applyProtection="1">
      <alignment horizontal="left" vertical="top" wrapText="1"/>
      <protection locked="0"/>
    </xf>
    <xf numFmtId="0" fontId="35" fillId="0" borderId="4" xfId="0" applyFont="1" applyBorder="1" applyAlignment="1" applyProtection="1">
      <alignment horizontal="left" vertical="top" wrapText="1"/>
      <protection locked="0"/>
    </xf>
    <xf numFmtId="0" fontId="35" fillId="0" borderId="3" xfId="0" applyFont="1" applyBorder="1" applyAlignment="1" applyProtection="1">
      <alignment horizontal="left" vertical="top" wrapText="1"/>
      <protection locked="0"/>
    </xf>
    <xf numFmtId="0" fontId="35" fillId="0" borderId="2" xfId="0" applyFont="1" applyBorder="1" applyAlignment="1" applyProtection="1">
      <alignment horizontal="left" vertical="top" wrapText="1"/>
      <protection locked="0"/>
    </xf>
    <xf numFmtId="0" fontId="40" fillId="7" borderId="12" xfId="0" applyFont="1" applyFill="1" applyBorder="1" applyAlignment="1">
      <alignment horizontal="left" vertical="top" wrapText="1"/>
    </xf>
    <xf numFmtId="0" fontId="35" fillId="7" borderId="12" xfId="0" applyFont="1" applyFill="1" applyBorder="1" applyAlignment="1" applyProtection="1">
      <alignment horizontal="left" vertical="top" wrapText="1"/>
      <protection locked="0"/>
    </xf>
    <xf numFmtId="0" fontId="38" fillId="0" borderId="11" xfId="0" applyFont="1" applyBorder="1" applyAlignment="1">
      <alignment horizontal="left" vertical="center"/>
    </xf>
    <xf numFmtId="0" fontId="38" fillId="0" borderId="10" xfId="0" applyFont="1" applyBorder="1" applyAlignment="1">
      <alignment horizontal="left" vertical="center"/>
    </xf>
    <xf numFmtId="0" fontId="38" fillId="0" borderId="9" xfId="0" applyFont="1" applyBorder="1" applyAlignment="1">
      <alignment horizontal="left" vertical="center"/>
    </xf>
    <xf numFmtId="0" fontId="38" fillId="0" borderId="12" xfId="0" applyFont="1" applyBorder="1" applyAlignment="1">
      <alignment horizontal="left" vertical="center" wrapText="1"/>
    </xf>
    <xf numFmtId="0" fontId="2" fillId="2" borderId="12" xfId="0" applyFont="1" applyFill="1" applyBorder="1" applyAlignment="1">
      <alignment horizontal="center"/>
    </xf>
    <xf numFmtId="0" fontId="38" fillId="0" borderId="11" xfId="0" applyFont="1" applyBorder="1" applyAlignment="1">
      <alignment horizontal="left"/>
    </xf>
    <xf numFmtId="0" fontId="38" fillId="0" borderId="10" xfId="0" applyFont="1" applyBorder="1" applyAlignment="1">
      <alignment horizontal="left"/>
    </xf>
    <xf numFmtId="0" fontId="38" fillId="0" borderId="9" xfId="0" applyFont="1" applyBorder="1" applyAlignment="1">
      <alignment horizontal="left"/>
    </xf>
    <xf numFmtId="0" fontId="38" fillId="0" borderId="11" xfId="0" applyFont="1" applyBorder="1" applyAlignment="1">
      <alignment horizontal="left" vertical="center" wrapText="1"/>
    </xf>
    <xf numFmtId="0" fontId="38" fillId="0" borderId="10" xfId="0" applyFont="1" applyBorder="1" applyAlignment="1">
      <alignment horizontal="left" vertical="center" wrapText="1"/>
    </xf>
    <xf numFmtId="0" fontId="38" fillId="0" borderId="9" xfId="0" applyFont="1" applyBorder="1" applyAlignment="1">
      <alignment horizontal="left" vertical="center" wrapText="1"/>
    </xf>
    <xf numFmtId="0" fontId="2" fillId="2" borderId="12" xfId="0" applyFont="1" applyFill="1" applyBorder="1" applyAlignment="1">
      <alignment horizontal="left"/>
    </xf>
    <xf numFmtId="0" fontId="2" fillId="2" borderId="12" xfId="0" applyFont="1" applyFill="1" applyBorder="1" applyAlignment="1">
      <alignment horizontal="left" vertical="center"/>
    </xf>
    <xf numFmtId="0" fontId="38" fillId="0" borderId="12" xfId="0" applyFont="1" applyBorder="1" applyAlignment="1">
      <alignment horizontal="left"/>
    </xf>
    <xf numFmtId="0" fontId="38" fillId="0" borderId="11" xfId="0" applyFont="1" applyBorder="1" applyAlignment="1">
      <alignment horizontal="left" wrapText="1"/>
    </xf>
    <xf numFmtId="0" fontId="38" fillId="0" borderId="10" xfId="0" applyFont="1" applyBorder="1" applyAlignment="1">
      <alignment horizontal="left" wrapText="1"/>
    </xf>
    <xf numFmtId="0" fontId="38" fillId="0" borderId="9" xfId="0" applyFont="1" applyBorder="1" applyAlignment="1">
      <alignment horizontal="left" wrapText="1"/>
    </xf>
    <xf numFmtId="0" fontId="39" fillId="7" borderId="12" xfId="0" applyFont="1" applyFill="1" applyBorder="1" applyAlignment="1" applyProtection="1">
      <alignment horizontal="left" vertical="top" wrapText="1"/>
      <protection locked="0"/>
    </xf>
    <xf numFmtId="0" fontId="40" fillId="0" borderId="12" xfId="0" applyFont="1" applyBorder="1" applyAlignment="1">
      <alignment horizontal="left" vertical="top" wrapText="1"/>
    </xf>
    <xf numFmtId="0" fontId="39" fillId="0" borderId="12" xfId="0" applyFont="1" applyBorder="1" applyAlignment="1" applyProtection="1">
      <alignment horizontal="left" vertical="top" wrapText="1"/>
      <protection locked="0"/>
    </xf>
    <xf numFmtId="0" fontId="40" fillId="7" borderId="6" xfId="0" applyFont="1" applyFill="1" applyBorder="1" applyAlignment="1">
      <alignment horizontal="left" vertical="top" wrapText="1"/>
    </xf>
    <xf numFmtId="0" fontId="40" fillId="7" borderId="0" xfId="0" applyFont="1" applyFill="1" applyAlignment="1">
      <alignment horizontal="left" vertical="top" wrapText="1"/>
    </xf>
    <xf numFmtId="0" fontId="40" fillId="7" borderId="5" xfId="0" applyFont="1" applyFill="1" applyBorder="1" applyAlignment="1">
      <alignment horizontal="left" vertical="top" wrapText="1"/>
    </xf>
    <xf numFmtId="0" fontId="38" fillId="0" borderId="12" xfId="0" applyFont="1" applyBorder="1" applyAlignment="1">
      <alignment horizontal="left" vertical="center"/>
    </xf>
    <xf numFmtId="0" fontId="38" fillId="0" borderId="6" xfId="0" applyFont="1" applyBorder="1" applyAlignment="1">
      <alignment horizontal="left" vertical="center" wrapText="1"/>
    </xf>
    <xf numFmtId="0" fontId="38" fillId="0" borderId="0" xfId="0" applyFont="1" applyAlignment="1">
      <alignment horizontal="left" vertical="center"/>
    </xf>
    <xf numFmtId="0" fontId="38" fillId="0" borderId="5" xfId="0" applyFont="1" applyBorder="1" applyAlignment="1">
      <alignment horizontal="left" vertical="center"/>
    </xf>
    <xf numFmtId="0" fontId="38" fillId="0" borderId="6" xfId="0" applyFont="1" applyBorder="1" applyAlignment="1">
      <alignment horizontal="left" vertical="top" wrapText="1"/>
    </xf>
    <xf numFmtId="0" fontId="38" fillId="0" borderId="0" xfId="0" applyFont="1" applyAlignment="1">
      <alignment horizontal="left" vertical="top"/>
    </xf>
    <xf numFmtId="0" fontId="38" fillId="0" borderId="12" xfId="0" applyFont="1" applyBorder="1" applyAlignment="1">
      <alignment horizontal="left" vertical="top" wrapText="1"/>
    </xf>
    <xf numFmtId="0" fontId="35" fillId="7" borderId="8" xfId="0" applyFont="1" applyFill="1" applyBorder="1" applyAlignment="1" applyProtection="1">
      <alignment vertical="top" wrapText="1"/>
      <protection locked="0"/>
    </xf>
    <xf numFmtId="0" fontId="35" fillId="7" borderId="1" xfId="0" applyFont="1" applyFill="1" applyBorder="1" applyAlignment="1" applyProtection="1">
      <alignment vertical="top" wrapText="1"/>
      <protection locked="0"/>
    </xf>
    <xf numFmtId="0" fontId="35" fillId="7" borderId="7" xfId="0" applyFont="1" applyFill="1" applyBorder="1" applyAlignment="1" applyProtection="1">
      <alignment vertical="top" wrapText="1"/>
      <protection locked="0"/>
    </xf>
    <xf numFmtId="0" fontId="35" fillId="7" borderId="4" xfId="0" applyFont="1" applyFill="1" applyBorder="1" applyAlignment="1" applyProtection="1">
      <alignment vertical="top" wrapText="1"/>
      <protection locked="0"/>
    </xf>
    <xf numFmtId="0" fontId="35" fillId="7" borderId="3" xfId="0" applyFont="1" applyFill="1" applyBorder="1" applyAlignment="1" applyProtection="1">
      <alignment vertical="top" wrapText="1"/>
      <protection locked="0"/>
    </xf>
    <xf numFmtId="0" fontId="35" fillId="7" borderId="2" xfId="0" applyFont="1" applyFill="1" applyBorder="1" applyAlignment="1" applyProtection="1">
      <alignment vertical="top" wrapText="1"/>
      <protection locked="0"/>
    </xf>
    <xf numFmtId="0" fontId="35" fillId="7" borderId="6" xfId="0" applyFont="1" applyFill="1" applyBorder="1" applyAlignment="1" applyProtection="1">
      <alignment vertical="top" wrapText="1"/>
      <protection locked="0"/>
    </xf>
    <xf numFmtId="0" fontId="35" fillId="7" borderId="0" xfId="0" applyFont="1" applyFill="1" applyAlignment="1" applyProtection="1">
      <alignment vertical="top" wrapText="1"/>
      <protection locked="0"/>
    </xf>
    <xf numFmtId="0" fontId="35" fillId="7" borderId="5" xfId="0" applyFont="1" applyFill="1" applyBorder="1" applyAlignment="1" applyProtection="1">
      <alignment vertical="top" wrapText="1"/>
      <protection locked="0"/>
    </xf>
    <xf numFmtId="0" fontId="33" fillId="0" borderId="6" xfId="0" applyFont="1" applyBorder="1" applyAlignment="1">
      <alignment horizontal="center"/>
    </xf>
    <xf numFmtId="0" fontId="33" fillId="0" borderId="5" xfId="0" applyFont="1" applyBorder="1" applyAlignment="1">
      <alignment horizontal="center"/>
    </xf>
    <xf numFmtId="0" fontId="2" fillId="2" borderId="11" xfId="0" applyFont="1" applyFill="1" applyBorder="1" applyAlignment="1">
      <alignment horizontal="left"/>
    </xf>
    <xf numFmtId="0" fontId="2" fillId="2" borderId="10" xfId="0" applyFont="1" applyFill="1" applyBorder="1" applyAlignment="1">
      <alignment horizontal="left"/>
    </xf>
    <xf numFmtId="0" fontId="2" fillId="2" borderId="9" xfId="0" applyFont="1" applyFill="1" applyBorder="1" applyAlignment="1">
      <alignment horizontal="left"/>
    </xf>
    <xf numFmtId="0" fontId="36" fillId="0" borderId="11" xfId="0" applyFont="1" applyBorder="1" applyAlignment="1">
      <alignment horizontal="left" vertical="center" wrapText="1"/>
    </xf>
    <xf numFmtId="0" fontId="36" fillId="0" borderId="10" xfId="0" applyFont="1" applyBorder="1" applyAlignment="1">
      <alignment horizontal="left" vertical="center"/>
    </xf>
    <xf numFmtId="0" fontId="36" fillId="0" borderId="9" xfId="0" applyFont="1" applyBorder="1" applyAlignment="1">
      <alignment horizontal="left" vertical="center"/>
    </xf>
    <xf numFmtId="0" fontId="2" fillId="7" borderId="1" xfId="0" applyFont="1" applyFill="1" applyBorder="1" applyAlignment="1">
      <alignment horizontal="center"/>
    </xf>
    <xf numFmtId="0" fontId="0" fillId="0" borderId="0" xfId="0" applyAlignment="1">
      <alignment horizontal="center"/>
    </xf>
    <xf numFmtId="0" fontId="50" fillId="0" borderId="8" xfId="0" applyFont="1" applyBorder="1" applyAlignment="1">
      <alignment horizontal="left" vertical="top" wrapText="1"/>
    </xf>
    <xf numFmtId="0" fontId="34" fillId="0" borderId="8" xfId="0" applyFont="1" applyBorder="1" applyAlignment="1">
      <alignment vertical="top" wrapText="1"/>
    </xf>
    <xf numFmtId="0" fontId="34" fillId="0" borderId="1" xfId="0" applyFont="1" applyBorder="1" applyAlignment="1">
      <alignment vertical="top" wrapText="1"/>
    </xf>
    <xf numFmtId="0" fontId="34" fillId="0" borderId="7" xfId="0" applyFont="1" applyBorder="1" applyAlignment="1">
      <alignment vertical="top" wrapText="1"/>
    </xf>
    <xf numFmtId="0" fontId="34" fillId="0" borderId="6" xfId="0" applyFont="1" applyBorder="1" applyAlignment="1">
      <alignment vertical="top" wrapText="1"/>
    </xf>
    <xf numFmtId="0" fontId="34" fillId="0" borderId="0" xfId="0" applyFont="1" applyAlignment="1">
      <alignment vertical="top" wrapText="1"/>
    </xf>
    <xf numFmtId="0" fontId="34" fillId="0" borderId="5" xfId="0" applyFont="1" applyBorder="1" applyAlignment="1">
      <alignment vertical="top" wrapText="1"/>
    </xf>
    <xf numFmtId="0" fontId="34" fillId="0" borderId="4" xfId="0" applyFont="1" applyBorder="1" applyAlignment="1">
      <alignment vertical="top" wrapText="1"/>
    </xf>
    <xf numFmtId="0" fontId="34" fillId="0" borderId="3" xfId="0" applyFont="1" applyBorder="1" applyAlignment="1">
      <alignment vertical="top" wrapText="1"/>
    </xf>
    <xf numFmtId="0" fontId="34" fillId="0" borderId="2" xfId="0" applyFont="1" applyBorder="1" applyAlignment="1">
      <alignment vertical="top" wrapText="1"/>
    </xf>
    <xf numFmtId="0" fontId="34" fillId="0" borderId="8" xfId="0" applyFont="1" applyBorder="1" applyAlignment="1" applyProtection="1">
      <alignment horizontal="left" vertical="center" wrapText="1"/>
      <protection locked="0"/>
    </xf>
    <xf numFmtId="0" fontId="34" fillId="0" borderId="1"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34" fillId="0" borderId="4" xfId="0" applyFont="1" applyBorder="1" applyAlignment="1" applyProtection="1">
      <alignment horizontal="left" vertical="center" wrapText="1"/>
      <protection locked="0"/>
    </xf>
    <xf numFmtId="0" fontId="34" fillId="0" borderId="3" xfId="0" applyFont="1" applyBorder="1" applyAlignment="1" applyProtection="1">
      <alignment horizontal="left" vertical="center" wrapText="1"/>
      <protection locked="0"/>
    </xf>
    <xf numFmtId="0" fontId="34" fillId="0" borderId="2" xfId="0" applyFont="1" applyBorder="1" applyAlignment="1" applyProtection="1">
      <alignment horizontal="left" vertical="center" wrapText="1"/>
      <protection locked="0"/>
    </xf>
    <xf numFmtId="0" fontId="34" fillId="9" borderId="8" xfId="0" applyFont="1" applyFill="1" applyBorder="1" applyAlignment="1">
      <alignment horizontal="left" vertical="top" wrapText="1"/>
    </xf>
    <xf numFmtId="0" fontId="34" fillId="9" borderId="1" xfId="0" applyFont="1" applyFill="1" applyBorder="1" applyAlignment="1">
      <alignment horizontal="left" vertical="top" wrapText="1"/>
    </xf>
    <xf numFmtId="0" fontId="34" fillId="9" borderId="7" xfId="0" applyFont="1" applyFill="1" applyBorder="1" applyAlignment="1">
      <alignment horizontal="left" vertical="top" wrapText="1"/>
    </xf>
    <xf numFmtId="0" fontId="34" fillId="9" borderId="4" xfId="0" applyFont="1" applyFill="1" applyBorder="1" applyAlignment="1">
      <alignment horizontal="left" vertical="top" wrapText="1"/>
    </xf>
    <xf numFmtId="0" fontId="34" fillId="9" borderId="3" xfId="0" applyFont="1" applyFill="1" applyBorder="1" applyAlignment="1">
      <alignment horizontal="left" vertical="top" wrapText="1"/>
    </xf>
    <xf numFmtId="0" fontId="34" fillId="9" borderId="2" xfId="0" applyFont="1" applyFill="1" applyBorder="1" applyAlignment="1">
      <alignment horizontal="left" vertical="top" wrapText="1"/>
    </xf>
    <xf numFmtId="0" fontId="35" fillId="9" borderId="8" xfId="0" applyFont="1" applyFill="1" applyBorder="1" applyAlignment="1" applyProtection="1">
      <alignment horizontal="left" vertical="top" wrapText="1"/>
      <protection locked="0"/>
    </xf>
    <xf numFmtId="0" fontId="35" fillId="9" borderId="1" xfId="0" applyFont="1" applyFill="1" applyBorder="1" applyAlignment="1" applyProtection="1">
      <alignment horizontal="left" vertical="top" wrapText="1"/>
      <protection locked="0"/>
    </xf>
    <xf numFmtId="0" fontId="35" fillId="9" borderId="7" xfId="0" applyFont="1" applyFill="1" applyBorder="1" applyAlignment="1" applyProtection="1">
      <alignment horizontal="left" vertical="top" wrapText="1"/>
      <protection locked="0"/>
    </xf>
    <xf numFmtId="0" fontId="35" fillId="9" borderId="4" xfId="0" applyFont="1" applyFill="1" applyBorder="1" applyAlignment="1" applyProtection="1">
      <alignment horizontal="left" vertical="top" wrapText="1"/>
      <protection locked="0"/>
    </xf>
    <xf numFmtId="0" fontId="35" fillId="9" borderId="3" xfId="0" applyFont="1" applyFill="1" applyBorder="1" applyAlignment="1" applyProtection="1">
      <alignment horizontal="left" vertical="top" wrapText="1"/>
      <protection locked="0"/>
    </xf>
    <xf numFmtId="0" fontId="35" fillId="9" borderId="2" xfId="0" applyFont="1" applyFill="1" applyBorder="1" applyAlignment="1" applyProtection="1">
      <alignment horizontal="left" vertical="top" wrapText="1"/>
      <protection locked="0"/>
    </xf>
    <xf numFmtId="0" fontId="4" fillId="0" borderId="3" xfId="0" applyFont="1" applyBorder="1" applyAlignment="1" applyProtection="1">
      <alignment horizontal="left" wrapText="1"/>
      <protection locked="0"/>
    </xf>
    <xf numFmtId="0" fontId="2" fillId="2" borderId="8"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5" xfId="0" applyFont="1" applyFill="1" applyBorder="1" applyAlignment="1">
      <alignment horizontal="left" vertical="center" wrapText="1"/>
    </xf>
    <xf numFmtId="0" fontId="8" fillId="0" borderId="1" xfId="0" applyFont="1" applyBorder="1" applyAlignment="1">
      <alignment horizontal="center" vertical="center"/>
    </xf>
    <xf numFmtId="0" fontId="2" fillId="0" borderId="0" xfId="0" applyFont="1" applyAlignment="1">
      <alignment horizontal="center" vertical="center"/>
    </xf>
    <xf numFmtId="0" fontId="0" fillId="0" borderId="11" xfId="0" applyBorder="1" applyAlignment="1">
      <alignment horizontal="left" wrapText="1"/>
    </xf>
    <xf numFmtId="0" fontId="0" fillId="0" borderId="10" xfId="0" applyBorder="1" applyAlignment="1">
      <alignment horizontal="left" wrapText="1"/>
    </xf>
    <xf numFmtId="0" fontId="0" fillId="0" borderId="9" xfId="0" applyBorder="1" applyAlignment="1">
      <alignment horizontal="left" wrapText="1"/>
    </xf>
    <xf numFmtId="0" fontId="0" fillId="0" borderId="8" xfId="0" applyBorder="1" applyAlignment="1">
      <alignment horizontal="center" wrapText="1"/>
    </xf>
    <xf numFmtId="0" fontId="0" fillId="0" borderId="1" xfId="0" applyBorder="1" applyAlignment="1">
      <alignment horizontal="center" wrapText="1"/>
    </xf>
    <xf numFmtId="0" fontId="7" fillId="0" borderId="0" xfId="0" applyFont="1" applyAlignment="1">
      <alignment horizontal="left"/>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34" fillId="9" borderId="8" xfId="0" applyFont="1" applyFill="1" applyBorder="1" applyAlignment="1">
      <alignment vertical="top" wrapText="1"/>
    </xf>
    <xf numFmtId="0" fontId="34" fillId="9" borderId="1" xfId="0" applyFont="1" applyFill="1" applyBorder="1" applyAlignment="1">
      <alignment vertical="top" wrapText="1"/>
    </xf>
    <xf numFmtId="0" fontId="34" fillId="9" borderId="7" xfId="0" applyFont="1" applyFill="1" applyBorder="1" applyAlignment="1">
      <alignment vertical="top" wrapText="1"/>
    </xf>
    <xf numFmtId="0" fontId="34" fillId="9" borderId="6" xfId="0" applyFont="1" applyFill="1" applyBorder="1" applyAlignment="1">
      <alignment vertical="top" wrapText="1"/>
    </xf>
    <xf numFmtId="0" fontId="34" fillId="9" borderId="0" xfId="0" applyFont="1" applyFill="1" applyAlignment="1">
      <alignment vertical="top" wrapText="1"/>
    </xf>
    <xf numFmtId="0" fontId="34" fillId="9" borderId="5" xfId="0" applyFont="1" applyFill="1" applyBorder="1" applyAlignment="1">
      <alignment vertical="top" wrapText="1"/>
    </xf>
    <xf numFmtId="0" fontId="34" fillId="9" borderId="4" xfId="0" applyFont="1" applyFill="1" applyBorder="1" applyAlignment="1">
      <alignment vertical="top" wrapText="1"/>
    </xf>
    <xf numFmtId="0" fontId="34" fillId="9" borderId="3" xfId="0" applyFont="1" applyFill="1" applyBorder="1" applyAlignment="1">
      <alignment vertical="top" wrapText="1"/>
    </xf>
    <xf numFmtId="0" fontId="34" fillId="9" borderId="2" xfId="0" applyFont="1" applyFill="1" applyBorder="1" applyAlignment="1">
      <alignment vertical="top" wrapText="1"/>
    </xf>
    <xf numFmtId="0" fontId="35" fillId="9" borderId="6" xfId="0" applyFont="1" applyFill="1" applyBorder="1" applyAlignment="1" applyProtection="1">
      <alignment horizontal="left" vertical="top" wrapText="1"/>
      <protection locked="0"/>
    </xf>
    <xf numFmtId="0" fontId="35" fillId="9" borderId="0" xfId="0" applyFont="1" applyFill="1" applyAlignment="1" applyProtection="1">
      <alignment horizontal="left" vertical="top" wrapText="1"/>
      <protection locked="0"/>
    </xf>
    <xf numFmtId="0" fontId="35" fillId="9" borderId="5" xfId="0" applyFont="1" applyFill="1" applyBorder="1" applyAlignment="1" applyProtection="1">
      <alignment horizontal="left" vertical="top" wrapText="1"/>
      <protection locked="0"/>
    </xf>
    <xf numFmtId="0" fontId="7" fillId="0" borderId="0" xfId="0" applyFont="1" applyAlignment="1">
      <alignment horizontal="center" vertical="top"/>
    </xf>
    <xf numFmtId="0" fontId="0" fillId="0" borderId="11" xfId="0" applyBorder="1" applyAlignment="1">
      <alignment horizontal="left"/>
    </xf>
    <xf numFmtId="0" fontId="0" fillId="0" borderId="10" xfId="0" applyBorder="1" applyAlignment="1">
      <alignment horizontal="left"/>
    </xf>
    <xf numFmtId="0" fontId="0" fillId="0" borderId="9" xfId="0" applyBorder="1" applyAlignment="1">
      <alignment horizontal="left"/>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left" vertical="center"/>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center"/>
    </xf>
    <xf numFmtId="0" fontId="2" fillId="0" borderId="6" xfId="0" applyFont="1" applyBorder="1" applyAlignment="1">
      <alignment horizontal="left" indent="1"/>
    </xf>
    <xf numFmtId="0" fontId="2" fillId="0" borderId="0" xfId="0" applyFont="1" applyAlignment="1">
      <alignment horizontal="left" indent="1"/>
    </xf>
    <xf numFmtId="0" fontId="2" fillId="0" borderId="0" xfId="0" applyFont="1" applyAlignment="1">
      <alignment horizontal="left"/>
    </xf>
    <xf numFmtId="0" fontId="0" fillId="0" borderId="11"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0" xfId="0" applyAlignment="1">
      <alignment horizontal="center" vertical="top" wrapText="1"/>
    </xf>
    <xf numFmtId="0" fontId="41" fillId="0" borderId="12" xfId="0" applyFont="1" applyBorder="1" applyAlignment="1" applyProtection="1">
      <alignment horizontal="left" vertical="top" wrapText="1"/>
      <protection locked="0"/>
    </xf>
    <xf numFmtId="0" fontId="41" fillId="7" borderId="12" xfId="0" applyFont="1" applyFill="1" applyBorder="1" applyAlignment="1" applyProtection="1">
      <alignment horizontal="left" vertical="top" wrapText="1"/>
      <protection locked="0"/>
    </xf>
    <xf numFmtId="0" fontId="2" fillId="0" borderId="0" xfId="0" applyFont="1" applyAlignment="1" applyProtection="1">
      <alignment horizontal="center" vertical="top" wrapText="1"/>
      <protection locked="0"/>
    </xf>
    <xf numFmtId="0" fontId="41" fillId="0" borderId="11" xfId="0" applyFont="1" applyBorder="1" applyAlignment="1" applyProtection="1">
      <alignment horizontal="left" vertical="top" wrapText="1"/>
      <protection locked="0"/>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0" xfId="0" applyAlignment="1" applyProtection="1">
      <alignment horizontal="center" vertical="top" wrapText="1"/>
      <protection locked="0"/>
    </xf>
    <xf numFmtId="0" fontId="0" fillId="0" borderId="12" xfId="0" applyBorder="1" applyAlignment="1" applyProtection="1">
      <alignment horizontal="left" vertical="top" wrapText="1"/>
      <protection locked="0"/>
    </xf>
    <xf numFmtId="0" fontId="0" fillId="0" borderId="3" xfId="0" applyBorder="1" applyAlignment="1">
      <alignment horizontal="center" vertical="top" wrapText="1"/>
    </xf>
    <xf numFmtId="0" fontId="11" fillId="0" borderId="0" xfId="0" applyFont="1" applyAlignment="1">
      <alignment horizontal="center"/>
    </xf>
    <xf numFmtId="0" fontId="25" fillId="0" borderId="0" xfId="0" applyFont="1" applyAlignment="1">
      <alignment horizontal="right"/>
    </xf>
    <xf numFmtId="0" fontId="7" fillId="0" borderId="0" xfId="0" applyFont="1" applyAlignment="1">
      <alignment horizontal="center"/>
    </xf>
    <xf numFmtId="0" fontId="2" fillId="2" borderId="13" xfId="0" applyFont="1" applyFill="1" applyBorder="1" applyAlignment="1">
      <alignment horizontal="center" vertical="center" textRotation="90"/>
    </xf>
    <xf numFmtId="0" fontId="2" fillId="2" borderId="15" xfId="0" applyFont="1" applyFill="1" applyBorder="1" applyAlignment="1">
      <alignment horizontal="center" vertical="center" textRotation="90"/>
    </xf>
    <xf numFmtId="0" fontId="2" fillId="2" borderId="14" xfId="0" applyFont="1" applyFill="1" applyBorder="1" applyAlignment="1">
      <alignment horizontal="center" vertical="center" textRotation="90"/>
    </xf>
    <xf numFmtId="0" fontId="5" fillId="0" borderId="3" xfId="0" applyFont="1" applyBorder="1" applyAlignment="1">
      <alignment horizontal="center"/>
    </xf>
    <xf numFmtId="0" fontId="5" fillId="2" borderId="11" xfId="0" applyFont="1" applyFill="1" applyBorder="1" applyAlignment="1">
      <alignment horizontal="left" wrapText="1"/>
    </xf>
    <xf numFmtId="0" fontId="5" fillId="2" borderId="10" xfId="0" applyFont="1" applyFill="1" applyBorder="1" applyAlignment="1">
      <alignment horizontal="left" wrapText="1"/>
    </xf>
    <xf numFmtId="0" fontId="5" fillId="2" borderId="9" xfId="0" applyFont="1" applyFill="1" applyBorder="1" applyAlignment="1">
      <alignment horizontal="left" wrapText="1"/>
    </xf>
    <xf numFmtId="0" fontId="5" fillId="0" borderId="10" xfId="0" applyFont="1" applyBorder="1" applyAlignment="1">
      <alignment horizontal="center" wrapText="1"/>
    </xf>
    <xf numFmtId="0" fontId="2" fillId="2" borderId="11" xfId="0" applyFont="1" applyFill="1" applyBorder="1" applyAlignment="1">
      <alignment horizontal="left" wrapText="1"/>
    </xf>
    <xf numFmtId="0" fontId="2" fillId="2" borderId="10" xfId="0" applyFont="1" applyFill="1" applyBorder="1" applyAlignment="1">
      <alignment horizontal="left" wrapText="1"/>
    </xf>
    <xf numFmtId="0" fontId="2" fillId="2" borderId="9" xfId="0" applyFont="1" applyFill="1" applyBorder="1" applyAlignment="1">
      <alignment horizontal="left" wrapText="1"/>
    </xf>
    <xf numFmtId="0" fontId="24" fillId="6" borderId="1" xfId="0" applyFont="1" applyFill="1" applyBorder="1" applyAlignment="1">
      <alignment horizontal="center" vertical="center" wrapText="1"/>
    </xf>
    <xf numFmtId="0" fontId="24" fillId="6" borderId="10"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4"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2" borderId="13"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4" fillId="2" borderId="16"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5" fillId="2" borderId="17" xfId="0" applyFont="1" applyFill="1" applyBorder="1" applyAlignment="1">
      <alignment horizontal="center" vertical="center" textRotation="90" wrapText="1"/>
    </xf>
    <xf numFmtId="0" fontId="5" fillId="2" borderId="19" xfId="0" applyFont="1" applyFill="1" applyBorder="1" applyAlignment="1">
      <alignment horizontal="center" vertical="center" textRotation="90" wrapText="1"/>
    </xf>
    <xf numFmtId="0" fontId="5" fillId="2" borderId="21" xfId="0" applyFont="1" applyFill="1" applyBorder="1" applyAlignment="1">
      <alignment horizontal="center" vertical="center" textRotation="90" wrapText="1"/>
    </xf>
    <xf numFmtId="0" fontId="5" fillId="2" borderId="1" xfId="0" applyFont="1" applyFill="1" applyBorder="1" applyAlignment="1">
      <alignment horizontal="center" vertical="center" textRotation="90" wrapText="1"/>
    </xf>
    <xf numFmtId="0" fontId="5" fillId="2" borderId="0" xfId="0" applyFont="1" applyFill="1" applyAlignment="1">
      <alignment horizontal="center" vertical="center" textRotation="90" wrapText="1"/>
    </xf>
    <xf numFmtId="0" fontId="5" fillId="2" borderId="3" xfId="0" applyFont="1" applyFill="1" applyBorder="1" applyAlignment="1">
      <alignment horizontal="center" vertical="center" textRotation="90" wrapText="1"/>
    </xf>
    <xf numFmtId="0" fontId="5" fillId="2" borderId="8" xfId="0" applyFont="1" applyFill="1" applyBorder="1" applyAlignment="1">
      <alignment horizontal="center" vertical="center" textRotation="90" wrapText="1"/>
    </xf>
    <xf numFmtId="0" fontId="5" fillId="2" borderId="6" xfId="0" applyFont="1" applyFill="1" applyBorder="1" applyAlignment="1">
      <alignment horizontal="center" vertical="center" textRotation="90" wrapText="1"/>
    </xf>
    <xf numFmtId="0" fontId="5" fillId="2" borderId="4" xfId="0" applyFont="1" applyFill="1" applyBorder="1" applyAlignment="1">
      <alignment horizontal="center" vertical="center" textRotation="90" wrapText="1"/>
    </xf>
    <xf numFmtId="0" fontId="5" fillId="2" borderId="13" xfId="0" applyFont="1" applyFill="1" applyBorder="1" applyAlignment="1">
      <alignment horizontal="center" vertical="center" textRotation="90" wrapText="1"/>
    </xf>
    <xf numFmtId="0" fontId="5" fillId="2" borderId="15" xfId="0" applyFont="1" applyFill="1" applyBorder="1" applyAlignment="1">
      <alignment horizontal="center" vertical="center" textRotation="90" wrapText="1"/>
    </xf>
    <xf numFmtId="0" fontId="5" fillId="2" borderId="14" xfId="0" applyFont="1" applyFill="1" applyBorder="1" applyAlignment="1">
      <alignment horizontal="center" vertical="center" textRotation="90" wrapText="1"/>
    </xf>
    <xf numFmtId="0" fontId="5" fillId="2" borderId="8" xfId="0" applyFont="1" applyFill="1" applyBorder="1" applyAlignment="1">
      <alignment horizontal="center" vertical="center" textRotation="90"/>
    </xf>
    <xf numFmtId="0" fontId="5" fillId="2" borderId="6" xfId="0" applyFont="1" applyFill="1" applyBorder="1" applyAlignment="1">
      <alignment horizontal="center" vertical="center" textRotation="90"/>
    </xf>
    <xf numFmtId="0" fontId="5" fillId="2" borderId="4" xfId="0" applyFont="1" applyFill="1" applyBorder="1" applyAlignment="1">
      <alignment horizontal="center" vertical="center" textRotation="9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0" fillId="0" borderId="9" xfId="0" applyBorder="1" applyAlignment="1" applyProtection="1">
      <alignment horizontal="left" wrapText="1"/>
      <protection locked="0"/>
    </xf>
    <xf numFmtId="0" fontId="4" fillId="0" borderId="8" xfId="0" applyFont="1" applyBorder="1" applyAlignment="1" applyProtection="1">
      <alignment horizontal="left" wrapText="1"/>
      <protection locked="0"/>
    </xf>
    <xf numFmtId="0" fontId="4" fillId="0" borderId="1" xfId="0" applyFont="1" applyBorder="1" applyAlignment="1" applyProtection="1">
      <alignment horizontal="left" wrapText="1"/>
      <protection locked="0"/>
    </xf>
    <xf numFmtId="0" fontId="0" fillId="0" borderId="1" xfId="0" applyBorder="1" applyAlignment="1">
      <alignment horizontal="left" wrapText="1"/>
    </xf>
    <xf numFmtId="0" fontId="0" fillId="0" borderId="8" xfId="0" applyBorder="1" applyAlignment="1" applyProtection="1">
      <alignment horizontal="left" wrapText="1"/>
      <protection locked="0"/>
    </xf>
    <xf numFmtId="0" fontId="0" fillId="0" borderId="16" xfId="0"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7" xfId="0" applyBorder="1" applyAlignment="1" applyProtection="1">
      <alignment horizontal="left" wrapText="1"/>
      <protection locked="0"/>
    </xf>
    <xf numFmtId="0" fontId="4" fillId="0" borderId="11" xfId="0" applyFont="1" applyBorder="1" applyAlignment="1" applyProtection="1">
      <alignment horizontal="left" wrapText="1"/>
      <protection locked="0"/>
    </xf>
    <xf numFmtId="0" fontId="4" fillId="0" borderId="10" xfId="0" applyFont="1" applyBorder="1" applyAlignment="1" applyProtection="1">
      <alignment horizontal="left" wrapText="1"/>
      <protection locked="0"/>
    </xf>
    <xf numFmtId="0" fontId="0" fillId="0" borderId="41" xfId="0" applyBorder="1" applyAlignment="1" applyProtection="1">
      <alignment horizontal="left" wrapText="1"/>
      <protection locked="0"/>
    </xf>
    <xf numFmtId="0" fontId="2" fillId="2" borderId="11" xfId="0" applyFont="1" applyFill="1" applyBorder="1" applyAlignment="1">
      <alignment horizontal="center"/>
    </xf>
    <xf numFmtId="0" fontId="2" fillId="2" borderId="10" xfId="0" applyFont="1" applyFill="1" applyBorder="1" applyAlignment="1">
      <alignment horizontal="center"/>
    </xf>
    <xf numFmtId="0" fontId="2" fillId="2" borderId="9" xfId="0" applyFont="1" applyFill="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xf>
    <xf numFmtId="0" fontId="4" fillId="0" borderId="5" xfId="0" applyFont="1" applyBorder="1" applyAlignment="1">
      <alignment horizontal="center"/>
    </xf>
    <xf numFmtId="0" fontId="4" fillId="0" borderId="3" xfId="0" applyFont="1" applyBorder="1" applyAlignment="1">
      <alignment horizontal="left"/>
    </xf>
    <xf numFmtId="165" fontId="4" fillId="0" borderId="3" xfId="0" applyNumberFormat="1" applyFont="1" applyBorder="1" applyAlignment="1">
      <alignment horizontal="center"/>
    </xf>
    <xf numFmtId="0" fontId="5" fillId="0" borderId="0" xfId="0" applyFont="1" applyAlignment="1">
      <alignment horizontal="center"/>
    </xf>
    <xf numFmtId="0" fontId="2" fillId="9" borderId="6" xfId="0" applyFont="1" applyFill="1" applyBorder="1" applyAlignment="1">
      <alignment horizontal="center" wrapText="1"/>
    </xf>
    <xf numFmtId="0" fontId="2" fillId="9" borderId="5" xfId="0" applyFont="1" applyFill="1" applyBorder="1" applyAlignment="1">
      <alignment horizontal="center" wrapText="1"/>
    </xf>
    <xf numFmtId="0" fontId="2" fillId="9" borderId="8" xfId="0" applyFont="1" applyFill="1" applyBorder="1" applyAlignment="1">
      <alignment horizontal="center" wrapText="1"/>
    </xf>
    <xf numFmtId="0" fontId="2" fillId="9" borderId="7" xfId="0" applyFont="1" applyFill="1" applyBorder="1" applyAlignment="1">
      <alignment horizontal="center" wrapText="1"/>
    </xf>
    <xf numFmtId="0" fontId="5" fillId="2" borderId="11" xfId="0" applyFont="1" applyFill="1" applyBorder="1" applyAlignment="1">
      <alignment horizontal="left"/>
    </xf>
    <xf numFmtId="0" fontId="5" fillId="2" borderId="10" xfId="0" applyFont="1" applyFill="1" applyBorder="1" applyAlignment="1">
      <alignment horizontal="left"/>
    </xf>
    <xf numFmtId="0" fontId="5" fillId="2" borderId="9" xfId="0" applyFont="1" applyFill="1" applyBorder="1" applyAlignment="1">
      <alignment horizontal="left"/>
    </xf>
    <xf numFmtId="0" fontId="5" fillId="0" borderId="0" xfId="0" applyFont="1" applyAlignment="1">
      <alignment horizontal="center" wrapText="1"/>
    </xf>
    <xf numFmtId="0" fontId="0" fillId="0" borderId="3" xfId="0" applyBorder="1" applyAlignment="1">
      <alignment horizontal="center" vertical="center" wrapText="1"/>
    </xf>
    <xf numFmtId="0" fontId="0" fillId="0" borderId="0" xfId="0" applyAlignment="1">
      <alignment horizontal="center" vertical="center" wrapText="1"/>
    </xf>
    <xf numFmtId="0" fontId="4" fillId="2" borderId="8"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2" fillId="2" borderId="8" xfId="0" applyFont="1" applyFill="1" applyBorder="1" applyAlignment="1" applyProtection="1">
      <alignment horizontal="center"/>
      <protection locked="0"/>
    </xf>
    <xf numFmtId="0" fontId="2" fillId="2" borderId="16" xfId="0" applyFont="1" applyFill="1" applyBorder="1" applyAlignment="1" applyProtection="1">
      <alignment horizontal="center"/>
      <protection locked="0"/>
    </xf>
    <xf numFmtId="0" fontId="0" fillId="0" borderId="16"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4" fillId="2" borderId="11" xfId="0" applyFont="1" applyFill="1" applyBorder="1" applyAlignment="1" applyProtection="1">
      <alignment horizontal="left"/>
      <protection locked="0"/>
    </xf>
    <xf numFmtId="0" fontId="4" fillId="2" borderId="10" xfId="0" applyFont="1" applyFill="1" applyBorder="1" applyAlignment="1" applyProtection="1">
      <alignment horizontal="left"/>
      <protection locked="0"/>
    </xf>
    <xf numFmtId="0" fontId="4" fillId="2" borderId="9" xfId="0" applyFont="1" applyFill="1" applyBorder="1" applyAlignment="1" applyProtection="1">
      <alignment horizontal="left"/>
      <protection locked="0"/>
    </xf>
    <xf numFmtId="0" fontId="2" fillId="8" borderId="12" xfId="0" applyFont="1" applyFill="1" applyBorder="1" applyAlignment="1">
      <alignment horizontal="left" wrapText="1"/>
    </xf>
    <xf numFmtId="0" fontId="2" fillId="0" borderId="12" xfId="0" applyFont="1" applyBorder="1" applyAlignment="1">
      <alignment horizontal="center"/>
    </xf>
    <xf numFmtId="0" fontId="5" fillId="2" borderId="8" xfId="0" applyFont="1" applyFill="1" applyBorder="1" applyAlignment="1" applyProtection="1">
      <alignment horizontal="left" wrapText="1"/>
      <protection locked="0"/>
    </xf>
    <xf numFmtId="0" fontId="5" fillId="2" borderId="1" xfId="0" applyFont="1" applyFill="1" applyBorder="1" applyAlignment="1" applyProtection="1">
      <alignment horizontal="left" wrapText="1"/>
      <protection locked="0"/>
    </xf>
    <xf numFmtId="0" fontId="2" fillId="2" borderId="1" xfId="0" applyFont="1" applyFill="1" applyBorder="1" applyAlignment="1">
      <alignment wrapText="1"/>
    </xf>
    <xf numFmtId="0" fontId="18" fillId="2" borderId="8" xfId="0" applyFont="1"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4" fillId="2" borderId="11" xfId="0" applyFont="1" applyFill="1" applyBorder="1" applyAlignment="1" applyProtection="1">
      <alignment horizontal="left" wrapText="1"/>
      <protection locked="0"/>
    </xf>
    <xf numFmtId="0" fontId="4" fillId="2" borderId="10" xfId="0" applyFont="1" applyFill="1" applyBorder="1" applyAlignment="1" applyProtection="1">
      <alignment horizontal="left" wrapText="1"/>
      <protection locked="0"/>
    </xf>
    <xf numFmtId="0" fontId="4" fillId="2" borderId="9" xfId="0" applyFont="1" applyFill="1" applyBorder="1" applyAlignment="1" applyProtection="1">
      <alignment horizontal="left" wrapText="1"/>
      <protection locked="0"/>
    </xf>
    <xf numFmtId="0" fontId="0" fillId="2" borderId="11" xfId="0" applyFill="1" applyBorder="1" applyAlignment="1" applyProtection="1">
      <alignment horizontal="left"/>
      <protection locked="0"/>
    </xf>
    <xf numFmtId="0" fontId="0" fillId="2" borderId="10" xfId="0" applyFill="1" applyBorder="1" applyAlignment="1" applyProtection="1">
      <alignment horizontal="left"/>
      <protection locked="0"/>
    </xf>
    <xf numFmtId="0" fontId="0" fillId="2" borderId="9" xfId="0" applyFill="1" applyBorder="1" applyAlignment="1" applyProtection="1">
      <alignment horizontal="left"/>
      <protection locked="0"/>
    </xf>
    <xf numFmtId="0" fontId="13" fillId="2" borderId="8"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5" fillId="2" borderId="23" xfId="0" applyFont="1" applyFill="1" applyBorder="1" applyAlignment="1">
      <alignment horizontal="center" vertical="center" textRotation="90" wrapText="1"/>
    </xf>
    <xf numFmtId="0" fontId="5" fillId="2" borderId="18" xfId="0" applyFont="1" applyFill="1" applyBorder="1" applyAlignment="1">
      <alignment horizontal="center" vertical="center" textRotation="90" wrapText="1"/>
    </xf>
    <xf numFmtId="0" fontId="5" fillId="2" borderId="20" xfId="0" applyFont="1" applyFill="1" applyBorder="1" applyAlignment="1">
      <alignment horizontal="center" vertical="center" textRotation="90" wrapText="1"/>
    </xf>
    <xf numFmtId="0" fontId="39" fillId="0" borderId="12" xfId="0" applyFont="1" applyBorder="1" applyAlignment="1" applyProtection="1">
      <alignment horizontal="center" wrapText="1"/>
      <protection locked="0"/>
    </xf>
    <xf numFmtId="0" fontId="35" fillId="0" borderId="12" xfId="0" applyFont="1" applyBorder="1" applyAlignment="1" applyProtection="1">
      <alignment horizontal="center" wrapText="1"/>
      <protection locked="0"/>
    </xf>
    <xf numFmtId="0" fontId="39" fillId="0" borderId="13" xfId="0" applyFont="1" applyBorder="1" applyAlignment="1" applyProtection="1">
      <alignment horizontal="center" wrapText="1"/>
      <protection locked="0"/>
    </xf>
    <xf numFmtId="0" fontId="39" fillId="0" borderId="15" xfId="0" applyFont="1" applyBorder="1" applyAlignment="1" applyProtection="1">
      <alignment horizontal="center" wrapText="1"/>
      <protection locked="0"/>
    </xf>
    <xf numFmtId="0" fontId="39" fillId="0" borderId="14" xfId="0" applyFont="1" applyBorder="1" applyAlignment="1" applyProtection="1">
      <alignment horizontal="center" wrapText="1"/>
      <protection locked="0"/>
    </xf>
    <xf numFmtId="0" fontId="35" fillId="0" borderId="13" xfId="0" applyFont="1" applyBorder="1" applyAlignment="1" applyProtection="1">
      <alignment horizontal="center" wrapText="1"/>
      <protection locked="0"/>
    </xf>
    <xf numFmtId="0" fontId="35" fillId="0" borderId="15" xfId="0" applyFont="1" applyBorder="1" applyAlignment="1" applyProtection="1">
      <alignment horizontal="center" wrapText="1"/>
      <protection locked="0"/>
    </xf>
    <xf numFmtId="0" fontId="35" fillId="0" borderId="14" xfId="0" applyFont="1" applyBorder="1" applyAlignment="1" applyProtection="1">
      <alignment horizontal="center" wrapText="1"/>
      <protection locked="0"/>
    </xf>
    <xf numFmtId="0" fontId="39" fillId="0" borderId="12" xfId="0" applyFont="1" applyBorder="1" applyAlignment="1" applyProtection="1">
      <alignment horizontal="center"/>
      <protection locked="0"/>
    </xf>
    <xf numFmtId="167" fontId="35" fillId="0" borderId="13" xfId="3" applyNumberFormat="1" applyFont="1" applyFill="1" applyBorder="1" applyAlignment="1" applyProtection="1">
      <alignment horizontal="center" wrapText="1"/>
      <protection locked="0"/>
    </xf>
    <xf numFmtId="167" fontId="35" fillId="0" borderId="15" xfId="3" applyNumberFormat="1" applyFont="1" applyFill="1" applyBorder="1" applyAlignment="1" applyProtection="1">
      <alignment horizontal="center" wrapText="1"/>
      <protection locked="0"/>
    </xf>
    <xf numFmtId="167" fontId="35" fillId="0" borderId="14" xfId="3" applyNumberFormat="1" applyFont="1" applyFill="1" applyBorder="1" applyAlignment="1" applyProtection="1">
      <alignment horizontal="center" wrapText="1"/>
      <protection locked="0"/>
    </xf>
    <xf numFmtId="0" fontId="13" fillId="2" borderId="12" xfId="0" applyFont="1" applyFill="1" applyBorder="1" applyAlignment="1">
      <alignment horizontal="left" vertical="center" wrapText="1"/>
    </xf>
    <xf numFmtId="0" fontId="0" fillId="2" borderId="12" xfId="0" applyFill="1" applyBorder="1" applyAlignment="1">
      <alignment horizontal="left"/>
    </xf>
    <xf numFmtId="0" fontId="30" fillId="2" borderId="12" xfId="0" applyFont="1" applyFill="1" applyBorder="1" applyAlignment="1">
      <alignment horizontal="left" vertical="center" wrapText="1"/>
    </xf>
    <xf numFmtId="0" fontId="32" fillId="2" borderId="12" xfId="0" applyFont="1" applyFill="1" applyBorder="1" applyAlignment="1">
      <alignment horizontal="left" vertical="center" wrapText="1"/>
    </xf>
    <xf numFmtId="0" fontId="5" fillId="9" borderId="12" xfId="0" applyFont="1" applyFill="1" applyBorder="1" applyAlignment="1">
      <alignment horizontal="center" vertical="center" wrapText="1"/>
    </xf>
    <xf numFmtId="0" fontId="5" fillId="9" borderId="12" xfId="0" applyFont="1" applyFill="1" applyBorder="1" applyAlignment="1">
      <alignment horizontal="center" vertical="center"/>
    </xf>
    <xf numFmtId="0" fontId="5" fillId="9" borderId="13" xfId="0" applyFont="1" applyFill="1" applyBorder="1" applyAlignment="1">
      <alignment horizontal="center" vertical="center"/>
    </xf>
    <xf numFmtId="0" fontId="4" fillId="9" borderId="8" xfId="0" applyFont="1" applyFill="1" applyBorder="1" applyAlignment="1">
      <alignment horizontal="center" vertical="center" wrapText="1"/>
    </xf>
    <xf numFmtId="0" fontId="4" fillId="9" borderId="16"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18" xfId="0" applyFont="1" applyFill="1" applyBorder="1" applyAlignment="1">
      <alignment horizontal="center" vertical="center" wrapText="1"/>
    </xf>
    <xf numFmtId="0" fontId="5" fillId="9" borderId="24" xfId="0" applyFont="1" applyFill="1" applyBorder="1" applyAlignment="1">
      <alignment horizontal="center" vertical="center" textRotation="90" wrapText="1"/>
    </xf>
    <xf numFmtId="0" fontId="5" fillId="9" borderId="25" xfId="0" applyFont="1" applyFill="1" applyBorder="1" applyAlignment="1">
      <alignment horizontal="center" vertical="center" textRotation="90" wrapText="1"/>
    </xf>
    <xf numFmtId="0" fontId="5" fillId="9" borderId="9" xfId="0" applyFont="1" applyFill="1" applyBorder="1" applyAlignment="1">
      <alignment horizontal="center" vertical="center" textRotation="90" wrapText="1"/>
    </xf>
    <xf numFmtId="0" fontId="5" fillId="9" borderId="12" xfId="0" applyFont="1" applyFill="1" applyBorder="1" applyAlignment="1">
      <alignment horizontal="center" vertical="center" textRotation="90" wrapText="1"/>
    </xf>
    <xf numFmtId="0" fontId="5" fillId="9" borderId="12" xfId="0" applyFont="1" applyFill="1" applyBorder="1" applyAlignment="1">
      <alignment horizontal="center" vertical="center" textRotation="90"/>
    </xf>
    <xf numFmtId="0" fontId="2" fillId="9" borderId="12" xfId="0" applyFont="1" applyFill="1" applyBorder="1" applyAlignment="1">
      <alignment horizontal="center" vertical="center" textRotation="90"/>
    </xf>
    <xf numFmtId="0" fontId="40" fillId="0" borderId="8" xfId="0" applyFont="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40" fillId="0" borderId="7" xfId="0" applyFont="1" applyBorder="1" applyAlignment="1" applyProtection="1">
      <alignment horizontal="left" vertical="center" wrapText="1"/>
      <protection locked="0"/>
    </xf>
    <xf numFmtId="0" fontId="40" fillId="0" borderId="6" xfId="0" applyFont="1" applyBorder="1" applyAlignment="1" applyProtection="1">
      <alignment horizontal="left" vertical="center" wrapText="1"/>
      <protection locked="0"/>
    </xf>
    <xf numFmtId="0" fontId="40" fillId="0" borderId="0" xfId="0" applyFont="1" applyAlignment="1" applyProtection="1">
      <alignment horizontal="left" vertical="center" wrapText="1"/>
      <protection locked="0"/>
    </xf>
    <xf numFmtId="0" fontId="40" fillId="0" borderId="5" xfId="0" applyFont="1" applyBorder="1" applyAlignment="1" applyProtection="1">
      <alignment horizontal="left" vertical="center" wrapText="1"/>
      <protection locked="0"/>
    </xf>
    <xf numFmtId="0" fontId="40" fillId="0" borderId="4" xfId="0" applyFont="1" applyBorder="1" applyAlignment="1" applyProtection="1">
      <alignment horizontal="left" vertical="center" wrapText="1"/>
      <protection locked="0"/>
    </xf>
    <xf numFmtId="0" fontId="40" fillId="0" borderId="3" xfId="0" applyFont="1" applyBorder="1" applyAlignment="1" applyProtection="1">
      <alignment horizontal="left" vertical="center" wrapText="1"/>
      <protection locked="0"/>
    </xf>
    <xf numFmtId="0" fontId="40" fillId="0" borderId="2" xfId="0" applyFont="1" applyBorder="1" applyAlignment="1" applyProtection="1">
      <alignment horizontal="left" vertical="center" wrapText="1"/>
      <protection locked="0"/>
    </xf>
    <xf numFmtId="0" fontId="35" fillId="7" borderId="15" xfId="0" applyFont="1" applyFill="1" applyBorder="1" applyAlignment="1" applyProtection="1">
      <alignment horizontal="center" wrapText="1"/>
      <protection locked="0"/>
    </xf>
    <xf numFmtId="0" fontId="35" fillId="7" borderId="14" xfId="0" applyFont="1" applyFill="1" applyBorder="1" applyAlignment="1" applyProtection="1">
      <alignment horizontal="center" wrapText="1"/>
      <protection locked="0"/>
    </xf>
    <xf numFmtId="0" fontId="0" fillId="9" borderId="43" xfId="0" applyFill="1" applyBorder="1" applyAlignment="1" applyProtection="1">
      <alignment horizontal="left" vertical="top" wrapText="1"/>
      <protection locked="0"/>
    </xf>
    <xf numFmtId="0" fontId="0" fillId="9" borderId="57" xfId="0" applyFill="1" applyBorder="1" applyAlignment="1" applyProtection="1">
      <alignment horizontal="left" vertical="top" wrapText="1"/>
      <protection locked="0"/>
    </xf>
    <xf numFmtId="0" fontId="0" fillId="7" borderId="43" xfId="0" applyFill="1" applyBorder="1" applyAlignment="1" applyProtection="1">
      <alignment horizontal="left" wrapText="1"/>
      <protection locked="0"/>
    </xf>
    <xf numFmtId="0" fontId="0" fillId="7" borderId="43" xfId="0" applyFill="1" applyBorder="1" applyAlignment="1">
      <alignment wrapText="1"/>
    </xf>
    <xf numFmtId="0" fontId="47" fillId="7" borderId="12" xfId="0" applyFont="1" applyFill="1" applyBorder="1" applyAlignment="1">
      <alignment horizontal="center" wrapText="1"/>
    </xf>
    <xf numFmtId="0" fontId="4" fillId="7" borderId="43" xfId="0" applyFont="1" applyFill="1" applyBorder="1" applyAlignment="1" applyProtection="1">
      <alignment horizontal="left" wrapText="1"/>
      <protection locked="0"/>
    </xf>
    <xf numFmtId="0" fontId="47" fillId="7" borderId="12" xfId="0" applyFont="1" applyFill="1" applyBorder="1" applyAlignment="1">
      <alignment wrapText="1"/>
    </xf>
    <xf numFmtId="0" fontId="4" fillId="9" borderId="51" xfId="0" applyFont="1" applyFill="1" applyBorder="1" applyAlignment="1" applyProtection="1">
      <alignment horizontal="left" wrapText="1"/>
      <protection locked="0"/>
    </xf>
    <xf numFmtId="0" fontId="0" fillId="9" borderId="51" xfId="0" applyFill="1" applyBorder="1" applyAlignment="1">
      <alignment wrapText="1"/>
    </xf>
    <xf numFmtId="0" fontId="0" fillId="9" borderId="51" xfId="0" applyFill="1" applyBorder="1" applyAlignment="1" applyProtection="1">
      <alignment horizontal="left" wrapText="1"/>
      <protection locked="0"/>
    </xf>
    <xf numFmtId="0" fontId="4" fillId="9" borderId="12" xfId="0" applyFont="1" applyFill="1" applyBorder="1" applyAlignment="1" applyProtection="1">
      <alignment horizontal="left" wrapText="1"/>
      <protection locked="0"/>
    </xf>
    <xf numFmtId="0" fontId="0" fillId="9" borderId="12" xfId="0" applyFill="1" applyBorder="1" applyAlignment="1">
      <alignment wrapText="1"/>
    </xf>
    <xf numFmtId="0" fontId="0" fillId="9" borderId="12" xfId="0" applyFill="1" applyBorder="1" applyAlignment="1" applyProtection="1">
      <alignment horizontal="left" wrapText="1"/>
      <protection locked="0"/>
    </xf>
    <xf numFmtId="0" fontId="39" fillId="0" borderId="12" xfId="0" applyFont="1" applyBorder="1" applyAlignment="1" applyProtection="1">
      <alignment horizontal="left" wrapText="1"/>
      <protection locked="0"/>
    </xf>
    <xf numFmtId="0" fontId="35" fillId="0" borderId="12" xfId="0" applyFont="1" applyBorder="1" applyAlignment="1">
      <alignment wrapText="1"/>
    </xf>
    <xf numFmtId="0" fontId="5" fillId="2" borderId="8" xfId="0" applyFont="1" applyFill="1" applyBorder="1" applyAlignment="1">
      <alignment horizontal="left" wrapText="1"/>
    </xf>
    <xf numFmtId="0" fontId="5" fillId="2" borderId="1" xfId="0" applyFont="1" applyFill="1" applyBorder="1" applyAlignment="1">
      <alignment horizontal="left" wrapText="1"/>
    </xf>
    <xf numFmtId="0" fontId="5" fillId="2" borderId="7" xfId="0" applyFont="1" applyFill="1" applyBorder="1" applyAlignment="1">
      <alignment horizontal="left" wrapText="1"/>
    </xf>
    <xf numFmtId="0" fontId="5" fillId="2" borderId="6" xfId="0" applyFont="1" applyFill="1" applyBorder="1" applyAlignment="1">
      <alignment horizontal="left" wrapText="1"/>
    </xf>
    <xf numFmtId="0" fontId="5" fillId="2" borderId="0" xfId="0" applyFont="1" applyFill="1" applyAlignment="1">
      <alignment horizontal="left" wrapText="1"/>
    </xf>
    <xf numFmtId="0" fontId="5" fillId="2" borderId="5" xfId="0" applyFont="1" applyFill="1" applyBorder="1" applyAlignment="1">
      <alignment horizontal="left" wrapText="1"/>
    </xf>
    <xf numFmtId="0" fontId="5" fillId="2" borderId="4" xfId="0" applyFont="1" applyFill="1" applyBorder="1" applyAlignment="1">
      <alignment horizontal="left" wrapText="1"/>
    </xf>
    <xf numFmtId="0" fontId="5" fillId="2" borderId="3" xfId="0" applyFont="1" applyFill="1" applyBorder="1" applyAlignment="1">
      <alignment horizontal="left" wrapText="1"/>
    </xf>
    <xf numFmtId="0" fontId="5" fillId="2" borderId="2" xfId="0" applyFont="1" applyFill="1" applyBorder="1" applyAlignment="1">
      <alignment horizontal="left" wrapText="1"/>
    </xf>
    <xf numFmtId="0" fontId="4" fillId="0" borderId="1" xfId="0" applyFont="1" applyBorder="1" applyAlignment="1">
      <alignment horizontal="left" wrapText="1"/>
    </xf>
    <xf numFmtId="0" fontId="4" fillId="0" borderId="7" xfId="0" applyFont="1" applyBorder="1" applyAlignment="1">
      <alignment horizontal="left" wrapText="1"/>
    </xf>
    <xf numFmtId="0" fontId="4" fillId="0" borderId="0" xfId="0" applyFont="1" applyAlignment="1">
      <alignment horizontal="left" wrapText="1"/>
    </xf>
    <xf numFmtId="0" fontId="4" fillId="0" borderId="5" xfId="0" applyFont="1" applyBorder="1" applyAlignment="1">
      <alignment horizontal="left" wrapText="1"/>
    </xf>
    <xf numFmtId="0" fontId="4" fillId="0" borderId="3" xfId="0" applyFont="1" applyBorder="1" applyAlignment="1">
      <alignment horizontal="left" wrapText="1"/>
    </xf>
    <xf numFmtId="0" fontId="4" fillId="0" borderId="2" xfId="0" applyFont="1" applyBorder="1" applyAlignment="1">
      <alignment horizontal="left" wrapText="1"/>
    </xf>
    <xf numFmtId="0" fontId="5" fillId="0" borderId="0" xfId="0" applyFont="1" applyAlignment="1">
      <alignment horizontal="center" vertical="center" wrapText="1"/>
    </xf>
    <xf numFmtId="0" fontId="0" fillId="0" borderId="11" xfId="0" applyBorder="1" applyAlignment="1">
      <alignment horizontal="center" wrapText="1"/>
    </xf>
    <xf numFmtId="0" fontId="0" fillId="0" borderId="10" xfId="0" applyBorder="1" applyAlignment="1">
      <alignment horizontal="center" wrapText="1"/>
    </xf>
    <xf numFmtId="0" fontId="0" fillId="0" borderId="9" xfId="0" applyBorder="1" applyAlignment="1">
      <alignment horizontal="center" wrapText="1"/>
    </xf>
    <xf numFmtId="0" fontId="0" fillId="9" borderId="8" xfId="0" applyFill="1" applyBorder="1" applyAlignment="1" applyProtection="1">
      <alignment horizontal="left" wrapText="1"/>
      <protection locked="0"/>
    </xf>
    <xf numFmtId="0" fontId="0" fillId="9" borderId="16" xfId="0" applyFill="1" applyBorder="1" applyAlignment="1" applyProtection="1">
      <alignment horizontal="left" wrapText="1"/>
      <protection locked="0"/>
    </xf>
    <xf numFmtId="0" fontId="0" fillId="9" borderId="8" xfId="0" applyFill="1" applyBorder="1" applyAlignment="1" applyProtection="1">
      <alignment horizontal="left" vertical="top" wrapText="1"/>
      <protection locked="0"/>
    </xf>
    <xf numFmtId="0" fontId="0" fillId="9" borderId="1" xfId="0" applyFill="1" applyBorder="1" applyAlignment="1" applyProtection="1">
      <alignment horizontal="left" vertical="top" wrapText="1"/>
      <protection locked="0"/>
    </xf>
    <xf numFmtId="0" fontId="0" fillId="9" borderId="7" xfId="0" applyFill="1" applyBorder="1" applyAlignment="1" applyProtection="1">
      <alignment horizontal="left" vertical="top" wrapText="1"/>
      <protection locked="0"/>
    </xf>
    <xf numFmtId="0" fontId="0" fillId="9" borderId="6" xfId="0" applyFill="1" applyBorder="1" applyAlignment="1" applyProtection="1">
      <alignment horizontal="left" vertical="top" wrapText="1"/>
      <protection locked="0"/>
    </xf>
    <xf numFmtId="0" fontId="0" fillId="9" borderId="0" xfId="0" applyFill="1" applyAlignment="1" applyProtection="1">
      <alignment horizontal="left" vertical="top" wrapText="1"/>
      <protection locked="0"/>
    </xf>
    <xf numFmtId="0" fontId="0" fillId="9" borderId="5" xfId="0" applyFill="1" applyBorder="1" applyAlignment="1" applyProtection="1">
      <alignment horizontal="left" vertical="top" wrapText="1"/>
      <protection locked="0"/>
    </xf>
    <xf numFmtId="0" fontId="0" fillId="9" borderId="4" xfId="0" applyFill="1" applyBorder="1" applyAlignment="1" applyProtection="1">
      <alignment horizontal="left" vertical="top" wrapText="1"/>
      <protection locked="0"/>
    </xf>
    <xf numFmtId="0" fontId="0" fillId="9" borderId="3" xfId="0" applyFill="1" applyBorder="1" applyAlignment="1" applyProtection="1">
      <alignment horizontal="left" vertical="top" wrapText="1"/>
      <protection locked="0"/>
    </xf>
    <xf numFmtId="0" fontId="0" fillId="9" borderId="2" xfId="0" applyFill="1" applyBorder="1" applyAlignment="1" applyProtection="1">
      <alignment horizontal="left" vertical="top" wrapText="1"/>
      <protection locked="0"/>
    </xf>
    <xf numFmtId="0" fontId="0" fillId="7" borderId="12" xfId="0" applyFill="1" applyBorder="1" applyAlignment="1" applyProtection="1">
      <alignment horizontal="left" wrapText="1"/>
      <protection locked="0"/>
    </xf>
    <xf numFmtId="0" fontId="0" fillId="7" borderId="12" xfId="0" applyFill="1" applyBorder="1" applyAlignment="1">
      <alignment wrapText="1"/>
    </xf>
    <xf numFmtId="0" fontId="0" fillId="7" borderId="8" xfId="0" applyFill="1" applyBorder="1" applyAlignment="1" applyProtection="1">
      <alignment horizontal="left" wrapText="1"/>
      <protection locked="0"/>
    </xf>
    <xf numFmtId="0" fontId="0" fillId="7" borderId="16" xfId="0" applyFill="1" applyBorder="1" applyAlignment="1" applyProtection="1">
      <alignment horizontal="left" wrapText="1"/>
      <protection locked="0"/>
    </xf>
    <xf numFmtId="0" fontId="4" fillId="7" borderId="12" xfId="0" applyFont="1" applyFill="1" applyBorder="1" applyAlignment="1" applyProtection="1">
      <alignment horizontal="left" wrapText="1"/>
      <protection locked="0"/>
    </xf>
    <xf numFmtId="0" fontId="0" fillId="7" borderId="11" xfId="0" applyFill="1" applyBorder="1" applyAlignment="1" applyProtection="1">
      <alignment horizontal="left" wrapText="1"/>
      <protection locked="0"/>
    </xf>
    <xf numFmtId="0" fontId="0" fillId="7" borderId="41" xfId="0" applyFill="1" applyBorder="1" applyAlignment="1" applyProtection="1">
      <alignment horizontal="left" wrapText="1"/>
      <protection locked="0"/>
    </xf>
    <xf numFmtId="0" fontId="5" fillId="2" borderId="12" xfId="0" applyFont="1" applyFill="1" applyBorder="1" applyAlignment="1">
      <alignment horizontal="center" vertical="center" wrapText="1"/>
    </xf>
    <xf numFmtId="0" fontId="5" fillId="2" borderId="12" xfId="0" applyFont="1" applyFill="1" applyBorder="1" applyAlignment="1">
      <alignment horizontal="center" vertical="center"/>
    </xf>
    <xf numFmtId="0" fontId="5" fillId="2" borderId="24" xfId="0" applyFont="1" applyFill="1" applyBorder="1" applyAlignment="1">
      <alignment horizontal="center" vertical="center" textRotation="90" wrapText="1"/>
    </xf>
    <xf numFmtId="0" fontId="5" fillId="2" borderId="25" xfId="0" applyFont="1" applyFill="1" applyBorder="1" applyAlignment="1">
      <alignment horizontal="center" vertical="center" textRotation="90" wrapText="1"/>
    </xf>
    <xf numFmtId="0" fontId="5" fillId="2" borderId="9" xfId="0" applyFont="1" applyFill="1" applyBorder="1" applyAlignment="1">
      <alignment horizontal="center" vertical="center" textRotation="90" wrapText="1"/>
    </xf>
    <xf numFmtId="0" fontId="5" fillId="2" borderId="12" xfId="0" applyFont="1" applyFill="1" applyBorder="1" applyAlignment="1">
      <alignment horizontal="center" vertical="center" textRotation="90" wrapText="1"/>
    </xf>
    <xf numFmtId="0" fontId="5" fillId="2" borderId="12" xfId="0" applyFont="1" applyFill="1" applyBorder="1" applyAlignment="1">
      <alignment horizontal="center" vertical="center" textRotation="90"/>
    </xf>
    <xf numFmtId="0" fontId="2" fillId="2" borderId="12" xfId="0" applyFont="1" applyFill="1" applyBorder="1" applyAlignment="1">
      <alignment horizontal="center" vertical="center" textRotation="90"/>
    </xf>
    <xf numFmtId="0" fontId="4" fillId="0" borderId="12" xfId="0" applyFont="1" applyBorder="1" applyAlignment="1" applyProtection="1">
      <alignment horizontal="left" wrapText="1"/>
      <protection locked="0"/>
    </xf>
    <xf numFmtId="0" fontId="0" fillId="0" borderId="12" xfId="0" applyBorder="1" applyAlignment="1">
      <alignment wrapText="1"/>
    </xf>
    <xf numFmtId="0" fontId="0" fillId="0" borderId="12" xfId="0" applyBorder="1" applyAlignment="1" applyProtection="1">
      <alignment horizontal="left" wrapText="1"/>
      <protection locked="0"/>
    </xf>
    <xf numFmtId="0" fontId="42" fillId="2" borderId="12" xfId="0" applyFont="1" applyFill="1" applyBorder="1" applyAlignment="1" applyProtection="1">
      <alignment horizontal="center" wrapText="1"/>
      <protection locked="0"/>
    </xf>
    <xf numFmtId="9" fontId="38" fillId="2" borderId="12" xfId="1" applyFont="1" applyFill="1" applyBorder="1" applyAlignment="1">
      <alignment horizontal="center"/>
    </xf>
    <xf numFmtId="0" fontId="35" fillId="0" borderId="8" xfId="0" applyFont="1" applyBorder="1" applyAlignment="1" applyProtection="1">
      <alignment horizontal="center" vertical="center" wrapText="1"/>
      <protection locked="0"/>
    </xf>
    <xf numFmtId="0" fontId="35" fillId="0" borderId="7"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5" xfId="0" applyFont="1" applyBorder="1" applyAlignment="1" applyProtection="1">
      <alignment horizontal="center" vertical="center" wrapText="1"/>
      <protection locked="0"/>
    </xf>
    <xf numFmtId="0" fontId="35" fillId="0" borderId="4" xfId="0" applyFont="1" applyBorder="1" applyAlignment="1" applyProtection="1">
      <alignment horizontal="center" vertical="center" wrapText="1"/>
      <protection locked="0"/>
    </xf>
    <xf numFmtId="0" fontId="35" fillId="0" borderId="2" xfId="0" applyFont="1" applyBorder="1" applyAlignment="1" applyProtection="1">
      <alignment horizontal="center" vertical="center" wrapText="1"/>
      <protection locked="0"/>
    </xf>
    <xf numFmtId="0" fontId="40" fillId="0" borderId="8" xfId="0" applyFont="1" applyBorder="1" applyAlignment="1" applyProtection="1">
      <alignment horizontal="center" vertical="center" wrapText="1"/>
      <protection locked="0"/>
    </xf>
    <xf numFmtId="0" fontId="40" fillId="0" borderId="7" xfId="0" applyFont="1" applyBorder="1" applyAlignment="1" applyProtection="1">
      <alignment horizontal="center" vertical="center" wrapText="1"/>
      <protection locked="0"/>
    </xf>
    <xf numFmtId="0" fontId="40" fillId="0" borderId="6" xfId="0" applyFont="1" applyBorder="1" applyAlignment="1" applyProtection="1">
      <alignment horizontal="center" vertical="center" wrapText="1"/>
      <protection locked="0"/>
    </xf>
    <xf numFmtId="0" fontId="40" fillId="0" borderId="5" xfId="0" applyFont="1" applyBorder="1" applyAlignment="1" applyProtection="1">
      <alignment horizontal="center" vertical="center" wrapText="1"/>
      <protection locked="0"/>
    </xf>
    <xf numFmtId="0" fontId="40" fillId="0" borderId="4" xfId="0" applyFont="1" applyBorder="1" applyAlignment="1" applyProtection="1">
      <alignment horizontal="center" vertical="center" wrapText="1"/>
      <protection locked="0"/>
    </xf>
    <xf numFmtId="0" fontId="40" fillId="0" borderId="2" xfId="0" applyFont="1" applyBorder="1" applyAlignment="1" applyProtection="1">
      <alignment horizontal="center" vertical="center" wrapText="1"/>
      <protection locked="0"/>
    </xf>
    <xf numFmtId="0" fontId="47" fillId="0" borderId="43" xfId="0" applyFont="1" applyBorder="1" applyAlignment="1">
      <alignment horizontal="center" wrapText="1"/>
    </xf>
    <xf numFmtId="0" fontId="47" fillId="0" borderId="57" xfId="0" applyFont="1" applyBorder="1" applyAlignment="1">
      <alignment horizontal="center" wrapText="1"/>
    </xf>
    <xf numFmtId="0" fontId="47" fillId="0" borderId="11" xfId="0" applyFont="1" applyBorder="1" applyAlignment="1">
      <alignment wrapText="1"/>
    </xf>
    <xf numFmtId="0" fontId="0" fillId="0" borderId="10" xfId="0" applyBorder="1" applyAlignment="1">
      <alignment wrapText="1"/>
    </xf>
    <xf numFmtId="0" fontId="47" fillId="0" borderId="4" xfId="0" applyFont="1" applyBorder="1" applyAlignment="1">
      <alignment wrapText="1"/>
    </xf>
    <xf numFmtId="0" fontId="0" fillId="0" borderId="20" xfId="0" applyBorder="1" applyAlignment="1">
      <alignment wrapText="1"/>
    </xf>
    <xf numFmtId="0" fontId="47" fillId="0" borderId="50" xfId="0" applyFont="1" applyBorder="1" applyAlignment="1">
      <alignment horizontal="center" wrapText="1"/>
    </xf>
    <xf numFmtId="0" fontId="47" fillId="0" borderId="58" xfId="0" applyFont="1" applyBorder="1" applyAlignment="1">
      <alignment horizontal="center" wrapText="1"/>
    </xf>
    <xf numFmtId="0" fontId="55" fillId="0" borderId="43" xfId="0" applyFont="1" applyBorder="1" applyAlignment="1">
      <alignment horizontal="center" wrapText="1"/>
    </xf>
    <xf numFmtId="0" fontId="4" fillId="0" borderId="1" xfId="0" applyFont="1" applyBorder="1" applyAlignment="1">
      <alignment horizontal="center" wrapText="1"/>
    </xf>
    <xf numFmtId="0" fontId="4" fillId="0" borderId="7" xfId="0" applyFont="1" applyBorder="1" applyAlignment="1">
      <alignment horizontal="center" wrapText="1"/>
    </xf>
    <xf numFmtId="0" fontId="4" fillId="0" borderId="0" xfId="0" applyFont="1" applyAlignment="1">
      <alignment horizontal="center" wrapText="1"/>
    </xf>
    <xf numFmtId="0" fontId="4" fillId="0" borderId="5" xfId="0" applyFont="1" applyBorder="1" applyAlignment="1">
      <alignment horizontal="center" wrapText="1"/>
    </xf>
    <xf numFmtId="0" fontId="4" fillId="0" borderId="3" xfId="0" applyFont="1" applyBorder="1" applyAlignment="1">
      <alignment horizontal="center" wrapText="1"/>
    </xf>
    <xf numFmtId="0" fontId="4" fillId="0" borderId="2" xfId="0" applyFont="1" applyBorder="1" applyAlignment="1">
      <alignment horizontal="center" wrapText="1"/>
    </xf>
    <xf numFmtId="0" fontId="34" fillId="0" borderId="8" xfId="0" applyFont="1" applyBorder="1" applyAlignment="1" applyProtection="1">
      <alignment horizontal="center" vertical="center" wrapText="1"/>
      <protection locked="0"/>
    </xf>
    <xf numFmtId="0" fontId="34" fillId="0" borderId="7" xfId="0" applyFont="1" applyBorder="1" applyAlignment="1" applyProtection="1">
      <alignment horizontal="center" vertical="center" wrapText="1"/>
      <protection locked="0"/>
    </xf>
    <xf numFmtId="0" fontId="34" fillId="0" borderId="6" xfId="0" applyFont="1" applyBorder="1" applyAlignment="1" applyProtection="1">
      <alignment horizontal="center" vertical="center" wrapText="1"/>
      <protection locked="0"/>
    </xf>
    <xf numFmtId="0" fontId="34" fillId="0" borderId="5" xfId="0" applyFont="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9" fillId="0" borderId="8" xfId="0" applyFont="1" applyBorder="1" applyAlignment="1" applyProtection="1">
      <alignment horizontal="center" wrapText="1"/>
      <protection locked="0"/>
    </xf>
    <xf numFmtId="0" fontId="39" fillId="0" borderId="7" xfId="0" applyFont="1" applyBorder="1" applyAlignment="1" applyProtection="1">
      <alignment horizontal="center" wrapText="1"/>
      <protection locked="0"/>
    </xf>
    <xf numFmtId="0" fontId="39" fillId="0" borderId="6" xfId="0" applyFont="1" applyBorder="1" applyAlignment="1" applyProtection="1">
      <alignment horizontal="center" wrapText="1"/>
      <protection locked="0"/>
    </xf>
    <xf numFmtId="0" fontId="39" fillId="0" borderId="5" xfId="0" applyFont="1" applyBorder="1" applyAlignment="1" applyProtection="1">
      <alignment horizontal="center" wrapText="1"/>
      <protection locked="0"/>
    </xf>
    <xf numFmtId="0" fontId="39" fillId="0" borderId="4" xfId="0" applyFont="1" applyBorder="1" applyAlignment="1" applyProtection="1">
      <alignment horizontal="center" wrapText="1"/>
      <protection locked="0"/>
    </xf>
    <xf numFmtId="0" fontId="39" fillId="0" borderId="2" xfId="0" applyFont="1" applyBorder="1" applyAlignment="1" applyProtection="1">
      <alignment horizontal="center" wrapText="1"/>
      <protection locked="0"/>
    </xf>
    <xf numFmtId="0" fontId="4" fillId="7" borderId="11" xfId="0" applyFont="1" applyFill="1" applyBorder="1" applyAlignment="1" applyProtection="1">
      <alignment horizontal="left" wrapText="1"/>
      <protection locked="0"/>
    </xf>
    <xf numFmtId="0" fontId="4" fillId="7" borderId="10" xfId="0" applyFont="1" applyFill="1" applyBorder="1" applyAlignment="1" applyProtection="1">
      <alignment horizontal="left" wrapText="1"/>
      <protection locked="0"/>
    </xf>
    <xf numFmtId="0" fontId="4" fillId="7" borderId="9" xfId="0" applyFont="1" applyFill="1" applyBorder="1" applyAlignment="1" applyProtection="1">
      <alignment horizontal="left" wrapText="1"/>
      <protection locked="0"/>
    </xf>
    <xf numFmtId="0" fontId="35" fillId="7" borderId="8" xfId="0" applyFont="1" applyFill="1" applyBorder="1" applyAlignment="1" applyProtection="1">
      <alignment horizontal="center" wrapText="1"/>
      <protection locked="0"/>
    </xf>
    <xf numFmtId="0" fontId="35" fillId="7" borderId="7" xfId="0" applyFont="1" applyFill="1" applyBorder="1" applyAlignment="1" applyProtection="1">
      <alignment horizontal="center" wrapText="1"/>
      <protection locked="0"/>
    </xf>
    <xf numFmtId="0" fontId="35" fillId="7" borderId="6" xfId="0" applyFont="1" applyFill="1" applyBorder="1" applyAlignment="1" applyProtection="1">
      <alignment horizontal="center" wrapText="1"/>
      <protection locked="0"/>
    </xf>
    <xf numFmtId="0" fontId="35" fillId="7" borderId="5" xfId="0" applyFont="1" applyFill="1" applyBorder="1" applyAlignment="1" applyProtection="1">
      <alignment horizontal="center" wrapText="1"/>
      <protection locked="0"/>
    </xf>
    <xf numFmtId="0" fontId="35" fillId="7" borderId="4" xfId="0" applyFont="1" applyFill="1" applyBorder="1" applyAlignment="1" applyProtection="1">
      <alignment horizontal="center" wrapText="1"/>
      <protection locked="0"/>
    </xf>
    <xf numFmtId="0" fontId="35" fillId="7" borderId="2" xfId="0" applyFont="1" applyFill="1" applyBorder="1" applyAlignment="1" applyProtection="1">
      <alignment horizontal="center" wrapText="1"/>
      <protection locked="0"/>
    </xf>
    <xf numFmtId="0" fontId="0" fillId="7" borderId="11" xfId="0" applyFill="1" applyBorder="1" applyAlignment="1" applyProtection="1">
      <alignment horizontal="center" wrapText="1"/>
      <protection locked="0"/>
    </xf>
    <xf numFmtId="0" fontId="0" fillId="7" borderId="41" xfId="0" applyFill="1" applyBorder="1" applyAlignment="1" applyProtection="1">
      <alignment horizontal="center" wrapText="1"/>
      <protection locked="0"/>
    </xf>
    <xf numFmtId="0" fontId="5" fillId="7" borderId="0" xfId="0" applyFont="1" applyFill="1" applyAlignment="1">
      <alignment horizontal="center" vertical="center" wrapText="1"/>
    </xf>
    <xf numFmtId="0" fontId="4" fillId="7" borderId="8" xfId="0" applyFont="1" applyFill="1" applyBorder="1" applyAlignment="1" applyProtection="1">
      <alignment horizontal="left" vertical="center" wrapText="1"/>
      <protection locked="0"/>
    </xf>
    <xf numFmtId="0" fontId="4" fillId="7" borderId="1" xfId="0" applyFont="1" applyFill="1" applyBorder="1" applyAlignment="1" applyProtection="1">
      <alignment horizontal="left" vertical="center" wrapText="1"/>
      <protection locked="0"/>
    </xf>
    <xf numFmtId="0" fontId="4" fillId="7" borderId="7" xfId="0" applyFont="1" applyFill="1" applyBorder="1" applyAlignment="1" applyProtection="1">
      <alignment horizontal="left" vertical="center" wrapText="1"/>
      <protection locked="0"/>
    </xf>
    <xf numFmtId="0" fontId="4" fillId="7" borderId="6" xfId="0" applyFont="1" applyFill="1" applyBorder="1" applyAlignment="1" applyProtection="1">
      <alignment horizontal="left" vertical="center" wrapText="1"/>
      <protection locked="0"/>
    </xf>
    <xf numFmtId="0" fontId="4" fillId="7" borderId="0" xfId="0" applyFont="1" applyFill="1" applyAlignment="1" applyProtection="1">
      <alignment horizontal="left" vertical="center" wrapText="1"/>
      <protection locked="0"/>
    </xf>
    <xf numFmtId="0" fontId="4" fillId="7" borderId="5" xfId="0" applyFont="1" applyFill="1" applyBorder="1" applyAlignment="1" applyProtection="1">
      <alignment horizontal="left" vertical="center" wrapText="1"/>
      <protection locked="0"/>
    </xf>
    <xf numFmtId="0" fontId="4" fillId="7" borderId="4" xfId="0" applyFont="1" applyFill="1" applyBorder="1" applyAlignment="1" applyProtection="1">
      <alignment horizontal="left" vertical="center" wrapText="1"/>
      <protection locked="0"/>
    </xf>
    <xf numFmtId="0" fontId="4" fillId="7" borderId="3" xfId="0" applyFont="1" applyFill="1" applyBorder="1" applyAlignment="1" applyProtection="1">
      <alignment horizontal="left" vertical="center" wrapText="1"/>
      <protection locked="0"/>
    </xf>
    <xf numFmtId="0" fontId="4" fillId="7" borderId="2" xfId="0" applyFont="1" applyFill="1" applyBorder="1" applyAlignment="1" applyProtection="1">
      <alignment horizontal="left" vertical="center" wrapText="1"/>
      <protection locked="0"/>
    </xf>
    <xf numFmtId="0" fontId="35" fillId="0" borderId="12" xfId="0" applyFont="1" applyBorder="1" applyAlignment="1" applyProtection="1">
      <alignment horizontal="left" vertical="top" wrapText="1"/>
      <protection locked="0"/>
    </xf>
    <xf numFmtId="0" fontId="35" fillId="0" borderId="8" xfId="0" applyFont="1" applyBorder="1" applyAlignment="1" applyProtection="1">
      <alignment horizontal="left" vertical="center" wrapText="1"/>
      <protection locked="0"/>
    </xf>
    <xf numFmtId="0" fontId="35" fillId="0" borderId="1"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0" xfId="0" applyFont="1" applyAlignment="1" applyProtection="1">
      <alignment horizontal="left" vertical="center" wrapText="1"/>
      <protection locked="0"/>
    </xf>
    <xf numFmtId="0" fontId="35" fillId="0" borderId="5" xfId="0" applyFont="1" applyBorder="1" applyAlignment="1" applyProtection="1">
      <alignment horizontal="left" vertical="center" wrapText="1"/>
      <protection locked="0"/>
    </xf>
    <xf numFmtId="0" fontId="35" fillId="0" borderId="4" xfId="0" applyFont="1" applyBorder="1" applyAlignment="1" applyProtection="1">
      <alignment horizontal="left" vertical="center" wrapText="1"/>
      <protection locked="0"/>
    </xf>
    <xf numFmtId="0" fontId="35" fillId="0" borderId="3"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9" fillId="0" borderId="13" xfId="0" applyFont="1" applyBorder="1" applyAlignment="1" applyProtection="1">
      <alignment horizontal="center" vertical="center" wrapText="1"/>
      <protection locked="0"/>
    </xf>
    <xf numFmtId="0" fontId="39" fillId="0" borderId="15" xfId="0" applyFont="1" applyBorder="1" applyAlignment="1" applyProtection="1">
      <alignment horizontal="center" vertical="center" wrapText="1"/>
      <protection locked="0"/>
    </xf>
    <xf numFmtId="0" fontId="39" fillId="0" borderId="14" xfId="0" applyFont="1" applyBorder="1" applyAlignment="1" applyProtection="1">
      <alignment horizontal="center" vertical="center" wrapText="1"/>
      <protection locked="0"/>
    </xf>
    <xf numFmtId="0" fontId="2" fillId="7" borderId="0" xfId="0" applyFont="1" applyFill="1" applyAlignment="1">
      <alignment horizontal="left"/>
    </xf>
    <xf numFmtId="0" fontId="0" fillId="7" borderId="0" xfId="0" applyFill="1" applyAlignment="1">
      <alignment horizontal="left" wrapText="1"/>
    </xf>
    <xf numFmtId="0" fontId="0" fillId="7" borderId="0" xfId="0" applyFill="1" applyAlignment="1">
      <alignment horizontal="center" wrapText="1"/>
    </xf>
    <xf numFmtId="0" fontId="4" fillId="0" borderId="11" xfId="0" applyFont="1" applyBorder="1" applyAlignment="1">
      <alignment horizontal="center"/>
    </xf>
    <xf numFmtId="0" fontId="4" fillId="0" borderId="10" xfId="0" applyFont="1" applyBorder="1" applyAlignment="1">
      <alignment horizontal="center"/>
    </xf>
    <xf numFmtId="0" fontId="4" fillId="0" borderId="9" xfId="0" applyFont="1" applyBorder="1" applyAlignment="1">
      <alignment horizontal="center"/>
    </xf>
    <xf numFmtId="0" fontId="39" fillId="7" borderId="8" xfId="0" applyFont="1" applyFill="1" applyBorder="1" applyAlignment="1" applyProtection="1">
      <alignment horizontal="center" wrapText="1"/>
      <protection locked="0"/>
    </xf>
    <xf numFmtId="0" fontId="39" fillId="7" borderId="7" xfId="0" applyFont="1" applyFill="1" applyBorder="1" applyAlignment="1" applyProtection="1">
      <alignment horizontal="center" wrapText="1"/>
      <protection locked="0"/>
    </xf>
    <xf numFmtId="0" fontId="39" fillId="7" borderId="6" xfId="0" applyFont="1" applyFill="1" applyBorder="1" applyAlignment="1" applyProtection="1">
      <alignment horizontal="center" wrapText="1"/>
      <protection locked="0"/>
    </xf>
    <xf numFmtId="0" fontId="39" fillId="7" borderId="5" xfId="0" applyFont="1" applyFill="1" applyBorder="1" applyAlignment="1" applyProtection="1">
      <alignment horizontal="center" wrapText="1"/>
      <protection locked="0"/>
    </xf>
    <xf numFmtId="0" fontId="39" fillId="7" borderId="4" xfId="0" applyFont="1" applyFill="1" applyBorder="1" applyAlignment="1" applyProtection="1">
      <alignment horizontal="center" wrapText="1"/>
      <protection locked="0"/>
    </xf>
    <xf numFmtId="0" fontId="39" fillId="7" borderId="2" xfId="0" applyFont="1" applyFill="1" applyBorder="1" applyAlignment="1" applyProtection="1">
      <alignment horizontal="center" wrapText="1"/>
      <protection locked="0"/>
    </xf>
    <xf numFmtId="0" fontId="35" fillId="0" borderId="8" xfId="0" applyFont="1" applyBorder="1" applyAlignment="1" applyProtection="1">
      <alignment horizontal="center" wrapText="1"/>
      <protection locked="0"/>
    </xf>
    <xf numFmtId="0" fontId="35" fillId="0" borderId="7" xfId="0" applyFont="1" applyBorder="1" applyAlignment="1" applyProtection="1">
      <alignment horizontal="center" wrapText="1"/>
      <protection locked="0"/>
    </xf>
    <xf numFmtId="0" fontId="35" fillId="0" borderId="6" xfId="0" applyFont="1" applyBorder="1" applyAlignment="1" applyProtection="1">
      <alignment horizontal="center" wrapText="1"/>
      <protection locked="0"/>
    </xf>
    <xf numFmtId="0" fontId="35" fillId="0" borderId="5" xfId="0" applyFont="1" applyBorder="1" applyAlignment="1" applyProtection="1">
      <alignment horizontal="center" wrapText="1"/>
      <protection locked="0"/>
    </xf>
    <xf numFmtId="0" fontId="35" fillId="0" borderId="4" xfId="0" applyFont="1" applyBorder="1" applyAlignment="1" applyProtection="1">
      <alignment horizontal="center" wrapText="1"/>
      <protection locked="0"/>
    </xf>
    <xf numFmtId="0" fontId="35" fillId="0" borderId="2" xfId="0" applyFont="1" applyBorder="1" applyAlignment="1" applyProtection="1">
      <alignment horizontal="center" wrapText="1"/>
      <protection locked="0"/>
    </xf>
    <xf numFmtId="0" fontId="4" fillId="0" borderId="8" xfId="0" applyFont="1" applyBorder="1" applyAlignment="1" applyProtection="1">
      <alignment horizontal="center" wrapText="1"/>
      <protection locked="0"/>
    </xf>
    <xf numFmtId="0" fontId="4" fillId="0" borderId="7" xfId="0" applyFont="1" applyBorder="1" applyAlignment="1" applyProtection="1">
      <alignment horizontal="center" wrapText="1"/>
      <protection locked="0"/>
    </xf>
    <xf numFmtId="0" fontId="4" fillId="0" borderId="6" xfId="0" applyFont="1" applyBorder="1" applyAlignment="1" applyProtection="1">
      <alignment horizontal="center" wrapText="1"/>
      <protection locked="0"/>
    </xf>
    <xf numFmtId="0" fontId="4" fillId="0" borderId="5" xfId="0" applyFont="1" applyBorder="1" applyAlignment="1" applyProtection="1">
      <alignment horizontal="center" wrapText="1"/>
      <protection locked="0"/>
    </xf>
    <xf numFmtId="0" fontId="4" fillId="0" borderId="4" xfId="0" applyFont="1" applyBorder="1" applyAlignment="1" applyProtection="1">
      <alignment horizontal="center" wrapText="1"/>
      <protection locked="0"/>
    </xf>
    <xf numFmtId="0" fontId="4" fillId="0" borderId="2" xfId="0" applyFont="1" applyBorder="1" applyAlignment="1" applyProtection="1">
      <alignment horizontal="center" wrapText="1"/>
      <protection locked="0"/>
    </xf>
    <xf numFmtId="0" fontId="0" fillId="7" borderId="8" xfId="0" applyFill="1" applyBorder="1" applyAlignment="1" applyProtection="1">
      <alignment horizontal="left" vertical="center" wrapText="1"/>
      <protection locked="0"/>
    </xf>
    <xf numFmtId="0" fontId="0" fillId="7" borderId="1" xfId="0" applyFill="1" applyBorder="1" applyAlignment="1" applyProtection="1">
      <alignment horizontal="left" vertical="center" wrapText="1"/>
      <protection locked="0"/>
    </xf>
    <xf numFmtId="0" fontId="0" fillId="7" borderId="7" xfId="0" applyFill="1" applyBorder="1" applyAlignment="1" applyProtection="1">
      <alignment horizontal="left" vertical="center" wrapText="1"/>
      <protection locked="0"/>
    </xf>
    <xf numFmtId="0" fontId="0" fillId="7" borderId="6" xfId="0" applyFill="1" applyBorder="1" applyAlignment="1" applyProtection="1">
      <alignment horizontal="left" vertical="center" wrapText="1"/>
      <protection locked="0"/>
    </xf>
    <xf numFmtId="0" fontId="0" fillId="7" borderId="0" xfId="0" applyFill="1" applyAlignment="1" applyProtection="1">
      <alignment horizontal="left" vertical="center" wrapText="1"/>
      <protection locked="0"/>
    </xf>
    <xf numFmtId="0" fontId="0" fillId="7" borderId="5" xfId="0" applyFill="1" applyBorder="1" applyAlignment="1" applyProtection="1">
      <alignment horizontal="left" vertical="center" wrapText="1"/>
      <protection locked="0"/>
    </xf>
    <xf numFmtId="0" fontId="0" fillId="7" borderId="4" xfId="0" applyFill="1" applyBorder="1" applyAlignment="1" applyProtection="1">
      <alignment horizontal="left" vertical="center" wrapText="1"/>
      <protection locked="0"/>
    </xf>
    <xf numFmtId="0" fontId="0" fillId="7" borderId="3" xfId="0" applyFill="1" applyBorder="1" applyAlignment="1" applyProtection="1">
      <alignment horizontal="left" vertical="center" wrapText="1"/>
      <protection locked="0"/>
    </xf>
    <xf numFmtId="0" fontId="0" fillId="7" borderId="2" xfId="0" applyFill="1" applyBorder="1" applyAlignment="1" applyProtection="1">
      <alignment horizontal="left" vertical="center" wrapText="1"/>
      <protection locked="0"/>
    </xf>
    <xf numFmtId="0" fontId="4" fillId="0" borderId="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34" fillId="0" borderId="6" xfId="0" applyFont="1" applyBorder="1" applyAlignment="1" applyProtection="1">
      <alignment horizontal="left" vertical="center" wrapText="1"/>
      <protection locked="0"/>
    </xf>
    <xf numFmtId="0" fontId="34" fillId="0" borderId="0" xfId="0" applyFont="1" applyAlignment="1" applyProtection="1">
      <alignment horizontal="left" vertical="center" wrapText="1"/>
      <protection locked="0"/>
    </xf>
    <xf numFmtId="0" fontId="34" fillId="0" borderId="5" xfId="0" applyFont="1" applyBorder="1" applyAlignment="1" applyProtection="1">
      <alignment horizontal="left" vertical="center" wrapText="1"/>
      <protection locked="0"/>
    </xf>
    <xf numFmtId="0" fontId="40" fillId="7" borderId="8" xfId="0" applyFont="1" applyFill="1" applyBorder="1" applyAlignment="1" applyProtection="1">
      <alignment horizontal="left" vertical="center" wrapText="1"/>
      <protection locked="0"/>
    </xf>
    <xf numFmtId="0" fontId="40" fillId="7" borderId="1" xfId="0" applyFont="1" applyFill="1" applyBorder="1" applyAlignment="1" applyProtection="1">
      <alignment horizontal="left" vertical="center" wrapText="1"/>
      <protection locked="0"/>
    </xf>
    <xf numFmtId="0" fontId="40" fillId="7" borderId="7" xfId="0" applyFont="1" applyFill="1" applyBorder="1" applyAlignment="1" applyProtection="1">
      <alignment horizontal="left" vertical="center" wrapText="1"/>
      <protection locked="0"/>
    </xf>
    <xf numFmtId="0" fontId="40" fillId="7" borderId="6" xfId="0" applyFont="1" applyFill="1" applyBorder="1" applyAlignment="1" applyProtection="1">
      <alignment horizontal="left" vertical="center" wrapText="1"/>
      <protection locked="0"/>
    </xf>
    <xf numFmtId="0" fontId="40" fillId="7" borderId="0" xfId="0" applyFont="1" applyFill="1" applyAlignment="1" applyProtection="1">
      <alignment horizontal="left" vertical="center" wrapText="1"/>
      <protection locked="0"/>
    </xf>
    <xf numFmtId="0" fontId="40" fillId="7" borderId="5" xfId="0" applyFont="1" applyFill="1" applyBorder="1" applyAlignment="1" applyProtection="1">
      <alignment horizontal="left" vertical="center" wrapText="1"/>
      <protection locked="0"/>
    </xf>
    <xf numFmtId="0" fontId="40" fillId="7" borderId="4" xfId="0" applyFont="1" applyFill="1" applyBorder="1" applyAlignment="1" applyProtection="1">
      <alignment horizontal="left" vertical="center" wrapText="1"/>
      <protection locked="0"/>
    </xf>
    <xf numFmtId="0" fontId="40" fillId="7" borderId="3" xfId="0" applyFont="1" applyFill="1" applyBorder="1" applyAlignment="1" applyProtection="1">
      <alignment horizontal="left" vertical="center" wrapText="1"/>
      <protection locked="0"/>
    </xf>
    <xf numFmtId="0" fontId="40" fillId="7" borderId="2" xfId="0" applyFont="1" applyFill="1" applyBorder="1" applyAlignment="1" applyProtection="1">
      <alignment horizontal="left" vertical="center" wrapText="1"/>
      <protection locked="0"/>
    </xf>
    <xf numFmtId="0" fontId="40" fillId="0" borderId="13" xfId="0" applyFont="1" applyBorder="1" applyAlignment="1" applyProtection="1">
      <alignment horizontal="center" vertical="center" wrapText="1"/>
      <protection locked="0"/>
    </xf>
    <xf numFmtId="0" fontId="40" fillId="0" borderId="15" xfId="0" applyFont="1" applyBorder="1" applyAlignment="1" applyProtection="1">
      <alignment horizontal="center" vertical="center" wrapText="1"/>
      <protection locked="0"/>
    </xf>
    <xf numFmtId="0" fontId="40" fillId="0" borderId="14" xfId="0" applyFont="1" applyBorder="1" applyAlignment="1" applyProtection="1">
      <alignment horizontal="center" vertical="center" wrapText="1"/>
      <protection locked="0"/>
    </xf>
    <xf numFmtId="0" fontId="2" fillId="0" borderId="11" xfId="0" applyFont="1" applyBorder="1" applyAlignment="1">
      <alignment horizontal="left" wrapText="1"/>
    </xf>
    <xf numFmtId="0" fontId="2" fillId="0" borderId="10" xfId="0" applyFont="1" applyBorder="1" applyAlignment="1">
      <alignment horizontal="left" wrapText="1"/>
    </xf>
    <xf numFmtId="0" fontId="2" fillId="0" borderId="9" xfId="0" applyFont="1" applyBorder="1" applyAlignment="1">
      <alignment horizontal="left" wrapText="1"/>
    </xf>
    <xf numFmtId="0" fontId="0" fillId="0" borderId="6"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5" xfId="0" applyBorder="1" applyAlignment="1" applyProtection="1">
      <alignment horizontal="left" wrapText="1"/>
      <protection locked="0"/>
    </xf>
    <xf numFmtId="0" fontId="0" fillId="0" borderId="4"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2" xfId="0" applyBorder="1" applyAlignment="1" applyProtection="1">
      <alignment horizontal="left" wrapText="1"/>
      <protection locked="0"/>
    </xf>
    <xf numFmtId="0" fontId="4" fillId="0" borderId="7" xfId="0" applyFont="1" applyBorder="1" applyAlignment="1" applyProtection="1">
      <alignment horizontal="left" wrapText="1"/>
      <protection locked="0"/>
    </xf>
    <xf numFmtId="0" fontId="4" fillId="0" borderId="6" xfId="0" applyFont="1" applyBorder="1" applyAlignment="1" applyProtection="1">
      <alignment horizontal="left" wrapText="1"/>
      <protection locked="0"/>
    </xf>
    <xf numFmtId="0" fontId="4" fillId="0" borderId="0" xfId="0" applyFont="1" applyAlignment="1" applyProtection="1">
      <alignment horizontal="left" wrapText="1"/>
      <protection locked="0"/>
    </xf>
    <xf numFmtId="0" fontId="4" fillId="0" borderId="5" xfId="0" applyFont="1" applyBorder="1" applyAlignment="1" applyProtection="1">
      <alignment horizontal="left" wrapText="1"/>
      <protection locked="0"/>
    </xf>
    <xf numFmtId="0" fontId="4" fillId="0" borderId="4" xfId="0" applyFont="1" applyBorder="1" applyAlignment="1" applyProtection="1">
      <alignment horizontal="left" wrapText="1"/>
      <protection locked="0"/>
    </xf>
    <xf numFmtId="0" fontId="4" fillId="0" borderId="2" xfId="0" applyFont="1" applyBorder="1" applyAlignment="1" applyProtection="1">
      <alignment horizontal="left" wrapText="1"/>
      <protection locked="0"/>
    </xf>
    <xf numFmtId="0" fontId="0" fillId="0" borderId="12" xfId="0" applyBorder="1" applyAlignment="1" applyProtection="1">
      <alignment horizontal="center" wrapText="1"/>
      <protection locked="0"/>
    </xf>
    <xf numFmtId="0" fontId="4" fillId="0" borderId="8"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0" fillId="7" borderId="25" xfId="0" applyFill="1" applyBorder="1" applyAlignment="1" applyProtection="1">
      <alignment horizontal="center" wrapText="1"/>
      <protection locked="0"/>
    </xf>
    <xf numFmtId="0" fontId="0" fillId="0" borderId="13" xfId="0" applyBorder="1" applyAlignment="1" applyProtection="1">
      <alignment horizontal="center" wrapText="1"/>
      <protection locked="0"/>
    </xf>
    <xf numFmtId="0" fontId="0" fillId="0" borderId="15" xfId="0" applyBorder="1" applyAlignment="1" applyProtection="1">
      <alignment horizontal="center" wrapText="1"/>
      <protection locked="0"/>
    </xf>
    <xf numFmtId="0" fontId="0" fillId="0" borderId="14" xfId="0" applyBorder="1" applyAlignment="1" applyProtection="1">
      <alignment horizontal="center" wrapText="1"/>
      <protection locked="0"/>
    </xf>
    <xf numFmtId="3" fontId="0" fillId="0" borderId="25" xfId="0" applyNumberFormat="1" applyBorder="1" applyAlignment="1" applyProtection="1">
      <alignment horizontal="center" wrapText="1"/>
      <protection locked="0"/>
    </xf>
    <xf numFmtId="0" fontId="0" fillId="0" borderId="25" xfId="0" applyBorder="1" applyAlignment="1" applyProtection="1">
      <alignment horizontal="center" wrapText="1"/>
      <protection locked="0"/>
    </xf>
    <xf numFmtId="0" fontId="0" fillId="0" borderId="9" xfId="0" applyBorder="1" applyAlignment="1" applyProtection="1">
      <alignment horizontal="center" wrapText="1"/>
      <protection locked="0"/>
    </xf>
    <xf numFmtId="0" fontId="0" fillId="0" borderId="12" xfId="0" applyBorder="1" applyAlignment="1" applyProtection="1">
      <alignment horizontal="center"/>
      <protection locked="0"/>
    </xf>
    <xf numFmtId="0" fontId="5" fillId="2" borderId="12" xfId="0" applyFont="1" applyFill="1" applyBorder="1" applyAlignment="1" applyProtection="1">
      <alignment horizontal="center" wrapText="1"/>
      <protection locked="0"/>
    </xf>
    <xf numFmtId="0" fontId="0" fillId="0" borderId="8"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9" fontId="2" fillId="2" borderId="12" xfId="1" applyFont="1" applyFill="1" applyBorder="1" applyAlignment="1">
      <alignment horizontal="center"/>
    </xf>
    <xf numFmtId="0" fontId="39" fillId="0" borderId="8" xfId="0" applyFont="1" applyBorder="1" applyAlignment="1" applyProtection="1">
      <alignment horizontal="left" wrapText="1"/>
      <protection locked="0"/>
    </xf>
    <xf numFmtId="0" fontId="39" fillId="0" borderId="1" xfId="0" applyFont="1" applyBorder="1" applyAlignment="1" applyProtection="1">
      <alignment horizontal="left" wrapText="1"/>
      <protection locked="0"/>
    </xf>
    <xf numFmtId="0" fontId="39" fillId="0" borderId="7" xfId="0" applyFont="1" applyBorder="1" applyAlignment="1" applyProtection="1">
      <alignment horizontal="left" wrapText="1"/>
      <protection locked="0"/>
    </xf>
    <xf numFmtId="0" fontId="39" fillId="0" borderId="6" xfId="0" applyFont="1" applyBorder="1" applyAlignment="1" applyProtection="1">
      <alignment horizontal="left" wrapText="1"/>
      <protection locked="0"/>
    </xf>
    <xf numFmtId="0" fontId="39" fillId="0" borderId="0" xfId="0" applyFont="1" applyAlignment="1" applyProtection="1">
      <alignment horizontal="left" wrapText="1"/>
      <protection locked="0"/>
    </xf>
    <xf numFmtId="0" fontId="39" fillId="0" borderId="5" xfId="0" applyFont="1" applyBorder="1" applyAlignment="1" applyProtection="1">
      <alignment horizontal="left" wrapText="1"/>
      <protection locked="0"/>
    </xf>
    <xf numFmtId="0" fontId="39" fillId="0" borderId="4" xfId="0" applyFont="1" applyBorder="1" applyAlignment="1" applyProtection="1">
      <alignment horizontal="left" wrapText="1"/>
      <protection locked="0"/>
    </xf>
    <xf numFmtId="0" fontId="39" fillId="0" borderId="3" xfId="0" applyFont="1" applyBorder="1" applyAlignment="1" applyProtection="1">
      <alignment horizontal="left" wrapText="1"/>
      <protection locked="0"/>
    </xf>
    <xf numFmtId="0" fontId="39" fillId="0" borderId="2" xfId="0" applyFont="1" applyBorder="1" applyAlignment="1" applyProtection="1">
      <alignment horizontal="left" wrapText="1"/>
      <protection locked="0"/>
    </xf>
    <xf numFmtId="0" fontId="4" fillId="0" borderId="13" xfId="0" applyFont="1" applyBorder="1" applyAlignment="1" applyProtection="1">
      <alignment horizontal="center" wrapText="1"/>
      <protection locked="0"/>
    </xf>
    <xf numFmtId="0" fontId="4" fillId="0" borderId="15"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43" fillId="0" borderId="8" xfId="0" applyFont="1" applyBorder="1" applyAlignment="1" applyProtection="1">
      <alignment horizontal="left" vertical="center" wrapText="1"/>
      <protection locked="0"/>
    </xf>
    <xf numFmtId="0" fontId="43" fillId="0" borderId="1" xfId="0" applyFont="1" applyBorder="1" applyAlignment="1" applyProtection="1">
      <alignment horizontal="left" vertical="center" wrapText="1"/>
      <protection locked="0"/>
    </xf>
    <xf numFmtId="0" fontId="44" fillId="0" borderId="1" xfId="0" applyFont="1" applyBorder="1" applyAlignment="1">
      <alignment vertical="center" wrapText="1"/>
    </xf>
    <xf numFmtId="0" fontId="44" fillId="0" borderId="7" xfId="0" applyFont="1" applyBorder="1" applyAlignment="1">
      <alignment vertical="center" wrapText="1"/>
    </xf>
    <xf numFmtId="0" fontId="43" fillId="0" borderId="6" xfId="0" applyFont="1" applyBorder="1" applyAlignment="1" applyProtection="1">
      <alignment horizontal="left" vertical="center" wrapText="1"/>
      <protection locked="0"/>
    </xf>
    <xf numFmtId="0" fontId="43" fillId="0" borderId="0" xfId="0" applyFont="1" applyAlignment="1" applyProtection="1">
      <alignment horizontal="left" vertical="center" wrapText="1"/>
      <protection locked="0"/>
    </xf>
    <xf numFmtId="0" fontId="44" fillId="0" borderId="0" xfId="0" applyFont="1" applyAlignment="1">
      <alignment vertical="center" wrapText="1"/>
    </xf>
    <xf numFmtId="0" fontId="44" fillId="0" borderId="5" xfId="0" applyFont="1" applyBorder="1" applyAlignment="1">
      <alignment vertical="center" wrapText="1"/>
    </xf>
    <xf numFmtId="0" fontId="43" fillId="0" borderId="4" xfId="0" applyFont="1" applyBorder="1" applyAlignment="1" applyProtection="1">
      <alignment horizontal="left" vertical="center" wrapText="1"/>
      <protection locked="0"/>
    </xf>
    <xf numFmtId="0" fontId="43" fillId="0" borderId="3" xfId="0" applyFont="1" applyBorder="1" applyAlignment="1" applyProtection="1">
      <alignment horizontal="left" vertical="center" wrapText="1"/>
      <protection locked="0"/>
    </xf>
    <xf numFmtId="0" fontId="44" fillId="0" borderId="3" xfId="0" applyFont="1" applyBorder="1" applyAlignment="1">
      <alignment vertical="center" wrapText="1"/>
    </xf>
    <xf numFmtId="0" fontId="44" fillId="0" borderId="2" xfId="0" applyFont="1" applyBorder="1" applyAlignment="1">
      <alignment vertical="center" wrapText="1"/>
    </xf>
    <xf numFmtId="3" fontId="0" fillId="7" borderId="25" xfId="0" applyNumberFormat="1" applyFill="1" applyBorder="1" applyAlignment="1" applyProtection="1">
      <alignment horizontal="center" wrapText="1"/>
      <protection locked="0"/>
    </xf>
    <xf numFmtId="0" fontId="35" fillId="0" borderId="8" xfId="0" applyFont="1" applyBorder="1" applyAlignment="1" applyProtection="1">
      <alignment horizontal="left" wrapText="1"/>
      <protection locked="0"/>
    </xf>
    <xf numFmtId="0" fontId="35" fillId="0" borderId="1" xfId="0" applyFont="1" applyBorder="1" applyAlignment="1" applyProtection="1">
      <alignment horizontal="left" wrapText="1"/>
      <protection locked="0"/>
    </xf>
    <xf numFmtId="0" fontId="35" fillId="0" borderId="7" xfId="0" applyFont="1" applyBorder="1" applyAlignment="1" applyProtection="1">
      <alignment horizontal="left" wrapText="1"/>
      <protection locked="0"/>
    </xf>
    <xf numFmtId="0" fontId="35" fillId="0" borderId="6" xfId="0" applyFont="1" applyBorder="1" applyAlignment="1" applyProtection="1">
      <alignment horizontal="left" wrapText="1"/>
      <protection locked="0"/>
    </xf>
    <xf numFmtId="0" fontId="35" fillId="0" borderId="0" xfId="0" applyFont="1" applyAlignment="1" applyProtection="1">
      <alignment horizontal="left" wrapText="1"/>
      <protection locked="0"/>
    </xf>
    <xf numFmtId="0" fontId="35" fillId="0" borderId="5" xfId="0" applyFont="1" applyBorder="1" applyAlignment="1" applyProtection="1">
      <alignment horizontal="left" wrapText="1"/>
      <protection locked="0"/>
    </xf>
    <xf numFmtId="0" fontId="35" fillId="0" borderId="4" xfId="0" applyFont="1" applyBorder="1" applyAlignment="1" applyProtection="1">
      <alignment horizontal="left" wrapText="1"/>
      <protection locked="0"/>
    </xf>
    <xf numFmtId="0" fontId="35" fillId="0" borderId="3" xfId="0" applyFont="1" applyBorder="1" applyAlignment="1" applyProtection="1">
      <alignment horizontal="left" wrapText="1"/>
      <protection locked="0"/>
    </xf>
    <xf numFmtId="0" fontId="35" fillId="0" borderId="2" xfId="0" applyFont="1" applyBorder="1" applyAlignment="1" applyProtection="1">
      <alignment horizontal="left" wrapText="1"/>
      <protection locked="0"/>
    </xf>
    <xf numFmtId="0" fontId="35" fillId="7" borderId="8" xfId="0" applyFont="1" applyFill="1" applyBorder="1" applyAlignment="1" applyProtection="1">
      <alignment horizontal="left" wrapText="1"/>
      <protection locked="0"/>
    </xf>
    <xf numFmtId="0" fontId="35" fillId="7" borderId="1" xfId="0" applyFont="1" applyFill="1" applyBorder="1" applyAlignment="1" applyProtection="1">
      <alignment horizontal="left" wrapText="1"/>
      <protection locked="0"/>
    </xf>
    <xf numFmtId="0" fontId="35" fillId="7" borderId="7" xfId="0" applyFont="1" applyFill="1" applyBorder="1" applyAlignment="1" applyProtection="1">
      <alignment horizontal="left" wrapText="1"/>
      <protection locked="0"/>
    </xf>
    <xf numFmtId="0" fontId="35" fillId="7" borderId="6" xfId="0" applyFont="1" applyFill="1" applyBorder="1" applyAlignment="1" applyProtection="1">
      <alignment horizontal="left" wrapText="1"/>
      <protection locked="0"/>
    </xf>
    <xf numFmtId="0" fontId="35" fillId="7" borderId="0" xfId="0" applyFont="1" applyFill="1" applyAlignment="1" applyProtection="1">
      <alignment horizontal="left" wrapText="1"/>
      <protection locked="0"/>
    </xf>
    <xf numFmtId="0" fontId="35" fillId="7" borderId="5" xfId="0" applyFont="1" applyFill="1" applyBorder="1" applyAlignment="1" applyProtection="1">
      <alignment horizontal="left" wrapText="1"/>
      <protection locked="0"/>
    </xf>
    <xf numFmtId="0" fontId="35" fillId="7" borderId="4" xfId="0" applyFont="1" applyFill="1" applyBorder="1" applyAlignment="1" applyProtection="1">
      <alignment horizontal="left" wrapText="1"/>
      <protection locked="0"/>
    </xf>
    <xf numFmtId="0" fontId="35" fillId="7" borderId="3" xfId="0" applyFont="1" applyFill="1" applyBorder="1" applyAlignment="1" applyProtection="1">
      <alignment horizontal="left" wrapText="1"/>
      <protection locked="0"/>
    </xf>
    <xf numFmtId="0" fontId="35" fillId="7" borderId="2" xfId="0" applyFont="1" applyFill="1" applyBorder="1" applyAlignment="1" applyProtection="1">
      <alignment horizontal="left" wrapText="1"/>
      <protection locked="0"/>
    </xf>
    <xf numFmtId="0" fontId="35" fillId="7" borderId="13" xfId="0" applyFont="1" applyFill="1" applyBorder="1" applyAlignment="1" applyProtection="1">
      <alignment horizontal="center" wrapText="1"/>
      <protection locked="0"/>
    </xf>
    <xf numFmtId="0" fontId="39" fillId="7" borderId="8" xfId="0" applyFont="1" applyFill="1" applyBorder="1" applyAlignment="1" applyProtection="1">
      <alignment horizontal="left" wrapText="1"/>
      <protection locked="0"/>
    </xf>
    <xf numFmtId="0" fontId="39" fillId="7" borderId="1" xfId="0" applyFont="1" applyFill="1" applyBorder="1" applyAlignment="1" applyProtection="1">
      <alignment horizontal="left" wrapText="1"/>
      <protection locked="0"/>
    </xf>
    <xf numFmtId="0" fontId="39" fillId="7" borderId="7" xfId="0" applyFont="1" applyFill="1" applyBorder="1" applyAlignment="1" applyProtection="1">
      <alignment horizontal="left" wrapText="1"/>
      <protection locked="0"/>
    </xf>
    <xf numFmtId="0" fontId="39" fillId="7" borderId="6" xfId="0" applyFont="1" applyFill="1" applyBorder="1" applyAlignment="1" applyProtection="1">
      <alignment horizontal="left" wrapText="1"/>
      <protection locked="0"/>
    </xf>
    <xf numFmtId="0" fontId="39" fillId="7" borderId="0" xfId="0" applyFont="1" applyFill="1" applyAlignment="1" applyProtection="1">
      <alignment horizontal="left" wrapText="1"/>
      <protection locked="0"/>
    </xf>
    <xf numFmtId="0" fontId="39" fillId="7" borderId="5" xfId="0" applyFont="1" applyFill="1" applyBorder="1" applyAlignment="1" applyProtection="1">
      <alignment horizontal="left" wrapText="1"/>
      <protection locked="0"/>
    </xf>
    <xf numFmtId="0" fontId="39" fillId="7" borderId="4" xfId="0" applyFont="1" applyFill="1" applyBorder="1" applyAlignment="1" applyProtection="1">
      <alignment horizontal="left" wrapText="1"/>
      <protection locked="0"/>
    </xf>
    <xf numFmtId="0" fontId="39" fillId="7" borderId="3" xfId="0" applyFont="1" applyFill="1" applyBorder="1" applyAlignment="1" applyProtection="1">
      <alignment horizontal="left" wrapText="1"/>
      <protection locked="0"/>
    </xf>
    <xf numFmtId="0" fontId="39" fillId="7" borderId="2" xfId="0" applyFont="1" applyFill="1" applyBorder="1" applyAlignment="1" applyProtection="1">
      <alignment horizontal="left" wrapText="1"/>
      <protection locked="0"/>
    </xf>
    <xf numFmtId="0" fontId="12" fillId="10" borderId="15" xfId="0" applyFont="1" applyFill="1" applyBorder="1" applyAlignment="1">
      <alignment wrapText="1"/>
    </xf>
    <xf numFmtId="0" fontId="12" fillId="10" borderId="14" xfId="0" applyFont="1" applyFill="1" applyBorder="1" applyAlignment="1">
      <alignment wrapText="1"/>
    </xf>
    <xf numFmtId="0" fontId="46" fillId="10" borderId="15" xfId="0" applyFont="1" applyFill="1" applyBorder="1"/>
    <xf numFmtId="0" fontId="46" fillId="10" borderId="14" xfId="0" applyFont="1" applyFill="1" applyBorder="1"/>
    <xf numFmtId="0" fontId="13" fillId="0" borderId="8" xfId="0" applyFont="1" applyBorder="1" applyAlignment="1">
      <alignment wrapText="1"/>
    </xf>
    <xf numFmtId="0" fontId="13" fillId="0" borderId="1" xfId="0" applyFont="1" applyBorder="1" applyAlignment="1">
      <alignment wrapText="1"/>
    </xf>
    <xf numFmtId="0" fontId="13" fillId="0" borderId="52" xfId="0" applyFont="1" applyBorder="1" applyAlignment="1">
      <alignment wrapText="1"/>
    </xf>
    <xf numFmtId="0" fontId="13" fillId="0" borderId="6" xfId="0" applyFont="1" applyBorder="1" applyAlignment="1">
      <alignment wrapText="1"/>
    </xf>
    <xf numFmtId="0" fontId="13" fillId="0" borderId="0" xfId="0" applyFont="1" applyAlignment="1">
      <alignment wrapText="1"/>
    </xf>
    <xf numFmtId="0" fontId="13" fillId="0" borderId="53" xfId="0" applyFont="1" applyBorder="1" applyAlignment="1">
      <alignment wrapText="1"/>
    </xf>
    <xf numFmtId="0" fontId="13" fillId="0" borderId="48" xfId="0" applyFont="1" applyBorder="1" applyAlignment="1">
      <alignment wrapText="1"/>
    </xf>
    <xf numFmtId="0" fontId="13" fillId="0" borderId="54" xfId="0" applyFont="1" applyBorder="1" applyAlignment="1">
      <alignment wrapText="1"/>
    </xf>
    <xf numFmtId="0" fontId="13" fillId="0" borderId="55" xfId="0" applyFont="1" applyBorder="1" applyAlignment="1">
      <alignment wrapText="1"/>
    </xf>
    <xf numFmtId="0" fontId="13" fillId="0" borderId="15" xfId="0" applyFont="1" applyBorder="1" applyAlignment="1">
      <alignment wrapText="1"/>
    </xf>
    <xf numFmtId="0" fontId="13" fillId="0" borderId="56" xfId="0" applyFont="1" applyBorder="1" applyAlignment="1">
      <alignment wrapText="1"/>
    </xf>
    <xf numFmtId="0" fontId="47" fillId="0" borderId="8" xfId="0" applyFont="1" applyBorder="1" applyAlignment="1">
      <alignment wrapText="1"/>
    </xf>
    <xf numFmtId="0" fontId="47" fillId="0" borderId="46" xfId="0" applyFont="1" applyBorder="1" applyAlignment="1">
      <alignment wrapText="1"/>
    </xf>
    <xf numFmtId="0" fontId="47" fillId="0" borderId="6" xfId="0" applyFont="1" applyBorder="1" applyAlignment="1">
      <alignment wrapText="1"/>
    </xf>
    <xf numFmtId="0" fontId="47" fillId="0" borderId="47" xfId="0" applyFont="1" applyBorder="1" applyAlignment="1">
      <alignment wrapText="1"/>
    </xf>
    <xf numFmtId="0" fontId="47" fillId="0" borderId="48" xfId="0" applyFont="1" applyBorder="1" applyAlignment="1">
      <alignment wrapText="1"/>
    </xf>
    <xf numFmtId="0" fontId="47" fillId="0" borderId="49" xfId="0" applyFont="1" applyBorder="1" applyAlignment="1">
      <alignment wrapText="1"/>
    </xf>
    <xf numFmtId="0" fontId="5" fillId="0" borderId="10" xfId="0" applyFont="1" applyBorder="1" applyAlignment="1">
      <alignment horizontal="center" vertical="center" wrapText="1"/>
    </xf>
    <xf numFmtId="0" fontId="13" fillId="0" borderId="61" xfId="0" applyFont="1" applyBorder="1" applyAlignment="1">
      <alignment wrapText="1"/>
    </xf>
    <xf numFmtId="0" fontId="13" fillId="0" borderId="62" xfId="0" applyFont="1" applyBorder="1" applyAlignment="1">
      <alignment wrapText="1"/>
    </xf>
    <xf numFmtId="0" fontId="13" fillId="0" borderId="63" xfId="0" applyFont="1" applyBorder="1" applyAlignment="1">
      <alignment wrapText="1"/>
    </xf>
    <xf numFmtId="0" fontId="35" fillId="0" borderId="13" xfId="0" applyFont="1" applyBorder="1" applyAlignment="1" applyProtection="1">
      <alignment horizontal="right" wrapText="1"/>
      <protection locked="0"/>
    </xf>
    <xf numFmtId="0" fontId="35" fillId="0" borderId="15" xfId="0" applyFont="1" applyBorder="1" applyAlignment="1" applyProtection="1">
      <alignment horizontal="right" wrapText="1"/>
      <protection locked="0"/>
    </xf>
    <xf numFmtId="0" fontId="35" fillId="0" borderId="14" xfId="0" applyFont="1" applyBorder="1" applyAlignment="1" applyProtection="1">
      <alignment horizontal="right" wrapText="1"/>
      <protection locked="0"/>
    </xf>
    <xf numFmtId="0" fontId="13" fillId="0" borderId="15" xfId="0" applyFont="1" applyBorder="1"/>
    <xf numFmtId="0" fontId="13" fillId="0" borderId="14" xfId="0" applyFont="1" applyBorder="1"/>
    <xf numFmtId="0" fontId="30" fillId="2" borderId="8" xfId="0" applyFont="1" applyFill="1" applyBorder="1" applyAlignment="1">
      <alignment horizontal="left" vertical="center" wrapText="1"/>
    </xf>
    <xf numFmtId="0" fontId="30" fillId="2" borderId="1" xfId="0" applyFont="1" applyFill="1" applyBorder="1" applyAlignment="1">
      <alignment horizontal="left" vertical="center" wrapText="1"/>
    </xf>
    <xf numFmtId="0" fontId="30" fillId="2" borderId="7" xfId="0" applyFont="1" applyFill="1" applyBorder="1" applyAlignment="1">
      <alignment horizontal="left" vertical="center" wrapText="1"/>
    </xf>
    <xf numFmtId="0" fontId="30" fillId="2" borderId="6" xfId="0" applyFont="1" applyFill="1" applyBorder="1" applyAlignment="1">
      <alignment horizontal="left" vertical="center" wrapText="1"/>
    </xf>
    <xf numFmtId="0" fontId="30" fillId="2" borderId="0" xfId="0" applyFont="1" applyFill="1" applyAlignment="1">
      <alignment horizontal="left" vertical="center" wrapText="1"/>
    </xf>
    <xf numFmtId="0" fontId="30" fillId="2" borderId="5"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30" fillId="2" borderId="3" xfId="0" applyFont="1" applyFill="1" applyBorder="1" applyAlignment="1">
      <alignment horizontal="left" vertical="center" wrapText="1"/>
    </xf>
    <xf numFmtId="0" fontId="30" fillId="2" borderId="2" xfId="0" applyFont="1" applyFill="1" applyBorder="1" applyAlignment="1">
      <alignment horizontal="left" vertical="center" wrapText="1"/>
    </xf>
    <xf numFmtId="0" fontId="12" fillId="10" borderId="8" xfId="0" applyFont="1" applyFill="1" applyBorder="1" applyAlignment="1">
      <alignment wrapText="1"/>
    </xf>
    <xf numFmtId="0" fontId="12" fillId="10" borderId="1" xfId="0" applyFont="1" applyFill="1" applyBorder="1" applyAlignment="1">
      <alignment wrapText="1"/>
    </xf>
    <xf numFmtId="0" fontId="12" fillId="10" borderId="7" xfId="0" applyFont="1" applyFill="1" applyBorder="1" applyAlignment="1">
      <alignment wrapText="1"/>
    </xf>
    <xf numFmtId="0" fontId="12" fillId="10" borderId="6" xfId="0" applyFont="1" applyFill="1" applyBorder="1" applyAlignment="1">
      <alignment wrapText="1"/>
    </xf>
    <xf numFmtId="0" fontId="12" fillId="10" borderId="0" xfId="0" applyFont="1" applyFill="1" applyAlignment="1">
      <alignment wrapText="1"/>
    </xf>
    <xf numFmtId="0" fontId="12" fillId="10" borderId="5" xfId="0" applyFont="1" applyFill="1" applyBorder="1" applyAlignment="1">
      <alignment wrapText="1"/>
    </xf>
    <xf numFmtId="0" fontId="12" fillId="10" borderId="4" xfId="0" applyFont="1" applyFill="1" applyBorder="1" applyAlignment="1">
      <alignment wrapText="1"/>
    </xf>
    <xf numFmtId="0" fontId="12" fillId="10" borderId="3" xfId="0" applyFont="1" applyFill="1" applyBorder="1" applyAlignment="1">
      <alignment wrapText="1"/>
    </xf>
    <xf numFmtId="0" fontId="12" fillId="10" borderId="2" xfId="0" applyFont="1" applyFill="1" applyBorder="1" applyAlignment="1">
      <alignment wrapText="1"/>
    </xf>
    <xf numFmtId="0" fontId="46" fillId="10" borderId="8" xfId="0" applyFont="1" applyFill="1" applyBorder="1" applyAlignment="1">
      <alignment wrapText="1"/>
    </xf>
    <xf numFmtId="0" fontId="46" fillId="10" borderId="1" xfId="0" applyFont="1" applyFill="1" applyBorder="1" applyAlignment="1">
      <alignment wrapText="1"/>
    </xf>
    <xf numFmtId="0" fontId="46" fillId="10" borderId="7" xfId="0" applyFont="1" applyFill="1" applyBorder="1" applyAlignment="1">
      <alignment wrapText="1"/>
    </xf>
    <xf numFmtId="0" fontId="46" fillId="10" borderId="6" xfId="0" applyFont="1" applyFill="1" applyBorder="1" applyAlignment="1">
      <alignment wrapText="1"/>
    </xf>
    <xf numFmtId="0" fontId="46" fillId="10" borderId="0" xfId="0" applyFont="1" applyFill="1" applyAlignment="1">
      <alignment wrapText="1"/>
    </xf>
    <xf numFmtId="0" fontId="46" fillId="10" borderId="5" xfId="0" applyFont="1" applyFill="1" applyBorder="1" applyAlignment="1">
      <alignment wrapText="1"/>
    </xf>
    <xf numFmtId="0" fontId="46" fillId="10" borderId="4" xfId="0" applyFont="1" applyFill="1" applyBorder="1" applyAlignment="1">
      <alignment wrapText="1"/>
    </xf>
    <xf numFmtId="0" fontId="46" fillId="10" borderId="3" xfId="0" applyFont="1" applyFill="1" applyBorder="1" applyAlignment="1">
      <alignment wrapText="1"/>
    </xf>
    <xf numFmtId="0" fontId="46" fillId="10" borderId="2" xfId="0" applyFont="1" applyFill="1" applyBorder="1" applyAlignment="1">
      <alignment wrapText="1"/>
    </xf>
    <xf numFmtId="0" fontId="12" fillId="10" borderId="46" xfId="0" applyFont="1" applyFill="1" applyBorder="1" applyAlignment="1">
      <alignment wrapText="1"/>
    </xf>
    <xf numFmtId="0" fontId="12" fillId="10" borderId="47" xfId="0" applyFont="1" applyFill="1" applyBorder="1" applyAlignment="1">
      <alignment wrapText="1"/>
    </xf>
    <xf numFmtId="0" fontId="12" fillId="10" borderId="48" xfId="0" applyFont="1" applyFill="1" applyBorder="1" applyAlignment="1">
      <alignment wrapText="1"/>
    </xf>
    <xf numFmtId="0" fontId="12" fillId="10" borderId="49" xfId="0" applyFont="1" applyFill="1" applyBorder="1" applyAlignment="1">
      <alignment wrapText="1"/>
    </xf>
    <xf numFmtId="0" fontId="12" fillId="10" borderId="17" xfId="0" applyFont="1" applyFill="1" applyBorder="1" applyAlignment="1">
      <alignment textRotation="90" wrapText="1"/>
    </xf>
    <xf numFmtId="0" fontId="12" fillId="10" borderId="19" xfId="0" applyFont="1" applyFill="1" applyBorder="1" applyAlignment="1">
      <alignment textRotation="90" wrapText="1"/>
    </xf>
    <xf numFmtId="0" fontId="12" fillId="10" borderId="21" xfId="0" applyFont="1" applyFill="1" applyBorder="1" applyAlignment="1">
      <alignment textRotation="90" wrapText="1"/>
    </xf>
    <xf numFmtId="0" fontId="12" fillId="0" borderId="0" xfId="0" applyFont="1" applyAlignment="1">
      <alignment wrapText="1"/>
    </xf>
    <xf numFmtId="0" fontId="46" fillId="10" borderId="11" xfId="0" applyFont="1" applyFill="1" applyBorder="1"/>
    <xf numFmtId="0" fontId="46" fillId="10" borderId="10" xfId="0" applyFont="1" applyFill="1" applyBorder="1"/>
    <xf numFmtId="0" fontId="46" fillId="10" borderId="45" xfId="0" applyFont="1" applyFill="1" applyBorder="1"/>
    <xf numFmtId="0" fontId="46" fillId="0" borderId="10" xfId="0" applyFont="1" applyBorder="1" applyAlignment="1">
      <alignment wrapText="1"/>
    </xf>
    <xf numFmtId="0" fontId="46" fillId="0" borderId="45" xfId="0" applyFont="1" applyBorder="1" applyAlignment="1">
      <alignment wrapText="1"/>
    </xf>
    <xf numFmtId="0" fontId="47" fillId="0" borderId="3" xfId="0" applyFont="1" applyBorder="1" applyAlignment="1">
      <alignment wrapText="1"/>
    </xf>
    <xf numFmtId="0" fontId="12" fillId="10" borderId="5" xfId="0" applyFont="1" applyFill="1" applyBorder="1" applyAlignment="1">
      <alignment textRotation="90" wrapText="1"/>
    </xf>
    <xf numFmtId="0" fontId="12" fillId="10" borderId="2" xfId="0" applyFont="1" applyFill="1" applyBorder="1" applyAlignment="1">
      <alignment textRotation="90" wrapText="1"/>
    </xf>
    <xf numFmtId="0" fontId="12" fillId="10" borderId="15" xfId="0" applyFont="1" applyFill="1" applyBorder="1" applyAlignment="1">
      <alignment textRotation="90" wrapText="1"/>
    </xf>
    <xf numFmtId="0" fontId="12" fillId="10" borderId="14" xfId="0" applyFont="1" applyFill="1" applyBorder="1" applyAlignment="1">
      <alignment textRotation="90" wrapText="1"/>
    </xf>
    <xf numFmtId="0" fontId="12" fillId="10" borderId="15" xfId="0" applyFont="1" applyFill="1" applyBorder="1" applyAlignment="1">
      <alignment textRotation="90"/>
    </xf>
    <xf numFmtId="0" fontId="12" fillId="10" borderId="14" xfId="0" applyFont="1" applyFill="1" applyBorder="1" applyAlignment="1">
      <alignment textRotation="90"/>
    </xf>
    <xf numFmtId="0" fontId="12" fillId="10" borderId="13" xfId="0" applyFont="1" applyFill="1" applyBorder="1" applyAlignment="1">
      <alignment wrapText="1"/>
    </xf>
    <xf numFmtId="0" fontId="13" fillId="0" borderId="7" xfId="0" applyFont="1" applyBorder="1" applyAlignment="1">
      <alignment wrapText="1"/>
    </xf>
    <xf numFmtId="0" fontId="13" fillId="0" borderId="5" xfId="0" applyFont="1" applyBorder="1" applyAlignment="1">
      <alignment wrapText="1"/>
    </xf>
    <xf numFmtId="0" fontId="13" fillId="0" borderId="4" xfId="0" applyFont="1" applyBorder="1" applyAlignment="1">
      <alignment wrapText="1"/>
    </xf>
    <xf numFmtId="0" fontId="13" fillId="0" borderId="3" xfId="0" applyFont="1" applyBorder="1" applyAlignment="1">
      <alignment wrapText="1"/>
    </xf>
    <xf numFmtId="0" fontId="13" fillId="0" borderId="2" xfId="0" applyFont="1" applyBorder="1" applyAlignment="1">
      <alignment wrapText="1"/>
    </xf>
    <xf numFmtId="0" fontId="13" fillId="0" borderId="12" xfId="0" applyFont="1" applyBorder="1" applyAlignment="1">
      <alignment wrapText="1"/>
    </xf>
    <xf numFmtId="0" fontId="46" fillId="10" borderId="15" xfId="0" applyFont="1" applyFill="1" applyBorder="1" applyAlignment="1">
      <alignment textRotation="90"/>
    </xf>
    <xf numFmtId="0" fontId="46" fillId="10" borderId="14" xfId="0" applyFont="1" applyFill="1" applyBorder="1" applyAlignment="1">
      <alignment textRotation="90"/>
    </xf>
    <xf numFmtId="0" fontId="0" fillId="0" borderId="3" xfId="0" applyBorder="1" applyAlignment="1">
      <alignment horizontal="center"/>
    </xf>
    <xf numFmtId="0" fontId="13" fillId="0" borderId="12" xfId="0" applyFont="1" applyBorder="1"/>
    <xf numFmtId="0" fontId="12" fillId="10" borderId="12" xfId="0" applyFont="1" applyFill="1" applyBorder="1" applyAlignment="1">
      <alignment wrapText="1"/>
    </xf>
    <xf numFmtId="9" fontId="46" fillId="10" borderId="12" xfId="0" applyNumberFormat="1" applyFont="1" applyFill="1" applyBorder="1"/>
    <xf numFmtId="0" fontId="46" fillId="10" borderId="12" xfId="0" applyFont="1" applyFill="1" applyBorder="1"/>
    <xf numFmtId="0" fontId="47" fillId="0" borderId="1" xfId="0" applyFont="1" applyBorder="1" applyAlignment="1">
      <alignment wrapText="1"/>
    </xf>
    <xf numFmtId="0" fontId="47" fillId="0" borderId="0" xfId="0" applyFont="1" applyAlignment="1">
      <alignment wrapText="1"/>
    </xf>
    <xf numFmtId="0" fontId="47" fillId="0" borderId="54" xfId="0" applyFont="1" applyBorder="1" applyAlignment="1">
      <alignment wrapText="1"/>
    </xf>
    <xf numFmtId="0" fontId="47" fillId="0" borderId="19" xfId="0" applyFont="1" applyBorder="1" applyAlignment="1">
      <alignment wrapText="1"/>
    </xf>
    <xf numFmtId="0" fontId="47" fillId="0" borderId="21" xfId="0" applyFont="1" applyBorder="1" applyAlignment="1">
      <alignment wrapText="1"/>
    </xf>
    <xf numFmtId="0" fontId="47" fillId="11" borderId="5" xfId="0" applyFont="1" applyFill="1" applyBorder="1" applyAlignment="1">
      <alignment wrapText="1"/>
    </xf>
    <xf numFmtId="0" fontId="47" fillId="11" borderId="2" xfId="0" applyFont="1" applyFill="1" applyBorder="1" applyAlignment="1">
      <alignment wrapText="1"/>
    </xf>
    <xf numFmtId="0" fontId="47" fillId="0" borderId="15" xfId="0" applyFont="1" applyBorder="1" applyAlignment="1">
      <alignment wrapText="1"/>
    </xf>
    <xf numFmtId="0" fontId="47" fillId="0" borderId="14" xfId="0" applyFont="1" applyBorder="1" applyAlignment="1">
      <alignment wrapText="1"/>
    </xf>
    <xf numFmtId="0" fontId="4" fillId="0" borderId="3" xfId="0" quotePrefix="1" applyFont="1" applyBorder="1" applyAlignment="1">
      <alignment horizontal="left"/>
    </xf>
    <xf numFmtId="0" fontId="13" fillId="0" borderId="19" xfId="0" applyFont="1" applyBorder="1" applyAlignment="1">
      <alignment wrapText="1"/>
    </xf>
    <xf numFmtId="0" fontId="13" fillId="0" borderId="21" xfId="0" applyFont="1" applyBorder="1" applyAlignment="1">
      <alignment wrapText="1"/>
    </xf>
    <xf numFmtId="9" fontId="46" fillId="10" borderId="15" xfId="0" applyNumberFormat="1" applyFont="1" applyFill="1" applyBorder="1"/>
    <xf numFmtId="0" fontId="47" fillId="0" borderId="70" xfId="0" applyFont="1" applyBorder="1" applyAlignment="1">
      <alignment wrapText="1"/>
    </xf>
    <xf numFmtId="0" fontId="47" fillId="0" borderId="71" xfId="0" applyFont="1" applyBorder="1" applyAlignment="1">
      <alignment wrapText="1"/>
    </xf>
    <xf numFmtId="0" fontId="47" fillId="0" borderId="72" xfId="0" applyFont="1" applyBorder="1" applyAlignment="1">
      <alignment wrapText="1"/>
    </xf>
    <xf numFmtId="0" fontId="47" fillId="0" borderId="64" xfId="0" applyFont="1" applyBorder="1" applyAlignment="1">
      <alignment wrapText="1"/>
    </xf>
    <xf numFmtId="0" fontId="47" fillId="0" borderId="65" xfId="0" applyFont="1" applyBorder="1" applyAlignment="1">
      <alignment wrapText="1"/>
    </xf>
    <xf numFmtId="0" fontId="47" fillId="0" borderId="66" xfId="0" applyFont="1" applyBorder="1" applyAlignment="1">
      <alignment wrapText="1"/>
    </xf>
    <xf numFmtId="0" fontId="47" fillId="0" borderId="12" xfId="0" applyFont="1" applyBorder="1" applyAlignment="1">
      <alignment wrapText="1"/>
    </xf>
    <xf numFmtId="0" fontId="13" fillId="0" borderId="11" xfId="0" applyFont="1" applyBorder="1" applyAlignment="1">
      <alignment wrapText="1"/>
    </xf>
    <xf numFmtId="0" fontId="13" fillId="11" borderId="12" xfId="0" applyFont="1" applyFill="1" applyBorder="1" applyAlignment="1">
      <alignment wrapText="1"/>
    </xf>
    <xf numFmtId="0" fontId="12" fillId="10" borderId="52" xfId="0" applyFont="1" applyFill="1" applyBorder="1" applyAlignment="1">
      <alignment wrapText="1"/>
    </xf>
    <xf numFmtId="0" fontId="12" fillId="10" borderId="53" xfId="0" applyFont="1" applyFill="1" applyBorder="1" applyAlignment="1">
      <alignment wrapText="1"/>
    </xf>
    <xf numFmtId="0" fontId="12" fillId="10" borderId="54" xfId="0" applyFont="1" applyFill="1" applyBorder="1" applyAlignment="1">
      <alignment wrapText="1"/>
    </xf>
    <xf numFmtId="0" fontId="12" fillId="10" borderId="55" xfId="0" applyFont="1" applyFill="1" applyBorder="1" applyAlignment="1">
      <alignment wrapText="1"/>
    </xf>
    <xf numFmtId="9" fontId="46" fillId="10" borderId="13" xfId="0" applyNumberFormat="1" applyFont="1" applyFill="1" applyBorder="1"/>
    <xf numFmtId="9" fontId="46" fillId="10" borderId="14" xfId="0" applyNumberFormat="1" applyFont="1" applyFill="1" applyBorder="1"/>
    <xf numFmtId="0" fontId="47" fillId="0" borderId="13" xfId="0" applyFont="1" applyBorder="1" applyAlignment="1">
      <alignment wrapText="1"/>
    </xf>
    <xf numFmtId="0" fontId="47" fillId="0" borderId="7" xfId="0" applyFont="1" applyBorder="1" applyAlignment="1">
      <alignment wrapText="1"/>
    </xf>
    <xf numFmtId="0" fontId="47" fillId="0" borderId="5" xfId="0" applyFont="1" applyBorder="1" applyAlignment="1">
      <alignment wrapText="1"/>
    </xf>
    <xf numFmtId="0" fontId="47" fillId="0" borderId="2" xfId="0" applyFont="1" applyBorder="1" applyAlignment="1">
      <alignment wrapText="1"/>
    </xf>
    <xf numFmtId="0" fontId="13" fillId="0" borderId="59" xfId="0" applyFont="1" applyBorder="1" applyAlignment="1">
      <alignment wrapText="1"/>
    </xf>
    <xf numFmtId="0" fontId="13" fillId="0" borderId="60" xfId="0" applyFont="1" applyBorder="1" applyAlignment="1">
      <alignment wrapText="1"/>
    </xf>
    <xf numFmtId="0" fontId="13" fillId="0" borderId="13" xfId="0" applyFont="1" applyBorder="1" applyAlignment="1">
      <alignment wrapText="1"/>
    </xf>
    <xf numFmtId="0" fontId="13" fillId="0" borderId="14" xfId="0" applyFont="1" applyBorder="1" applyAlignment="1">
      <alignment wrapText="1"/>
    </xf>
    <xf numFmtId="0" fontId="13" fillId="11" borderId="13" xfId="0" applyFont="1" applyFill="1" applyBorder="1" applyAlignment="1">
      <alignment wrapText="1"/>
    </xf>
    <xf numFmtId="0" fontId="13" fillId="11" borderId="15" xfId="0" applyFont="1" applyFill="1" applyBorder="1" applyAlignment="1">
      <alignment wrapText="1"/>
    </xf>
    <xf numFmtId="0" fontId="13" fillId="11" borderId="14" xfId="0" applyFont="1" applyFill="1" applyBorder="1" applyAlignment="1">
      <alignment wrapText="1"/>
    </xf>
    <xf numFmtId="0" fontId="13" fillId="0" borderId="13" xfId="0" applyFont="1" applyBorder="1"/>
    <xf numFmtId="0" fontId="47" fillId="11" borderId="67" xfId="0" applyFont="1" applyFill="1" applyBorder="1" applyAlignment="1">
      <alignment wrapText="1"/>
    </xf>
    <xf numFmtId="0" fontId="47" fillId="11" borderId="68" xfId="0" applyFont="1" applyFill="1" applyBorder="1" applyAlignment="1">
      <alignment wrapText="1"/>
    </xf>
    <xf numFmtId="0" fontId="47" fillId="11" borderId="69" xfId="0" applyFont="1" applyFill="1" applyBorder="1" applyAlignment="1">
      <alignment wrapText="1"/>
    </xf>
    <xf numFmtId="0" fontId="47" fillId="0" borderId="52" xfId="0" applyFont="1" applyBorder="1" applyAlignment="1">
      <alignment wrapText="1"/>
    </xf>
    <xf numFmtId="0" fontId="47" fillId="0" borderId="53" xfId="0" applyFont="1" applyBorder="1" applyAlignment="1">
      <alignment wrapText="1"/>
    </xf>
    <xf numFmtId="0" fontId="47" fillId="0" borderId="55" xfId="0" applyFont="1" applyBorder="1" applyAlignment="1">
      <alignment wrapText="1"/>
    </xf>
    <xf numFmtId="0" fontId="47" fillId="0" borderId="12" xfId="0" applyFont="1" applyBorder="1" applyAlignment="1">
      <alignment horizontal="left" wrapText="1"/>
    </xf>
    <xf numFmtId="0" fontId="0" fillId="0" borderId="27" xfId="0" applyBorder="1" applyAlignment="1" applyProtection="1">
      <alignment horizontal="left" wrapText="1"/>
      <protection locked="0"/>
    </xf>
    <xf numFmtId="0" fontId="0" fillId="0" borderId="28" xfId="0" applyBorder="1" applyAlignment="1" applyProtection="1">
      <alignment horizontal="left" wrapText="1"/>
      <protection locked="0"/>
    </xf>
    <xf numFmtId="0" fontId="0" fillId="0" borderId="29" xfId="0" applyBorder="1" applyAlignment="1" applyProtection="1">
      <alignment horizontal="left" wrapText="1"/>
      <protection locked="0"/>
    </xf>
    <xf numFmtId="0" fontId="0" fillId="0" borderId="0" xfId="0" applyAlignment="1" applyProtection="1">
      <alignment horizontal="right"/>
      <protection locked="0"/>
    </xf>
    <xf numFmtId="0" fontId="4" fillId="0" borderId="3" xfId="0" applyFont="1" applyBorder="1" applyAlignment="1" applyProtection="1">
      <alignment horizontal="center"/>
      <protection locked="0"/>
    </xf>
    <xf numFmtId="0" fontId="5" fillId="2" borderId="11" xfId="0" applyFont="1" applyFill="1" applyBorder="1" applyAlignment="1">
      <alignment horizontal="left" vertical="center"/>
    </xf>
    <xf numFmtId="0" fontId="5" fillId="2" borderId="10" xfId="0" applyFont="1" applyFill="1" applyBorder="1" applyAlignment="1">
      <alignment horizontal="left" vertical="center"/>
    </xf>
    <xf numFmtId="0" fontId="5" fillId="2" borderId="9" xfId="0" applyFont="1" applyFill="1" applyBorder="1" applyAlignment="1">
      <alignment horizontal="left" vertical="center"/>
    </xf>
    <xf numFmtId="0" fontId="2" fillId="0" borderId="0" xfId="0" applyFont="1" applyAlignment="1">
      <alignment horizontal="right"/>
    </xf>
    <xf numFmtId="0" fontId="4" fillId="0" borderId="11" xfId="0" applyFont="1" applyBorder="1" applyAlignment="1">
      <alignment horizontal="left"/>
    </xf>
    <xf numFmtId="0" fontId="4" fillId="0" borderId="10" xfId="0" applyFont="1" applyBorder="1" applyAlignment="1">
      <alignment horizontal="left"/>
    </xf>
    <xf numFmtId="0" fontId="4" fillId="0" borderId="9" xfId="0" applyFont="1" applyBorder="1" applyAlignment="1">
      <alignment horizontal="left"/>
    </xf>
    <xf numFmtId="0" fontId="0" fillId="0" borderId="73" xfId="0" applyBorder="1" applyAlignment="1" applyProtection="1">
      <alignment horizontal="left" wrapText="1"/>
      <protection locked="0"/>
    </xf>
    <xf numFmtId="0" fontId="0" fillId="0" borderId="74" xfId="0" applyBorder="1" applyAlignment="1" applyProtection="1">
      <alignment horizontal="left" wrapText="1"/>
      <protection locked="0"/>
    </xf>
    <xf numFmtId="0" fontId="0" fillId="0" borderId="75" xfId="0" applyBorder="1" applyAlignment="1" applyProtection="1">
      <alignment horizontal="left" wrapText="1"/>
      <protection locked="0"/>
    </xf>
    <xf numFmtId="0" fontId="57" fillId="0" borderId="76" xfId="0" applyFont="1" applyBorder="1" applyAlignment="1">
      <alignment horizontal="left" wrapText="1"/>
    </xf>
    <xf numFmtId="0" fontId="57" fillId="0" borderId="77" xfId="0" applyFont="1" applyBorder="1" applyAlignment="1">
      <alignment horizontal="left" wrapText="1"/>
    </xf>
    <xf numFmtId="0" fontId="57" fillId="0" borderId="79" xfId="0" applyFont="1" applyBorder="1" applyAlignment="1">
      <alignment horizontal="left" wrapText="1"/>
    </xf>
    <xf numFmtId="0" fontId="57" fillId="0" borderId="80" xfId="0" applyFont="1" applyBorder="1" applyAlignment="1">
      <alignment horizontal="left" wrapText="1"/>
    </xf>
    <xf numFmtId="0" fontId="0" fillId="0" borderId="0" xfId="0" applyAlignment="1" applyProtection="1">
      <alignment horizontal="center" wrapText="1"/>
      <protection locked="0"/>
    </xf>
    <xf numFmtId="0" fontId="0" fillId="7" borderId="76" xfId="0" applyFill="1" applyBorder="1" applyAlignment="1" applyProtection="1">
      <alignment horizontal="left" wrapText="1"/>
      <protection locked="0"/>
    </xf>
    <xf numFmtId="0" fontId="0" fillId="7" borderId="77" xfId="0" applyFill="1" applyBorder="1" applyAlignment="1" applyProtection="1">
      <alignment horizontal="left" wrapText="1"/>
      <protection locked="0"/>
    </xf>
    <xf numFmtId="0" fontId="0" fillId="7" borderId="78" xfId="0" applyFill="1" applyBorder="1" applyAlignment="1" applyProtection="1">
      <alignment horizontal="left" wrapText="1"/>
      <protection locked="0"/>
    </xf>
    <xf numFmtId="0" fontId="0" fillId="7" borderId="3" xfId="0" applyFill="1" applyBorder="1" applyAlignment="1" applyProtection="1">
      <alignment horizontal="left" wrapText="1"/>
      <protection locked="0"/>
    </xf>
    <xf numFmtId="0" fontId="0" fillId="7" borderId="2" xfId="0" applyFill="1" applyBorder="1" applyAlignment="1" applyProtection="1">
      <alignment horizontal="left" wrapText="1"/>
      <protection locked="0"/>
    </xf>
    <xf numFmtId="0" fontId="0" fillId="7" borderId="28" xfId="0" applyFill="1" applyBorder="1" applyAlignment="1" applyProtection="1">
      <alignment horizontal="left" wrapText="1"/>
      <protection locked="0"/>
    </xf>
    <xf numFmtId="0" fontId="0" fillId="7" borderId="29" xfId="0" applyFill="1" applyBorder="1" applyAlignment="1" applyProtection="1">
      <alignment horizontal="left" wrapText="1"/>
      <protection locked="0"/>
    </xf>
    <xf numFmtId="0" fontId="0" fillId="0" borderId="76" xfId="0" applyBorder="1" applyAlignment="1" applyProtection="1">
      <alignment horizontal="left" wrapText="1"/>
      <protection locked="0"/>
    </xf>
    <xf numFmtId="0" fontId="0" fillId="0" borderId="77" xfId="0" applyBorder="1" applyAlignment="1" applyProtection="1">
      <alignment horizontal="left" wrapText="1"/>
      <protection locked="0"/>
    </xf>
    <xf numFmtId="0" fontId="0" fillId="0" borderId="78" xfId="0" applyBorder="1" applyAlignment="1" applyProtection="1">
      <alignment horizontal="left" wrapText="1"/>
      <protection locked="0"/>
    </xf>
    <xf numFmtId="0" fontId="57" fillId="0" borderId="73" xfId="0" applyFont="1" applyBorder="1" applyAlignment="1">
      <alignment horizontal="left" wrapText="1"/>
    </xf>
    <xf numFmtId="0" fontId="57" fillId="0" borderId="74" xfId="0" applyFont="1" applyBorder="1" applyAlignment="1">
      <alignment horizontal="left" wrapText="1"/>
    </xf>
    <xf numFmtId="0" fontId="0" fillId="0" borderId="3" xfId="0" applyBorder="1" applyAlignment="1">
      <alignment horizontal="center" vertical="center"/>
    </xf>
    <xf numFmtId="0" fontId="2" fillId="2" borderId="1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9" borderId="11" xfId="0" applyFill="1" applyBorder="1" applyAlignment="1">
      <alignment horizontal="left" wrapText="1"/>
    </xf>
    <xf numFmtId="0" fontId="0" fillId="9" borderId="10" xfId="0" applyFill="1" applyBorder="1" applyAlignment="1">
      <alignment horizontal="left" wrapText="1"/>
    </xf>
    <xf numFmtId="0" fontId="0" fillId="9" borderId="9" xfId="0" applyFill="1" applyBorder="1" applyAlignment="1">
      <alignment horizontal="left" wrapText="1"/>
    </xf>
    <xf numFmtId="0" fontId="2" fillId="0" borderId="0" xfId="0" applyFont="1" applyAlignment="1">
      <alignment horizontal="left" vertical="center"/>
    </xf>
    <xf numFmtId="166" fontId="2" fillId="2" borderId="37" xfId="2" applyNumberFormat="1" applyFont="1" applyFill="1" applyBorder="1" applyAlignment="1">
      <alignment horizontal="center"/>
    </xf>
    <xf numFmtId="166" fontId="2" fillId="2" borderId="34" xfId="2" applyNumberFormat="1" applyFont="1" applyFill="1" applyBorder="1" applyAlignment="1">
      <alignment horizontal="center"/>
    </xf>
    <xf numFmtId="166" fontId="0" fillId="0" borderId="12" xfId="2" applyNumberFormat="1" applyFont="1" applyFill="1" applyBorder="1" applyAlignment="1">
      <alignment horizontal="center"/>
    </xf>
    <xf numFmtId="0" fontId="2" fillId="0" borderId="33" xfId="0" applyFont="1" applyBorder="1" applyAlignment="1">
      <alignment horizontal="right"/>
    </xf>
    <xf numFmtId="0" fontId="2" fillId="0" borderId="32" xfId="0" applyFont="1" applyBorder="1" applyAlignment="1">
      <alignment horizontal="right"/>
    </xf>
    <xf numFmtId="0" fontId="2" fillId="2" borderId="33" xfId="0" applyFont="1" applyFill="1" applyBorder="1" applyAlignment="1">
      <alignment horizontal="center"/>
    </xf>
    <xf numFmtId="0" fontId="2" fillId="2" borderId="38" xfId="0" applyFont="1" applyFill="1" applyBorder="1" applyAlignment="1">
      <alignment horizontal="center"/>
    </xf>
    <xf numFmtId="0" fontId="2" fillId="2" borderId="32" xfId="0" applyFont="1" applyFill="1" applyBorder="1" applyAlignment="1">
      <alignment horizontal="center"/>
    </xf>
    <xf numFmtId="0" fontId="0" fillId="0" borderId="14" xfId="0" applyBorder="1" applyAlignment="1">
      <alignment horizontal="right"/>
    </xf>
    <xf numFmtId="0" fontId="0" fillId="0" borderId="13" xfId="0" applyBorder="1" applyAlignment="1">
      <alignment horizontal="right"/>
    </xf>
    <xf numFmtId="0" fontId="0" fillId="0" borderId="37" xfId="0" applyBorder="1" applyAlignment="1">
      <alignment horizontal="right"/>
    </xf>
    <xf numFmtId="0" fontId="0" fillId="0" borderId="35" xfId="0" applyBorder="1" applyAlignment="1">
      <alignment horizontal="right"/>
    </xf>
    <xf numFmtId="0" fontId="0" fillId="0" borderId="34" xfId="0" applyBorder="1" applyAlignment="1">
      <alignment horizontal="right"/>
    </xf>
    <xf numFmtId="0" fontId="0" fillId="0" borderId="12" xfId="0" applyBorder="1" applyAlignment="1">
      <alignment horizontal="right"/>
    </xf>
    <xf numFmtId="166" fontId="0" fillId="0" borderId="14" xfId="2" applyNumberFormat="1" applyFont="1" applyFill="1" applyBorder="1" applyAlignment="1">
      <alignment horizontal="center"/>
    </xf>
    <xf numFmtId="166" fontId="0" fillId="0" borderId="13" xfId="2" applyNumberFormat="1" applyFont="1" applyFill="1" applyBorder="1" applyAlignment="1">
      <alignment horizontal="center"/>
    </xf>
    <xf numFmtId="0" fontId="0" fillId="2" borderId="11" xfId="0" applyFill="1" applyBorder="1" applyAlignment="1">
      <alignment horizontal="left" wrapText="1"/>
    </xf>
    <xf numFmtId="0" fontId="0" fillId="2" borderId="9" xfId="0" applyFill="1" applyBorder="1" applyAlignment="1">
      <alignment horizontal="left" wrapText="1"/>
    </xf>
    <xf numFmtId="0" fontId="4" fillId="0" borderId="0" xfId="0" applyFont="1" applyAlignment="1">
      <alignment horizontal="left"/>
    </xf>
    <xf numFmtId="164" fontId="4" fillId="0" borderId="3" xfId="0" applyNumberFormat="1" applyFont="1" applyBorder="1" applyAlignment="1">
      <alignment horizontal="center"/>
    </xf>
    <xf numFmtId="0" fontId="4" fillId="2" borderId="12" xfId="0" applyFont="1" applyFill="1" applyBorder="1" applyAlignment="1">
      <alignment horizontal="center" vertical="center"/>
    </xf>
    <xf numFmtId="0" fontId="5" fillId="2" borderId="12" xfId="0" applyFont="1" applyFill="1" applyBorder="1" applyAlignment="1">
      <alignment horizontal="left"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7" xfId="0"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center"/>
    </xf>
    <xf numFmtId="0" fontId="4" fillId="2" borderId="10" xfId="0" applyFont="1" applyFill="1" applyBorder="1" applyAlignment="1">
      <alignment horizontal="left" wrapText="1"/>
    </xf>
    <xf numFmtId="0" fontId="4" fillId="2" borderId="9" xfId="0" applyFont="1" applyFill="1" applyBorder="1" applyAlignment="1">
      <alignment horizontal="left" wrapText="1"/>
    </xf>
    <xf numFmtId="0" fontId="2" fillId="2" borderId="1" xfId="0" applyFont="1" applyFill="1" applyBorder="1" applyAlignment="1">
      <alignment horizontal="left" vertical="top" wrapText="1"/>
    </xf>
    <xf numFmtId="0" fontId="2" fillId="2" borderId="3" xfId="0" applyFont="1" applyFill="1" applyBorder="1" applyAlignment="1">
      <alignment horizontal="left" vertical="top" wrapText="1"/>
    </xf>
    <xf numFmtId="0" fontId="5" fillId="2" borderId="12" xfId="0" applyFont="1" applyFill="1" applyBorder="1" applyAlignment="1">
      <alignment horizontal="right" wrapText="1"/>
    </xf>
    <xf numFmtId="0" fontId="5" fillId="2" borderId="8"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0" xfId="0" applyFont="1" applyFill="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0" fillId="0" borderId="0" xfId="0" applyAlignment="1">
      <alignment horizontal="left" vertical="top"/>
    </xf>
    <xf numFmtId="0" fontId="0" fillId="0" borderId="5" xfId="0" applyBorder="1" applyAlignment="1">
      <alignment horizontal="left" vertical="top"/>
    </xf>
    <xf numFmtId="0" fontId="0" fillId="0" borderId="3" xfId="0" applyBorder="1" applyAlignment="1">
      <alignment horizontal="left" vertical="top"/>
    </xf>
    <xf numFmtId="0" fontId="0" fillId="0" borderId="2" xfId="0" applyBorder="1" applyAlignment="1">
      <alignment horizontal="left" vertical="top"/>
    </xf>
    <xf numFmtId="0" fontId="4" fillId="0" borderId="0" xfId="0" applyFont="1" applyAlignment="1">
      <alignment horizontal="left" vertical="top" wrapText="1"/>
    </xf>
    <xf numFmtId="0" fontId="2" fillId="2" borderId="8"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2" xfId="0" applyFont="1" applyFill="1" applyBorder="1" applyAlignment="1">
      <alignment horizontal="left" vertical="top" wrapText="1"/>
    </xf>
    <xf numFmtId="0" fontId="5" fillId="2" borderId="12" xfId="0" applyFont="1" applyFill="1" applyBorder="1" applyAlignment="1">
      <alignment horizontal="center" wrapText="1"/>
    </xf>
    <xf numFmtId="0" fontId="5" fillId="2" borderId="0" xfId="0" applyFont="1" applyFill="1" applyAlignment="1">
      <alignment horizontal="center"/>
    </xf>
    <xf numFmtId="0" fontId="0" fillId="0" borderId="13" xfId="0" applyBorder="1" applyAlignment="1">
      <alignment horizontal="left" wrapText="1"/>
    </xf>
    <xf numFmtId="0" fontId="0" fillId="0" borderId="15" xfId="0" applyBorder="1" applyAlignment="1">
      <alignment horizontal="left" wrapText="1"/>
    </xf>
    <xf numFmtId="0" fontId="0" fillId="0" borderId="14" xfId="0" applyBorder="1" applyAlignment="1">
      <alignment horizontal="left" wrapText="1"/>
    </xf>
    <xf numFmtId="0" fontId="0" fillId="0" borderId="13" xfId="0" applyBorder="1" applyAlignment="1">
      <alignment wrapText="1"/>
    </xf>
    <xf numFmtId="0" fontId="0" fillId="0" borderId="15" xfId="0" applyBorder="1" applyAlignment="1">
      <alignment wrapText="1"/>
    </xf>
    <xf numFmtId="0" fontId="0" fillId="0" borderId="14" xfId="0" applyBorder="1" applyAlignment="1">
      <alignment wrapText="1"/>
    </xf>
    <xf numFmtId="0" fontId="0" fillId="0" borderId="8" xfId="0" applyBorder="1" applyAlignment="1">
      <alignment horizontal="left" wrapText="1"/>
    </xf>
    <xf numFmtId="0" fontId="0" fillId="0" borderId="7" xfId="0" applyBorder="1" applyAlignment="1">
      <alignment horizontal="left" wrapText="1"/>
    </xf>
    <xf numFmtId="0" fontId="0" fillId="0" borderId="6" xfId="0" applyBorder="1" applyAlignment="1">
      <alignment horizontal="left" wrapText="1"/>
    </xf>
    <xf numFmtId="0" fontId="0" fillId="0" borderId="0" xfId="0" applyAlignment="1">
      <alignment horizontal="left" wrapText="1"/>
    </xf>
    <xf numFmtId="0" fontId="0" fillId="0" borderId="5" xfId="0" applyBorder="1" applyAlignment="1">
      <alignment horizontal="left" wrapText="1"/>
    </xf>
    <xf numFmtId="0" fontId="0" fillId="0" borderId="4" xfId="0" applyBorder="1" applyAlignment="1">
      <alignment horizontal="left" wrapText="1"/>
    </xf>
    <xf numFmtId="0" fontId="0" fillId="0" borderId="2" xfId="0" applyBorder="1" applyAlignment="1">
      <alignment horizontal="left" wrapText="1"/>
    </xf>
    <xf numFmtId="0" fontId="52" fillId="0" borderId="8" xfId="0" applyFont="1" applyBorder="1" applyAlignment="1">
      <alignment horizontal="center" vertical="top" wrapText="1"/>
    </xf>
    <xf numFmtId="0" fontId="0" fillId="0" borderId="1" xfId="0" applyBorder="1" applyAlignment="1">
      <alignment horizontal="center" vertical="top" wrapText="1"/>
    </xf>
    <xf numFmtId="0" fontId="0" fillId="0" borderId="7" xfId="0" applyBorder="1" applyAlignment="1">
      <alignment horizontal="center" vertical="top" wrapText="1"/>
    </xf>
    <xf numFmtId="0" fontId="0" fillId="0" borderId="6" xfId="0"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0" fillId="0" borderId="43" xfId="0" applyBorder="1" applyAlignment="1">
      <alignment horizontal="left" wrapText="1"/>
    </xf>
    <xf numFmtId="0" fontId="0" fillId="0" borderId="44" xfId="0" applyBorder="1" applyAlignment="1">
      <alignment horizontal="left" wrapText="1"/>
    </xf>
    <xf numFmtId="0" fontId="2" fillId="2" borderId="0" xfId="0" applyFont="1" applyFill="1" applyAlignment="1">
      <alignment horizontal="left" wrapText="1"/>
    </xf>
    <xf numFmtId="0" fontId="2" fillId="0" borderId="1" xfId="0" applyFont="1" applyBorder="1" applyAlignment="1">
      <alignment horizontal="center" wrapText="1"/>
    </xf>
    <xf numFmtId="0" fontId="0" fillId="0" borderId="0" xfId="0" applyAlignment="1">
      <alignment horizontal="center" vertical="top"/>
    </xf>
    <xf numFmtId="0" fontId="8" fillId="2" borderId="8"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2" xfId="0" applyFont="1" applyFill="1" applyBorder="1" applyAlignment="1">
      <alignment horizontal="left" vertical="center" wrapText="1"/>
    </xf>
    <xf numFmtId="0" fontId="2" fillId="0" borderId="0" xfId="0" applyFont="1" applyAlignment="1">
      <alignment horizontal="center" wrapText="1"/>
    </xf>
    <xf numFmtId="0" fontId="5" fillId="0" borderId="0" xfId="0" applyFont="1" applyAlignment="1">
      <alignment horizontal="right"/>
    </xf>
    <xf numFmtId="0" fontId="2" fillId="2" borderId="8" xfId="0" applyFont="1" applyFill="1" applyBorder="1" applyAlignment="1">
      <alignment horizontal="left"/>
    </xf>
    <xf numFmtId="0" fontId="2" fillId="2" borderId="1" xfId="0" applyFont="1" applyFill="1" applyBorder="1" applyAlignment="1">
      <alignment horizontal="left"/>
    </xf>
    <xf numFmtId="0" fontId="2" fillId="2" borderId="7" xfId="0" applyFont="1" applyFill="1" applyBorder="1" applyAlignment="1">
      <alignment horizontal="left"/>
    </xf>
    <xf numFmtId="0" fontId="8" fillId="2" borderId="6"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5" xfId="0" applyFont="1" applyFill="1" applyBorder="1" applyAlignment="1">
      <alignment horizontal="left" vertical="center" wrapText="1"/>
    </xf>
    <xf numFmtId="0" fontId="0" fillId="0" borderId="1" xfId="0" applyBorder="1" applyAlignment="1">
      <alignment horizontal="center" vertical="center" wrapText="1"/>
    </xf>
    <xf numFmtId="0" fontId="13" fillId="0" borderId="10" xfId="0" applyFont="1" applyBorder="1" applyAlignment="1">
      <alignment wrapText="1"/>
    </xf>
    <xf numFmtId="0" fontId="13" fillId="0" borderId="45" xfId="0" applyFont="1" applyBorder="1" applyAlignment="1">
      <alignment wrapText="1"/>
    </xf>
    <xf numFmtId="0" fontId="4" fillId="0" borderId="3" xfId="0" applyFont="1" applyBorder="1" applyAlignment="1">
      <alignment horizontal="left" vertical="top" wrapText="1"/>
    </xf>
    <xf numFmtId="0" fontId="5" fillId="0" borderId="0" xfId="0" applyFont="1" applyAlignment="1">
      <alignment horizontal="center" vertical="top"/>
    </xf>
    <xf numFmtId="0" fontId="26" fillId="0" borderId="3" xfId="0" applyFont="1" applyBorder="1" applyAlignment="1">
      <alignment horizontal="center" vertical="top"/>
    </xf>
    <xf numFmtId="0" fontId="5" fillId="4" borderId="11" xfId="0" applyFont="1" applyFill="1" applyBorder="1" applyAlignment="1" applyProtection="1">
      <alignment horizontal="center" vertical="top"/>
      <protection locked="0"/>
    </xf>
    <xf numFmtId="0" fontId="5" fillId="4" borderId="10" xfId="0" applyFont="1" applyFill="1" applyBorder="1" applyAlignment="1" applyProtection="1">
      <alignment horizontal="center" vertical="top"/>
      <protection locked="0"/>
    </xf>
    <xf numFmtId="0" fontId="5" fillId="4" borderId="9" xfId="0" applyFont="1" applyFill="1" applyBorder="1" applyAlignment="1" applyProtection="1">
      <alignment horizontal="center" vertical="top"/>
      <protection locked="0"/>
    </xf>
    <xf numFmtId="0" fontId="0" fillId="0" borderId="1" xfId="0" applyBorder="1" applyAlignment="1">
      <alignment horizontal="left" vertical="top"/>
    </xf>
    <xf numFmtId="0" fontId="0" fillId="0" borderId="3" xfId="0" applyBorder="1" applyAlignment="1">
      <alignment horizontal="center" vertical="top"/>
    </xf>
    <xf numFmtId="0" fontId="12" fillId="10" borderId="10" xfId="0" applyFont="1" applyFill="1" applyBorder="1"/>
    <xf numFmtId="0" fontId="12" fillId="10" borderId="45" xfId="0" applyFont="1" applyFill="1" applyBorder="1"/>
    <xf numFmtId="0" fontId="10" fillId="2" borderId="11" xfId="0" applyFont="1" applyFill="1" applyBorder="1" applyAlignment="1">
      <alignment horizontal="center" vertical="top" wrapText="1"/>
    </xf>
    <xf numFmtId="0" fontId="10" fillId="2" borderId="10" xfId="0" applyFont="1" applyFill="1" applyBorder="1" applyAlignment="1">
      <alignment horizontal="center" vertical="top" wrapText="1"/>
    </xf>
    <xf numFmtId="0" fontId="10" fillId="2" borderId="9" xfId="0" applyFont="1" applyFill="1" applyBorder="1" applyAlignment="1">
      <alignment horizontal="center" vertical="top" wrapText="1"/>
    </xf>
    <xf numFmtId="0" fontId="53" fillId="0" borderId="11" xfId="0" applyFont="1" applyBorder="1" applyAlignment="1">
      <alignment wrapText="1"/>
    </xf>
    <xf numFmtId="0" fontId="53" fillId="0" borderId="10" xfId="0" applyFont="1" applyBorder="1" applyAlignment="1">
      <alignment wrapText="1"/>
    </xf>
    <xf numFmtId="0" fontId="53" fillId="0" borderId="45" xfId="0" applyFont="1" applyBorder="1" applyAlignment="1">
      <alignment wrapText="1"/>
    </xf>
    <xf numFmtId="0" fontId="12" fillId="0" borderId="11" xfId="0" applyFont="1" applyBorder="1" applyAlignment="1">
      <alignment wrapText="1"/>
    </xf>
    <xf numFmtId="0" fontId="12" fillId="0" borderId="10" xfId="0" applyFont="1" applyBorder="1" applyAlignment="1">
      <alignment wrapText="1"/>
    </xf>
    <xf numFmtId="0" fontId="12" fillId="0" borderId="45" xfId="0" applyFont="1" applyBorder="1" applyAlignment="1">
      <alignment wrapText="1"/>
    </xf>
    <xf numFmtId="0" fontId="47" fillId="10" borderId="11" xfId="0" applyFont="1" applyFill="1" applyBorder="1"/>
    <xf numFmtId="0" fontId="47" fillId="10" borderId="10" xfId="0" applyFont="1" applyFill="1" applyBorder="1"/>
    <xf numFmtId="0" fontId="47" fillId="10" borderId="45" xfId="0" applyFont="1" applyFill="1" applyBorder="1"/>
    <xf numFmtId="165" fontId="4" fillId="0" borderId="3" xfId="0" applyNumberFormat="1" applyFont="1" applyBorder="1" applyAlignment="1">
      <alignment horizontal="center" vertical="top"/>
    </xf>
    <xf numFmtId="0" fontId="4" fillId="0" borderId="8" xfId="0" applyFont="1" applyBorder="1" applyAlignment="1">
      <alignment horizontal="left" vertical="top" wrapText="1"/>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0" fontId="4" fillId="0" borderId="6" xfId="0" applyFont="1" applyBorder="1" applyAlignment="1">
      <alignment horizontal="left" vertical="top" wrapText="1"/>
    </xf>
    <xf numFmtId="0" fontId="4" fillId="0" borderId="5"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0" xfId="0" applyFont="1" applyAlignment="1">
      <alignment horizontal="center" vertical="top"/>
    </xf>
    <xf numFmtId="0" fontId="4" fillId="3" borderId="8"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5"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0" borderId="1" xfId="0" applyFont="1" applyBorder="1" applyAlignment="1">
      <alignment horizontal="center" vertical="center" wrapText="1"/>
    </xf>
    <xf numFmtId="0" fontId="5" fillId="3" borderId="8"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5"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2" xfId="0" applyFont="1" applyFill="1" applyBorder="1" applyAlignment="1">
      <alignment horizontal="left" vertical="center" wrapText="1"/>
    </xf>
    <xf numFmtId="0" fontId="0" fillId="2" borderId="11" xfId="0" applyFill="1" applyBorder="1" applyAlignment="1">
      <alignment horizontal="left"/>
    </xf>
    <xf numFmtId="0" fontId="0" fillId="2" borderId="9" xfId="0" applyFill="1" applyBorder="1" applyAlignment="1">
      <alignment horizontal="left"/>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5" fillId="4" borderId="0" xfId="0" applyFont="1" applyFill="1" applyAlignment="1">
      <alignment horizontal="center"/>
    </xf>
    <xf numFmtId="0" fontId="23" fillId="0" borderId="0" xfId="0" applyFont="1" applyAlignment="1">
      <alignment horizontal="center"/>
    </xf>
    <xf numFmtId="0" fontId="4" fillId="0" borderId="81" xfId="0" applyFont="1" applyBorder="1" applyAlignment="1">
      <alignment horizontal="left" wrapText="1"/>
    </xf>
    <xf numFmtId="0" fontId="4" fillId="0" borderId="82" xfId="0" applyFont="1" applyBorder="1" applyAlignment="1">
      <alignment horizontal="left" wrapText="1"/>
    </xf>
  </cellXfs>
  <cellStyles count="4">
    <cellStyle name="Comma" xfId="3" builtinId="3"/>
    <cellStyle name="Currency" xfId="2" builtinId="4"/>
    <cellStyle name="Normal" xfId="0" builtinId="0"/>
    <cellStyle name="Percent" xfId="1" builtinId="5"/>
  </cellStyles>
  <dxfs count="0"/>
  <tableStyles count="1" defaultTableStyle="TableStyleMedium2" defaultPivotStyle="PivotStyleLight16">
    <tableStyle name="Invisible" pivot="0" table="0" count="0" xr9:uid="{7044D30A-9E16-44B2-A5A6-F0E16626E9D8}"/>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5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5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5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5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5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5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5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5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5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5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9525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5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9525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5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5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5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5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5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5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5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5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5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5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9525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5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9525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5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5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9525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5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9525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5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9525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5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5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5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5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5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5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5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5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5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5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5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5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5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9525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5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9525</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5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9525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5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9525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5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9525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5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9525</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5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5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5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5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5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5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5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5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5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5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5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5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5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5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5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5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5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5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5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723</xdr:row>
          <xdr:rowOff>180975</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5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723</xdr:row>
          <xdr:rowOff>180975</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5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723</xdr:row>
          <xdr:rowOff>180975</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5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723</xdr:row>
          <xdr:rowOff>180975</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5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723</xdr:row>
          <xdr:rowOff>180975</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5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723</xdr:row>
          <xdr:rowOff>180975</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5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5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5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5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5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5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5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5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5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5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5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5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5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9525</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5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9525</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5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5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9525</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5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9525</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5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5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5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5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5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5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5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5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9525</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5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9525</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5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9525</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5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9525</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5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9525</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5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9525</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5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5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5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0</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5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5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5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0</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5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9525</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5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9525</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00000000-0008-0000-05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9525</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5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9525</xdr:rowOff>
        </xdr:to>
        <xdr:sp macro="" textlink="">
          <xdr:nvSpPr>
            <xdr:cNvPr id="4209" name="Check Box 113" hidden="1">
              <a:extLst>
                <a:ext uri="{63B3BB69-23CF-44E3-9099-C40C66FF867C}">
                  <a14:compatExt spid="_x0000_s4209"/>
                </a:ext>
                <a:ext uri="{FF2B5EF4-FFF2-40B4-BE49-F238E27FC236}">
                  <a16:creationId xmlns:a16="http://schemas.microsoft.com/office/drawing/2014/main" id="{00000000-0008-0000-05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9525</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05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9525</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5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9525</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5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9525</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5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9525</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5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9525</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5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9525</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5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9525</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5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9525</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5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9525</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5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723</xdr:row>
          <xdr:rowOff>0</xdr:rowOff>
        </xdr:from>
        <xdr:to>
          <xdr:col>15</xdr:col>
          <xdr:colOff>561975</xdr:colOff>
          <xdr:row>724</xdr:row>
          <xdr:rowOff>9525</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5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9525</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5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9525</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5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9525</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5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9525</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5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9525</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5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9525</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5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723</xdr:row>
          <xdr:rowOff>0</xdr:rowOff>
        </xdr:from>
        <xdr:to>
          <xdr:col>17</xdr:col>
          <xdr:colOff>561975</xdr:colOff>
          <xdr:row>724</xdr:row>
          <xdr:rowOff>9525</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5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CSBG%20Quarterly%20Reporting\Fiscal%20Year%202023\Attachment%20C%202023%20CSBG%20PPR%20Imm.xlsx" TargetMode="External"/><Relationship Id="rId1" Type="http://schemas.openxmlformats.org/officeDocument/2006/relationships/externalLinkPath" Target="Attachment%20C%202023%20CSBG%20PPR%20Im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2c Immigrant Services Q1"/>
    </sheetNames>
    <sheetDataSet>
      <sheetData sheetId="0">
        <row r="66">
          <cell r="N66">
            <v>302</v>
          </cell>
        </row>
      </sheetData>
    </sheetDataSet>
  </externalBook>
</externalLink>
</file>

<file path=xl/persons/person.xml><?xml version="1.0" encoding="utf-8"?>
<personList xmlns="http://schemas.microsoft.com/office/spreadsheetml/2018/threadedcomments" xmlns:x="http://schemas.openxmlformats.org/spreadsheetml/2006/main">
  <person displayName="Saad, Ezzat (DYCD)" id="{1EC163D4-ED58-4034-8B91-0A3A1618E1CD}" userId="S::esaad@dycd.nyc.gov::935f843a-215d-4232-92b7-5b0366cedf16" providerId="AD"/>
</personList>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184" dT="2022-07-08T13:56:04.55" personId="{1EC163D4-ED58-4034-8B91-0A3A1618E1CD}" id="{4E62D8CA-9AFB-46CB-9F10-AB173E3C1BA6}">
    <text xml:space="preserve">This was from previous RFP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omments" Target="../comments3.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microsoft.com/office/2017/10/relationships/threadedComment" Target="../threadedComments/threadedComment1.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3.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K59"/>
  <sheetViews>
    <sheetView showGridLines="0" topLeftCell="A16" zoomScaleNormal="100" workbookViewId="0">
      <selection activeCell="P45" sqref="P45"/>
    </sheetView>
  </sheetViews>
  <sheetFormatPr defaultColWidth="8.85546875" defaultRowHeight="15" x14ac:dyDescent="0.25"/>
  <cols>
    <col min="1" max="1" width="4.7109375" customWidth="1"/>
    <col min="2" max="2" width="10.7109375" customWidth="1"/>
    <col min="3" max="8" width="12.7109375" customWidth="1"/>
    <col min="9" max="9" width="15.140625" customWidth="1"/>
    <col min="10" max="10" width="15.5703125" customWidth="1"/>
    <col min="11" max="11" width="10.7109375" customWidth="1"/>
    <col min="257" max="257" width="2.7109375" customWidth="1"/>
    <col min="258" max="258" width="10.140625" customWidth="1"/>
    <col min="259" max="262" width="10.7109375" customWidth="1"/>
    <col min="263" max="263" width="11.7109375" customWidth="1"/>
    <col min="264" max="264" width="12.85546875" customWidth="1"/>
    <col min="265" max="265" width="4.85546875" customWidth="1"/>
    <col min="266" max="266" width="11.42578125" customWidth="1"/>
    <col min="267" max="267" width="10.7109375" customWidth="1"/>
    <col min="513" max="513" width="2.7109375" customWidth="1"/>
    <col min="514" max="514" width="10.140625" customWidth="1"/>
    <col min="515" max="518" width="10.7109375" customWidth="1"/>
    <col min="519" max="519" width="11.7109375" customWidth="1"/>
    <col min="520" max="520" width="12.85546875" customWidth="1"/>
    <col min="521" max="521" width="4.85546875" customWidth="1"/>
    <col min="522" max="522" width="11.42578125" customWidth="1"/>
    <col min="523" max="523" width="10.7109375" customWidth="1"/>
    <col min="769" max="769" width="2.7109375" customWidth="1"/>
    <col min="770" max="770" width="10.140625" customWidth="1"/>
    <col min="771" max="774" width="10.7109375" customWidth="1"/>
    <col min="775" max="775" width="11.7109375" customWidth="1"/>
    <col min="776" max="776" width="12.85546875" customWidth="1"/>
    <col min="777" max="777" width="4.85546875" customWidth="1"/>
    <col min="778" max="778" width="11.42578125" customWidth="1"/>
    <col min="779" max="779" width="10.7109375" customWidth="1"/>
    <col min="1025" max="1025" width="2.7109375" customWidth="1"/>
    <col min="1026" max="1026" width="10.140625" customWidth="1"/>
    <col min="1027" max="1030" width="10.7109375" customWidth="1"/>
    <col min="1031" max="1031" width="11.7109375" customWidth="1"/>
    <col min="1032" max="1032" width="12.85546875" customWidth="1"/>
    <col min="1033" max="1033" width="4.85546875" customWidth="1"/>
    <col min="1034" max="1034" width="11.42578125" customWidth="1"/>
    <col min="1035" max="1035" width="10.7109375" customWidth="1"/>
    <col min="1281" max="1281" width="2.7109375" customWidth="1"/>
    <col min="1282" max="1282" width="10.140625" customWidth="1"/>
    <col min="1283" max="1286" width="10.7109375" customWidth="1"/>
    <col min="1287" max="1287" width="11.7109375" customWidth="1"/>
    <col min="1288" max="1288" width="12.85546875" customWidth="1"/>
    <col min="1289" max="1289" width="4.85546875" customWidth="1"/>
    <col min="1290" max="1290" width="11.42578125" customWidth="1"/>
    <col min="1291" max="1291" width="10.7109375" customWidth="1"/>
    <col min="1537" max="1537" width="2.7109375" customWidth="1"/>
    <col min="1538" max="1538" width="10.140625" customWidth="1"/>
    <col min="1539" max="1542" width="10.7109375" customWidth="1"/>
    <col min="1543" max="1543" width="11.7109375" customWidth="1"/>
    <col min="1544" max="1544" width="12.85546875" customWidth="1"/>
    <col min="1545" max="1545" width="4.85546875" customWidth="1"/>
    <col min="1546" max="1546" width="11.42578125" customWidth="1"/>
    <col min="1547" max="1547" width="10.7109375" customWidth="1"/>
    <col min="1793" max="1793" width="2.7109375" customWidth="1"/>
    <col min="1794" max="1794" width="10.140625" customWidth="1"/>
    <col min="1795" max="1798" width="10.7109375" customWidth="1"/>
    <col min="1799" max="1799" width="11.7109375" customWidth="1"/>
    <col min="1800" max="1800" width="12.85546875" customWidth="1"/>
    <col min="1801" max="1801" width="4.85546875" customWidth="1"/>
    <col min="1802" max="1802" width="11.42578125" customWidth="1"/>
    <col min="1803" max="1803" width="10.7109375" customWidth="1"/>
    <col min="2049" max="2049" width="2.7109375" customWidth="1"/>
    <col min="2050" max="2050" width="10.140625" customWidth="1"/>
    <col min="2051" max="2054" width="10.7109375" customWidth="1"/>
    <col min="2055" max="2055" width="11.7109375" customWidth="1"/>
    <col min="2056" max="2056" width="12.85546875" customWidth="1"/>
    <col min="2057" max="2057" width="4.85546875" customWidth="1"/>
    <col min="2058" max="2058" width="11.42578125" customWidth="1"/>
    <col min="2059" max="2059" width="10.7109375" customWidth="1"/>
    <col min="2305" max="2305" width="2.7109375" customWidth="1"/>
    <col min="2306" max="2306" width="10.140625" customWidth="1"/>
    <col min="2307" max="2310" width="10.7109375" customWidth="1"/>
    <col min="2311" max="2311" width="11.7109375" customWidth="1"/>
    <col min="2312" max="2312" width="12.85546875" customWidth="1"/>
    <col min="2313" max="2313" width="4.85546875" customWidth="1"/>
    <col min="2314" max="2314" width="11.42578125" customWidth="1"/>
    <col min="2315" max="2315" width="10.7109375" customWidth="1"/>
    <col min="2561" max="2561" width="2.7109375" customWidth="1"/>
    <col min="2562" max="2562" width="10.140625" customWidth="1"/>
    <col min="2563" max="2566" width="10.7109375" customWidth="1"/>
    <col min="2567" max="2567" width="11.7109375" customWidth="1"/>
    <col min="2568" max="2568" width="12.85546875" customWidth="1"/>
    <col min="2569" max="2569" width="4.85546875" customWidth="1"/>
    <col min="2570" max="2570" width="11.42578125" customWidth="1"/>
    <col min="2571" max="2571" width="10.7109375" customWidth="1"/>
    <col min="2817" max="2817" width="2.7109375" customWidth="1"/>
    <col min="2818" max="2818" width="10.140625" customWidth="1"/>
    <col min="2819" max="2822" width="10.7109375" customWidth="1"/>
    <col min="2823" max="2823" width="11.7109375" customWidth="1"/>
    <col min="2824" max="2824" width="12.85546875" customWidth="1"/>
    <col min="2825" max="2825" width="4.85546875" customWidth="1"/>
    <col min="2826" max="2826" width="11.42578125" customWidth="1"/>
    <col min="2827" max="2827" width="10.7109375" customWidth="1"/>
    <col min="3073" max="3073" width="2.7109375" customWidth="1"/>
    <col min="3074" max="3074" width="10.140625" customWidth="1"/>
    <col min="3075" max="3078" width="10.7109375" customWidth="1"/>
    <col min="3079" max="3079" width="11.7109375" customWidth="1"/>
    <col min="3080" max="3080" width="12.85546875" customWidth="1"/>
    <col min="3081" max="3081" width="4.85546875" customWidth="1"/>
    <col min="3082" max="3082" width="11.42578125" customWidth="1"/>
    <col min="3083" max="3083" width="10.7109375" customWidth="1"/>
    <col min="3329" max="3329" width="2.7109375" customWidth="1"/>
    <col min="3330" max="3330" width="10.140625" customWidth="1"/>
    <col min="3331" max="3334" width="10.7109375" customWidth="1"/>
    <col min="3335" max="3335" width="11.7109375" customWidth="1"/>
    <col min="3336" max="3336" width="12.85546875" customWidth="1"/>
    <col min="3337" max="3337" width="4.85546875" customWidth="1"/>
    <col min="3338" max="3338" width="11.42578125" customWidth="1"/>
    <col min="3339" max="3339" width="10.7109375" customWidth="1"/>
    <col min="3585" max="3585" width="2.7109375" customWidth="1"/>
    <col min="3586" max="3586" width="10.140625" customWidth="1"/>
    <col min="3587" max="3590" width="10.7109375" customWidth="1"/>
    <col min="3591" max="3591" width="11.7109375" customWidth="1"/>
    <col min="3592" max="3592" width="12.85546875" customWidth="1"/>
    <col min="3593" max="3593" width="4.85546875" customWidth="1"/>
    <col min="3594" max="3594" width="11.42578125" customWidth="1"/>
    <col min="3595" max="3595" width="10.7109375" customWidth="1"/>
    <col min="3841" max="3841" width="2.7109375" customWidth="1"/>
    <col min="3842" max="3842" width="10.140625" customWidth="1"/>
    <col min="3843" max="3846" width="10.7109375" customWidth="1"/>
    <col min="3847" max="3847" width="11.7109375" customWidth="1"/>
    <col min="3848" max="3848" width="12.85546875" customWidth="1"/>
    <col min="3849" max="3849" width="4.85546875" customWidth="1"/>
    <col min="3850" max="3850" width="11.42578125" customWidth="1"/>
    <col min="3851" max="3851" width="10.7109375" customWidth="1"/>
    <col min="4097" max="4097" width="2.7109375" customWidth="1"/>
    <col min="4098" max="4098" width="10.140625" customWidth="1"/>
    <col min="4099" max="4102" width="10.7109375" customWidth="1"/>
    <col min="4103" max="4103" width="11.7109375" customWidth="1"/>
    <col min="4104" max="4104" width="12.85546875" customWidth="1"/>
    <col min="4105" max="4105" width="4.85546875" customWidth="1"/>
    <col min="4106" max="4106" width="11.42578125" customWidth="1"/>
    <col min="4107" max="4107" width="10.7109375" customWidth="1"/>
    <col min="4353" max="4353" width="2.7109375" customWidth="1"/>
    <col min="4354" max="4354" width="10.140625" customWidth="1"/>
    <col min="4355" max="4358" width="10.7109375" customWidth="1"/>
    <col min="4359" max="4359" width="11.7109375" customWidth="1"/>
    <col min="4360" max="4360" width="12.85546875" customWidth="1"/>
    <col min="4361" max="4361" width="4.85546875" customWidth="1"/>
    <col min="4362" max="4362" width="11.42578125" customWidth="1"/>
    <col min="4363" max="4363" width="10.7109375" customWidth="1"/>
    <col min="4609" max="4609" width="2.7109375" customWidth="1"/>
    <col min="4610" max="4610" width="10.140625" customWidth="1"/>
    <col min="4611" max="4614" width="10.7109375" customWidth="1"/>
    <col min="4615" max="4615" width="11.7109375" customWidth="1"/>
    <col min="4616" max="4616" width="12.85546875" customWidth="1"/>
    <col min="4617" max="4617" width="4.85546875" customWidth="1"/>
    <col min="4618" max="4618" width="11.42578125" customWidth="1"/>
    <col min="4619" max="4619" width="10.7109375" customWidth="1"/>
    <col min="4865" max="4865" width="2.7109375" customWidth="1"/>
    <col min="4866" max="4866" width="10.140625" customWidth="1"/>
    <col min="4867" max="4870" width="10.7109375" customWidth="1"/>
    <col min="4871" max="4871" width="11.7109375" customWidth="1"/>
    <col min="4872" max="4872" width="12.85546875" customWidth="1"/>
    <col min="4873" max="4873" width="4.85546875" customWidth="1"/>
    <col min="4874" max="4874" width="11.42578125" customWidth="1"/>
    <col min="4875" max="4875" width="10.7109375" customWidth="1"/>
    <col min="5121" max="5121" width="2.7109375" customWidth="1"/>
    <col min="5122" max="5122" width="10.140625" customWidth="1"/>
    <col min="5123" max="5126" width="10.7109375" customWidth="1"/>
    <col min="5127" max="5127" width="11.7109375" customWidth="1"/>
    <col min="5128" max="5128" width="12.85546875" customWidth="1"/>
    <col min="5129" max="5129" width="4.85546875" customWidth="1"/>
    <col min="5130" max="5130" width="11.42578125" customWidth="1"/>
    <col min="5131" max="5131" width="10.7109375" customWidth="1"/>
    <col min="5377" max="5377" width="2.7109375" customWidth="1"/>
    <col min="5378" max="5378" width="10.140625" customWidth="1"/>
    <col min="5379" max="5382" width="10.7109375" customWidth="1"/>
    <col min="5383" max="5383" width="11.7109375" customWidth="1"/>
    <col min="5384" max="5384" width="12.85546875" customWidth="1"/>
    <col min="5385" max="5385" width="4.85546875" customWidth="1"/>
    <col min="5386" max="5386" width="11.42578125" customWidth="1"/>
    <col min="5387" max="5387" width="10.7109375" customWidth="1"/>
    <col min="5633" max="5633" width="2.7109375" customWidth="1"/>
    <col min="5634" max="5634" width="10.140625" customWidth="1"/>
    <col min="5635" max="5638" width="10.7109375" customWidth="1"/>
    <col min="5639" max="5639" width="11.7109375" customWidth="1"/>
    <col min="5640" max="5640" width="12.85546875" customWidth="1"/>
    <col min="5641" max="5641" width="4.85546875" customWidth="1"/>
    <col min="5642" max="5642" width="11.42578125" customWidth="1"/>
    <col min="5643" max="5643" width="10.7109375" customWidth="1"/>
    <col min="5889" max="5889" width="2.7109375" customWidth="1"/>
    <col min="5890" max="5890" width="10.140625" customWidth="1"/>
    <col min="5891" max="5894" width="10.7109375" customWidth="1"/>
    <col min="5895" max="5895" width="11.7109375" customWidth="1"/>
    <col min="5896" max="5896" width="12.85546875" customWidth="1"/>
    <col min="5897" max="5897" width="4.85546875" customWidth="1"/>
    <col min="5898" max="5898" width="11.42578125" customWidth="1"/>
    <col min="5899" max="5899" width="10.7109375" customWidth="1"/>
    <col min="6145" max="6145" width="2.7109375" customWidth="1"/>
    <col min="6146" max="6146" width="10.140625" customWidth="1"/>
    <col min="6147" max="6150" width="10.7109375" customWidth="1"/>
    <col min="6151" max="6151" width="11.7109375" customWidth="1"/>
    <col min="6152" max="6152" width="12.85546875" customWidth="1"/>
    <col min="6153" max="6153" width="4.85546875" customWidth="1"/>
    <col min="6154" max="6154" width="11.42578125" customWidth="1"/>
    <col min="6155" max="6155" width="10.7109375" customWidth="1"/>
    <col min="6401" max="6401" width="2.7109375" customWidth="1"/>
    <col min="6402" max="6402" width="10.140625" customWidth="1"/>
    <col min="6403" max="6406" width="10.7109375" customWidth="1"/>
    <col min="6407" max="6407" width="11.7109375" customWidth="1"/>
    <col min="6408" max="6408" width="12.85546875" customWidth="1"/>
    <col min="6409" max="6409" width="4.85546875" customWidth="1"/>
    <col min="6410" max="6410" width="11.42578125" customWidth="1"/>
    <col min="6411" max="6411" width="10.7109375" customWidth="1"/>
    <col min="6657" max="6657" width="2.7109375" customWidth="1"/>
    <col min="6658" max="6658" width="10.140625" customWidth="1"/>
    <col min="6659" max="6662" width="10.7109375" customWidth="1"/>
    <col min="6663" max="6663" width="11.7109375" customWidth="1"/>
    <col min="6664" max="6664" width="12.85546875" customWidth="1"/>
    <col min="6665" max="6665" width="4.85546875" customWidth="1"/>
    <col min="6666" max="6666" width="11.42578125" customWidth="1"/>
    <col min="6667" max="6667" width="10.7109375" customWidth="1"/>
    <col min="6913" max="6913" width="2.7109375" customWidth="1"/>
    <col min="6914" max="6914" width="10.140625" customWidth="1"/>
    <col min="6915" max="6918" width="10.7109375" customWidth="1"/>
    <col min="6919" max="6919" width="11.7109375" customWidth="1"/>
    <col min="6920" max="6920" width="12.85546875" customWidth="1"/>
    <col min="6921" max="6921" width="4.85546875" customWidth="1"/>
    <col min="6922" max="6922" width="11.42578125" customWidth="1"/>
    <col min="6923" max="6923" width="10.7109375" customWidth="1"/>
    <col min="7169" max="7169" width="2.7109375" customWidth="1"/>
    <col min="7170" max="7170" width="10.140625" customWidth="1"/>
    <col min="7171" max="7174" width="10.7109375" customWidth="1"/>
    <col min="7175" max="7175" width="11.7109375" customWidth="1"/>
    <col min="7176" max="7176" width="12.85546875" customWidth="1"/>
    <col min="7177" max="7177" width="4.85546875" customWidth="1"/>
    <col min="7178" max="7178" width="11.42578125" customWidth="1"/>
    <col min="7179" max="7179" width="10.7109375" customWidth="1"/>
    <col min="7425" max="7425" width="2.7109375" customWidth="1"/>
    <col min="7426" max="7426" width="10.140625" customWidth="1"/>
    <col min="7427" max="7430" width="10.7109375" customWidth="1"/>
    <col min="7431" max="7431" width="11.7109375" customWidth="1"/>
    <col min="7432" max="7432" width="12.85546875" customWidth="1"/>
    <col min="7433" max="7433" width="4.85546875" customWidth="1"/>
    <col min="7434" max="7434" width="11.42578125" customWidth="1"/>
    <col min="7435" max="7435" width="10.7109375" customWidth="1"/>
    <col min="7681" max="7681" width="2.7109375" customWidth="1"/>
    <col min="7682" max="7682" width="10.140625" customWidth="1"/>
    <col min="7683" max="7686" width="10.7109375" customWidth="1"/>
    <col min="7687" max="7687" width="11.7109375" customWidth="1"/>
    <col min="7688" max="7688" width="12.85546875" customWidth="1"/>
    <col min="7689" max="7689" width="4.85546875" customWidth="1"/>
    <col min="7690" max="7690" width="11.42578125" customWidth="1"/>
    <col min="7691" max="7691" width="10.7109375" customWidth="1"/>
    <col min="7937" max="7937" width="2.7109375" customWidth="1"/>
    <col min="7938" max="7938" width="10.140625" customWidth="1"/>
    <col min="7939" max="7942" width="10.7109375" customWidth="1"/>
    <col min="7943" max="7943" width="11.7109375" customWidth="1"/>
    <col min="7944" max="7944" width="12.85546875" customWidth="1"/>
    <col min="7945" max="7945" width="4.85546875" customWidth="1"/>
    <col min="7946" max="7946" width="11.42578125" customWidth="1"/>
    <col min="7947" max="7947" width="10.7109375" customWidth="1"/>
    <col min="8193" max="8193" width="2.7109375" customWidth="1"/>
    <col min="8194" max="8194" width="10.140625" customWidth="1"/>
    <col min="8195" max="8198" width="10.7109375" customWidth="1"/>
    <col min="8199" max="8199" width="11.7109375" customWidth="1"/>
    <col min="8200" max="8200" width="12.85546875" customWidth="1"/>
    <col min="8201" max="8201" width="4.85546875" customWidth="1"/>
    <col min="8202" max="8202" width="11.42578125" customWidth="1"/>
    <col min="8203" max="8203" width="10.7109375" customWidth="1"/>
    <col min="8449" max="8449" width="2.7109375" customWidth="1"/>
    <col min="8450" max="8450" width="10.140625" customWidth="1"/>
    <col min="8451" max="8454" width="10.7109375" customWidth="1"/>
    <col min="8455" max="8455" width="11.7109375" customWidth="1"/>
    <col min="8456" max="8456" width="12.85546875" customWidth="1"/>
    <col min="8457" max="8457" width="4.85546875" customWidth="1"/>
    <col min="8458" max="8458" width="11.42578125" customWidth="1"/>
    <col min="8459" max="8459" width="10.7109375" customWidth="1"/>
    <col min="8705" max="8705" width="2.7109375" customWidth="1"/>
    <col min="8706" max="8706" width="10.140625" customWidth="1"/>
    <col min="8707" max="8710" width="10.7109375" customWidth="1"/>
    <col min="8711" max="8711" width="11.7109375" customWidth="1"/>
    <col min="8712" max="8712" width="12.85546875" customWidth="1"/>
    <col min="8713" max="8713" width="4.85546875" customWidth="1"/>
    <col min="8714" max="8714" width="11.42578125" customWidth="1"/>
    <col min="8715" max="8715" width="10.7109375" customWidth="1"/>
    <col min="8961" max="8961" width="2.7109375" customWidth="1"/>
    <col min="8962" max="8962" width="10.140625" customWidth="1"/>
    <col min="8963" max="8966" width="10.7109375" customWidth="1"/>
    <col min="8967" max="8967" width="11.7109375" customWidth="1"/>
    <col min="8968" max="8968" width="12.85546875" customWidth="1"/>
    <col min="8969" max="8969" width="4.85546875" customWidth="1"/>
    <col min="8970" max="8970" width="11.42578125" customWidth="1"/>
    <col min="8971" max="8971" width="10.7109375" customWidth="1"/>
    <col min="9217" max="9217" width="2.7109375" customWidth="1"/>
    <col min="9218" max="9218" width="10.140625" customWidth="1"/>
    <col min="9219" max="9222" width="10.7109375" customWidth="1"/>
    <col min="9223" max="9223" width="11.7109375" customWidth="1"/>
    <col min="9224" max="9224" width="12.85546875" customWidth="1"/>
    <col min="9225" max="9225" width="4.85546875" customWidth="1"/>
    <col min="9226" max="9226" width="11.42578125" customWidth="1"/>
    <col min="9227" max="9227" width="10.7109375" customWidth="1"/>
    <col min="9473" max="9473" width="2.7109375" customWidth="1"/>
    <col min="9474" max="9474" width="10.140625" customWidth="1"/>
    <col min="9475" max="9478" width="10.7109375" customWidth="1"/>
    <col min="9479" max="9479" width="11.7109375" customWidth="1"/>
    <col min="9480" max="9480" width="12.85546875" customWidth="1"/>
    <col min="9481" max="9481" width="4.85546875" customWidth="1"/>
    <col min="9482" max="9482" width="11.42578125" customWidth="1"/>
    <col min="9483" max="9483" width="10.7109375" customWidth="1"/>
    <col min="9729" max="9729" width="2.7109375" customWidth="1"/>
    <col min="9730" max="9730" width="10.140625" customWidth="1"/>
    <col min="9731" max="9734" width="10.7109375" customWidth="1"/>
    <col min="9735" max="9735" width="11.7109375" customWidth="1"/>
    <col min="9736" max="9736" width="12.85546875" customWidth="1"/>
    <col min="9737" max="9737" width="4.85546875" customWidth="1"/>
    <col min="9738" max="9738" width="11.42578125" customWidth="1"/>
    <col min="9739" max="9739" width="10.7109375" customWidth="1"/>
    <col min="9985" max="9985" width="2.7109375" customWidth="1"/>
    <col min="9986" max="9986" width="10.140625" customWidth="1"/>
    <col min="9987" max="9990" width="10.7109375" customWidth="1"/>
    <col min="9991" max="9991" width="11.7109375" customWidth="1"/>
    <col min="9992" max="9992" width="12.85546875" customWidth="1"/>
    <col min="9993" max="9993" width="4.85546875" customWidth="1"/>
    <col min="9994" max="9994" width="11.42578125" customWidth="1"/>
    <col min="9995" max="9995" width="10.7109375" customWidth="1"/>
    <col min="10241" max="10241" width="2.7109375" customWidth="1"/>
    <col min="10242" max="10242" width="10.140625" customWidth="1"/>
    <col min="10243" max="10246" width="10.7109375" customWidth="1"/>
    <col min="10247" max="10247" width="11.7109375" customWidth="1"/>
    <col min="10248" max="10248" width="12.85546875" customWidth="1"/>
    <col min="10249" max="10249" width="4.85546875" customWidth="1"/>
    <col min="10250" max="10250" width="11.42578125" customWidth="1"/>
    <col min="10251" max="10251" width="10.7109375" customWidth="1"/>
    <col min="10497" max="10497" width="2.7109375" customWidth="1"/>
    <col min="10498" max="10498" width="10.140625" customWidth="1"/>
    <col min="10499" max="10502" width="10.7109375" customWidth="1"/>
    <col min="10503" max="10503" width="11.7109375" customWidth="1"/>
    <col min="10504" max="10504" width="12.85546875" customWidth="1"/>
    <col min="10505" max="10505" width="4.85546875" customWidth="1"/>
    <col min="10506" max="10506" width="11.42578125" customWidth="1"/>
    <col min="10507" max="10507" width="10.7109375" customWidth="1"/>
    <col min="10753" max="10753" width="2.7109375" customWidth="1"/>
    <col min="10754" max="10754" width="10.140625" customWidth="1"/>
    <col min="10755" max="10758" width="10.7109375" customWidth="1"/>
    <col min="10759" max="10759" width="11.7109375" customWidth="1"/>
    <col min="10760" max="10760" width="12.85546875" customWidth="1"/>
    <col min="10761" max="10761" width="4.85546875" customWidth="1"/>
    <col min="10762" max="10762" width="11.42578125" customWidth="1"/>
    <col min="10763" max="10763" width="10.7109375" customWidth="1"/>
    <col min="11009" max="11009" width="2.7109375" customWidth="1"/>
    <col min="11010" max="11010" width="10.140625" customWidth="1"/>
    <col min="11011" max="11014" width="10.7109375" customWidth="1"/>
    <col min="11015" max="11015" width="11.7109375" customWidth="1"/>
    <col min="11016" max="11016" width="12.85546875" customWidth="1"/>
    <col min="11017" max="11017" width="4.85546875" customWidth="1"/>
    <col min="11018" max="11018" width="11.42578125" customWidth="1"/>
    <col min="11019" max="11019" width="10.7109375" customWidth="1"/>
    <col min="11265" max="11265" width="2.7109375" customWidth="1"/>
    <col min="11266" max="11266" width="10.140625" customWidth="1"/>
    <col min="11267" max="11270" width="10.7109375" customWidth="1"/>
    <col min="11271" max="11271" width="11.7109375" customWidth="1"/>
    <col min="11272" max="11272" width="12.85546875" customWidth="1"/>
    <col min="11273" max="11273" width="4.85546875" customWidth="1"/>
    <col min="11274" max="11274" width="11.42578125" customWidth="1"/>
    <col min="11275" max="11275" width="10.7109375" customWidth="1"/>
    <col min="11521" max="11521" width="2.7109375" customWidth="1"/>
    <col min="11522" max="11522" width="10.140625" customWidth="1"/>
    <col min="11523" max="11526" width="10.7109375" customWidth="1"/>
    <col min="11527" max="11527" width="11.7109375" customWidth="1"/>
    <col min="11528" max="11528" width="12.85546875" customWidth="1"/>
    <col min="11529" max="11529" width="4.85546875" customWidth="1"/>
    <col min="11530" max="11530" width="11.42578125" customWidth="1"/>
    <col min="11531" max="11531" width="10.7109375" customWidth="1"/>
    <col min="11777" max="11777" width="2.7109375" customWidth="1"/>
    <col min="11778" max="11778" width="10.140625" customWidth="1"/>
    <col min="11779" max="11782" width="10.7109375" customWidth="1"/>
    <col min="11783" max="11783" width="11.7109375" customWidth="1"/>
    <col min="11784" max="11784" width="12.85546875" customWidth="1"/>
    <col min="11785" max="11785" width="4.85546875" customWidth="1"/>
    <col min="11786" max="11786" width="11.42578125" customWidth="1"/>
    <col min="11787" max="11787" width="10.7109375" customWidth="1"/>
    <col min="12033" max="12033" width="2.7109375" customWidth="1"/>
    <col min="12034" max="12034" width="10.140625" customWidth="1"/>
    <col min="12035" max="12038" width="10.7109375" customWidth="1"/>
    <col min="12039" max="12039" width="11.7109375" customWidth="1"/>
    <col min="12040" max="12040" width="12.85546875" customWidth="1"/>
    <col min="12041" max="12041" width="4.85546875" customWidth="1"/>
    <col min="12042" max="12042" width="11.42578125" customWidth="1"/>
    <col min="12043" max="12043" width="10.7109375" customWidth="1"/>
    <col min="12289" max="12289" width="2.7109375" customWidth="1"/>
    <col min="12290" max="12290" width="10.140625" customWidth="1"/>
    <col min="12291" max="12294" width="10.7109375" customWidth="1"/>
    <col min="12295" max="12295" width="11.7109375" customWidth="1"/>
    <col min="12296" max="12296" width="12.85546875" customWidth="1"/>
    <col min="12297" max="12297" width="4.85546875" customWidth="1"/>
    <col min="12298" max="12298" width="11.42578125" customWidth="1"/>
    <col min="12299" max="12299" width="10.7109375" customWidth="1"/>
    <col min="12545" max="12545" width="2.7109375" customWidth="1"/>
    <col min="12546" max="12546" width="10.140625" customWidth="1"/>
    <col min="12547" max="12550" width="10.7109375" customWidth="1"/>
    <col min="12551" max="12551" width="11.7109375" customWidth="1"/>
    <col min="12552" max="12552" width="12.85546875" customWidth="1"/>
    <col min="12553" max="12553" width="4.85546875" customWidth="1"/>
    <col min="12554" max="12554" width="11.42578125" customWidth="1"/>
    <col min="12555" max="12555" width="10.7109375" customWidth="1"/>
    <col min="12801" max="12801" width="2.7109375" customWidth="1"/>
    <col min="12802" max="12802" width="10.140625" customWidth="1"/>
    <col min="12803" max="12806" width="10.7109375" customWidth="1"/>
    <col min="12807" max="12807" width="11.7109375" customWidth="1"/>
    <col min="12808" max="12808" width="12.85546875" customWidth="1"/>
    <col min="12809" max="12809" width="4.85546875" customWidth="1"/>
    <col min="12810" max="12810" width="11.42578125" customWidth="1"/>
    <col min="12811" max="12811" width="10.7109375" customWidth="1"/>
    <col min="13057" max="13057" width="2.7109375" customWidth="1"/>
    <col min="13058" max="13058" width="10.140625" customWidth="1"/>
    <col min="13059" max="13062" width="10.7109375" customWidth="1"/>
    <col min="13063" max="13063" width="11.7109375" customWidth="1"/>
    <col min="13064" max="13064" width="12.85546875" customWidth="1"/>
    <col min="13065" max="13065" width="4.85546875" customWidth="1"/>
    <col min="13066" max="13066" width="11.42578125" customWidth="1"/>
    <col min="13067" max="13067" width="10.7109375" customWidth="1"/>
    <col min="13313" max="13313" width="2.7109375" customWidth="1"/>
    <col min="13314" max="13314" width="10.140625" customWidth="1"/>
    <col min="13315" max="13318" width="10.7109375" customWidth="1"/>
    <col min="13319" max="13319" width="11.7109375" customWidth="1"/>
    <col min="13320" max="13320" width="12.85546875" customWidth="1"/>
    <col min="13321" max="13321" width="4.85546875" customWidth="1"/>
    <col min="13322" max="13322" width="11.42578125" customWidth="1"/>
    <col min="13323" max="13323" width="10.7109375" customWidth="1"/>
    <col min="13569" max="13569" width="2.7109375" customWidth="1"/>
    <col min="13570" max="13570" width="10.140625" customWidth="1"/>
    <col min="13571" max="13574" width="10.7109375" customWidth="1"/>
    <col min="13575" max="13575" width="11.7109375" customWidth="1"/>
    <col min="13576" max="13576" width="12.85546875" customWidth="1"/>
    <col min="13577" max="13577" width="4.85546875" customWidth="1"/>
    <col min="13578" max="13578" width="11.42578125" customWidth="1"/>
    <col min="13579" max="13579" width="10.7109375" customWidth="1"/>
    <col min="13825" max="13825" width="2.7109375" customWidth="1"/>
    <col min="13826" max="13826" width="10.140625" customWidth="1"/>
    <col min="13827" max="13830" width="10.7109375" customWidth="1"/>
    <col min="13831" max="13831" width="11.7109375" customWidth="1"/>
    <col min="13832" max="13832" width="12.85546875" customWidth="1"/>
    <col min="13833" max="13833" width="4.85546875" customWidth="1"/>
    <col min="13834" max="13834" width="11.42578125" customWidth="1"/>
    <col min="13835" max="13835" width="10.7109375" customWidth="1"/>
    <col min="14081" max="14081" width="2.7109375" customWidth="1"/>
    <col min="14082" max="14082" width="10.140625" customWidth="1"/>
    <col min="14083" max="14086" width="10.7109375" customWidth="1"/>
    <col min="14087" max="14087" width="11.7109375" customWidth="1"/>
    <col min="14088" max="14088" width="12.85546875" customWidth="1"/>
    <col min="14089" max="14089" width="4.85546875" customWidth="1"/>
    <col min="14090" max="14090" width="11.42578125" customWidth="1"/>
    <col min="14091" max="14091" width="10.7109375" customWidth="1"/>
    <col min="14337" max="14337" width="2.7109375" customWidth="1"/>
    <col min="14338" max="14338" width="10.140625" customWidth="1"/>
    <col min="14339" max="14342" width="10.7109375" customWidth="1"/>
    <col min="14343" max="14343" width="11.7109375" customWidth="1"/>
    <col min="14344" max="14344" width="12.85546875" customWidth="1"/>
    <col min="14345" max="14345" width="4.85546875" customWidth="1"/>
    <col min="14346" max="14346" width="11.42578125" customWidth="1"/>
    <col min="14347" max="14347" width="10.7109375" customWidth="1"/>
    <col min="14593" max="14593" width="2.7109375" customWidth="1"/>
    <col min="14594" max="14594" width="10.140625" customWidth="1"/>
    <col min="14595" max="14598" width="10.7109375" customWidth="1"/>
    <col min="14599" max="14599" width="11.7109375" customWidth="1"/>
    <col min="14600" max="14600" width="12.85546875" customWidth="1"/>
    <col min="14601" max="14601" width="4.85546875" customWidth="1"/>
    <col min="14602" max="14602" width="11.42578125" customWidth="1"/>
    <col min="14603" max="14603" width="10.7109375" customWidth="1"/>
    <col min="14849" max="14849" width="2.7109375" customWidth="1"/>
    <col min="14850" max="14850" width="10.140625" customWidth="1"/>
    <col min="14851" max="14854" width="10.7109375" customWidth="1"/>
    <col min="14855" max="14855" width="11.7109375" customWidth="1"/>
    <col min="14856" max="14856" width="12.85546875" customWidth="1"/>
    <col min="14857" max="14857" width="4.85546875" customWidth="1"/>
    <col min="14858" max="14858" width="11.42578125" customWidth="1"/>
    <col min="14859" max="14859" width="10.7109375" customWidth="1"/>
    <col min="15105" max="15105" width="2.7109375" customWidth="1"/>
    <col min="15106" max="15106" width="10.140625" customWidth="1"/>
    <col min="15107" max="15110" width="10.7109375" customWidth="1"/>
    <col min="15111" max="15111" width="11.7109375" customWidth="1"/>
    <col min="15112" max="15112" width="12.85546875" customWidth="1"/>
    <col min="15113" max="15113" width="4.85546875" customWidth="1"/>
    <col min="15114" max="15114" width="11.42578125" customWidth="1"/>
    <col min="15115" max="15115" width="10.7109375" customWidth="1"/>
    <col min="15361" max="15361" width="2.7109375" customWidth="1"/>
    <col min="15362" max="15362" width="10.140625" customWidth="1"/>
    <col min="15363" max="15366" width="10.7109375" customWidth="1"/>
    <col min="15367" max="15367" width="11.7109375" customWidth="1"/>
    <col min="15368" max="15368" width="12.85546875" customWidth="1"/>
    <col min="15369" max="15369" width="4.85546875" customWidth="1"/>
    <col min="15370" max="15370" width="11.42578125" customWidth="1"/>
    <col min="15371" max="15371" width="10.7109375" customWidth="1"/>
    <col min="15617" max="15617" width="2.7109375" customWidth="1"/>
    <col min="15618" max="15618" width="10.140625" customWidth="1"/>
    <col min="15619" max="15622" width="10.7109375" customWidth="1"/>
    <col min="15623" max="15623" width="11.7109375" customWidth="1"/>
    <col min="15624" max="15624" width="12.85546875" customWidth="1"/>
    <col min="15625" max="15625" width="4.85546875" customWidth="1"/>
    <col min="15626" max="15626" width="11.42578125" customWidth="1"/>
    <col min="15627" max="15627" width="10.7109375" customWidth="1"/>
    <col min="15873" max="15873" width="2.7109375" customWidth="1"/>
    <col min="15874" max="15874" width="10.140625" customWidth="1"/>
    <col min="15875" max="15878" width="10.7109375" customWidth="1"/>
    <col min="15879" max="15879" width="11.7109375" customWidth="1"/>
    <col min="15880" max="15880" width="12.85546875" customWidth="1"/>
    <col min="15881" max="15881" width="4.85546875" customWidth="1"/>
    <col min="15882" max="15882" width="11.42578125" customWidth="1"/>
    <col min="15883" max="15883" width="10.7109375" customWidth="1"/>
    <col min="16129" max="16129" width="2.7109375" customWidth="1"/>
    <col min="16130" max="16130" width="10.140625" customWidth="1"/>
    <col min="16131" max="16134" width="10.7109375" customWidth="1"/>
    <col min="16135" max="16135" width="11.7109375" customWidth="1"/>
    <col min="16136" max="16136" width="12.85546875" customWidth="1"/>
    <col min="16137" max="16137" width="4.85546875" customWidth="1"/>
    <col min="16138" max="16138" width="11.42578125" customWidth="1"/>
    <col min="16139" max="16139" width="10.7109375" customWidth="1"/>
  </cols>
  <sheetData>
    <row r="1" spans="1:11" x14ac:dyDescent="0.25">
      <c r="A1" s="294" t="s">
        <v>0</v>
      </c>
      <c r="B1" s="294"/>
      <c r="C1" s="294"/>
      <c r="D1" s="294"/>
      <c r="E1" s="294"/>
      <c r="F1" s="294"/>
      <c r="G1" s="294"/>
      <c r="H1" s="294"/>
      <c r="I1" s="294"/>
      <c r="J1" s="294"/>
      <c r="K1" s="1"/>
    </row>
    <row r="2" spans="1:11" x14ac:dyDescent="0.25">
      <c r="A2" s="295" t="s">
        <v>1</v>
      </c>
      <c r="B2" s="295"/>
      <c r="C2" s="295"/>
      <c r="D2" s="295"/>
      <c r="E2" s="295"/>
      <c r="F2" s="295"/>
      <c r="G2" s="295"/>
      <c r="H2" s="295"/>
      <c r="I2" s="295"/>
      <c r="J2" s="295"/>
      <c r="K2" s="2"/>
    </row>
    <row r="3" spans="1:11" x14ac:dyDescent="0.25">
      <c r="A3" s="296" t="s">
        <v>2</v>
      </c>
      <c r="B3" s="296"/>
      <c r="C3" s="296"/>
      <c r="D3" s="296"/>
      <c r="E3" s="296"/>
      <c r="F3" s="296"/>
      <c r="G3" s="296"/>
      <c r="H3" s="296"/>
      <c r="I3" s="296"/>
      <c r="J3" s="296"/>
      <c r="K3" s="3"/>
    </row>
    <row r="4" spans="1:11" x14ac:dyDescent="0.25">
      <c r="A4" s="296"/>
      <c r="B4" s="296"/>
      <c r="C4" s="296"/>
      <c r="D4" s="296"/>
      <c r="E4" s="296"/>
      <c r="F4" s="296"/>
      <c r="G4" s="296"/>
      <c r="H4" s="296"/>
      <c r="I4" s="296"/>
      <c r="J4" s="296"/>
      <c r="K4" s="3"/>
    </row>
    <row r="5" spans="1:11" x14ac:dyDescent="0.25">
      <c r="A5" s="7" t="s">
        <v>3</v>
      </c>
      <c r="B5" s="7"/>
      <c r="C5" s="308" t="s">
        <v>4</v>
      </c>
      <c r="D5" s="308"/>
      <c r="E5" s="308"/>
      <c r="F5" s="308"/>
      <c r="G5" s="308"/>
      <c r="H5" s="308"/>
      <c r="I5" s="4" t="s">
        <v>5</v>
      </c>
      <c r="J5" s="11">
        <v>2023</v>
      </c>
    </row>
    <row r="6" spans="1:11" x14ac:dyDescent="0.25">
      <c r="A6" s="295"/>
      <c r="B6" s="295"/>
      <c r="C6" s="295"/>
      <c r="D6" s="295"/>
      <c r="E6" s="295"/>
      <c r="F6" s="295"/>
      <c r="G6" s="295"/>
      <c r="H6" s="295"/>
      <c r="I6" s="295"/>
      <c r="J6" s="295"/>
    </row>
    <row r="7" spans="1:11" x14ac:dyDescent="0.25">
      <c r="A7" s="297" t="s">
        <v>6</v>
      </c>
      <c r="B7" s="297"/>
      <c r="C7" s="206">
        <v>44835</v>
      </c>
      <c r="D7" s="193" t="s">
        <v>7</v>
      </c>
      <c r="E7" s="8">
        <v>45199</v>
      </c>
      <c r="F7" s="298"/>
      <c r="G7" s="298"/>
      <c r="H7" s="5"/>
      <c r="I7" s="4" t="s">
        <v>8</v>
      </c>
      <c r="J7" s="11" t="s">
        <v>9</v>
      </c>
    </row>
    <row r="8" spans="1:11" x14ac:dyDescent="0.25">
      <c r="A8" s="292"/>
      <c r="B8" s="292"/>
      <c r="C8" s="292"/>
      <c r="D8" s="292"/>
      <c r="E8" s="292"/>
      <c r="F8" s="292"/>
      <c r="G8" s="292"/>
      <c r="H8" s="292"/>
      <c r="I8" s="292"/>
      <c r="J8" s="292"/>
      <c r="K8" s="3"/>
    </row>
    <row r="9" spans="1:11" x14ac:dyDescent="0.25">
      <c r="A9" s="299" t="s">
        <v>10</v>
      </c>
      <c r="B9" s="300"/>
      <c r="C9" s="300"/>
      <c r="D9" s="300"/>
      <c r="E9" s="300"/>
      <c r="F9" s="300"/>
      <c r="G9" s="300"/>
      <c r="H9" s="300"/>
      <c r="I9" s="300"/>
      <c r="J9" s="301"/>
    </row>
    <row r="10" spans="1:11" x14ac:dyDescent="0.25">
      <c r="A10" s="302"/>
      <c r="B10" s="303"/>
      <c r="C10" s="303"/>
      <c r="D10" s="303"/>
      <c r="E10" s="303"/>
      <c r="F10" s="303"/>
      <c r="G10" s="303"/>
      <c r="H10" s="303"/>
      <c r="I10" s="303"/>
      <c r="J10" s="304"/>
    </row>
    <row r="11" spans="1:11" x14ac:dyDescent="0.25">
      <c r="A11" s="302"/>
      <c r="B11" s="303"/>
      <c r="C11" s="303"/>
      <c r="D11" s="303"/>
      <c r="E11" s="303"/>
      <c r="F11" s="303"/>
      <c r="G11" s="303"/>
      <c r="H11" s="303"/>
      <c r="I11" s="303"/>
      <c r="J11" s="304"/>
    </row>
    <row r="12" spans="1:11" x14ac:dyDescent="0.25">
      <c r="A12" s="302"/>
      <c r="B12" s="303"/>
      <c r="C12" s="303"/>
      <c r="D12" s="303"/>
      <c r="E12" s="303"/>
      <c r="F12" s="303"/>
      <c r="G12" s="303"/>
      <c r="H12" s="303"/>
      <c r="I12" s="303"/>
      <c r="J12" s="304"/>
    </row>
    <row r="13" spans="1:11" x14ac:dyDescent="0.25">
      <c r="A13" s="302"/>
      <c r="B13" s="303"/>
      <c r="C13" s="303"/>
      <c r="D13" s="303"/>
      <c r="E13" s="303"/>
      <c r="F13" s="303"/>
      <c r="G13" s="303"/>
      <c r="H13" s="303"/>
      <c r="I13" s="303"/>
      <c r="J13" s="304"/>
    </row>
    <row r="14" spans="1:11" x14ac:dyDescent="0.25">
      <c r="A14" s="305"/>
      <c r="B14" s="306"/>
      <c r="C14" s="306"/>
      <c r="D14" s="306"/>
      <c r="E14" s="306"/>
      <c r="F14" s="306"/>
      <c r="G14" s="306"/>
      <c r="H14" s="306"/>
      <c r="I14" s="306"/>
      <c r="J14" s="307"/>
    </row>
    <row r="15" spans="1:11" x14ac:dyDescent="0.25">
      <c r="A15" s="293"/>
      <c r="B15" s="293"/>
      <c r="C15" s="293"/>
      <c r="D15" s="293"/>
      <c r="E15" s="293"/>
      <c r="F15" s="293"/>
      <c r="G15" s="293"/>
      <c r="H15" s="293"/>
      <c r="I15" s="293"/>
      <c r="J15" s="293"/>
    </row>
    <row r="16" spans="1:11" x14ac:dyDescent="0.25">
      <c r="A16" s="291" t="s">
        <v>11</v>
      </c>
      <c r="B16" s="291"/>
      <c r="C16" s="291"/>
      <c r="D16" s="291"/>
      <c r="E16" s="291"/>
      <c r="F16" s="291"/>
      <c r="G16" s="291"/>
      <c r="H16" s="291"/>
      <c r="I16" s="291"/>
      <c r="J16" s="291"/>
    </row>
    <row r="17" spans="1:10" x14ac:dyDescent="0.25">
      <c r="A17" s="292"/>
      <c r="B17" s="292"/>
      <c r="C17" s="292"/>
      <c r="D17" s="292"/>
      <c r="E17" s="292"/>
      <c r="F17" s="292"/>
      <c r="G17" s="292"/>
      <c r="H17" s="292"/>
      <c r="I17" s="292"/>
      <c r="J17" s="292"/>
    </row>
    <row r="18" spans="1:10" x14ac:dyDescent="0.25">
      <c r="A18" s="6">
        <v>1</v>
      </c>
      <c r="B18" t="s">
        <v>12</v>
      </c>
      <c r="E18" s="309" t="s">
        <v>13</v>
      </c>
      <c r="F18" s="309"/>
      <c r="G18" s="309"/>
      <c r="H18" s="310"/>
      <c r="I18" s="310"/>
      <c r="J18" s="310"/>
    </row>
    <row r="19" spans="1:10" x14ac:dyDescent="0.25">
      <c r="A19" s="6"/>
      <c r="B19" s="292"/>
      <c r="C19" s="292"/>
      <c r="D19" s="292"/>
      <c r="E19" s="292"/>
      <c r="F19" s="292"/>
      <c r="G19" s="292"/>
      <c r="H19" s="292"/>
      <c r="I19" s="292"/>
      <c r="J19" s="292"/>
    </row>
    <row r="20" spans="1:10" x14ac:dyDescent="0.25">
      <c r="A20" s="6">
        <v>2</v>
      </c>
      <c r="B20" s="321" t="s">
        <v>14</v>
      </c>
      <c r="C20" s="321"/>
      <c r="D20" s="321"/>
      <c r="E20" s="321"/>
      <c r="F20" s="321"/>
      <c r="G20" s="321"/>
      <c r="H20" s="321"/>
      <c r="I20" s="321"/>
      <c r="J20" s="321"/>
    </row>
    <row r="21" spans="1:10" x14ac:dyDescent="0.25">
      <c r="A21" s="6"/>
      <c r="B21" s="321"/>
      <c r="C21" s="321"/>
      <c r="D21" s="321"/>
      <c r="E21" s="321"/>
      <c r="F21" s="321"/>
      <c r="G21" s="321"/>
      <c r="H21" s="321"/>
      <c r="I21" s="321"/>
      <c r="J21" s="321"/>
    </row>
    <row r="22" spans="1:10" x14ac:dyDescent="0.25">
      <c r="B22" s="321"/>
      <c r="C22" s="321"/>
      <c r="D22" s="321"/>
      <c r="E22" s="321"/>
      <c r="F22" s="321"/>
      <c r="G22" s="321"/>
      <c r="H22" s="321"/>
      <c r="I22" s="321"/>
      <c r="J22" s="321"/>
    </row>
    <row r="23" spans="1:10" x14ac:dyDescent="0.25">
      <c r="A23" s="320"/>
      <c r="B23" s="320"/>
      <c r="C23" s="320"/>
      <c r="D23" s="320"/>
      <c r="E23" s="320"/>
      <c r="F23" s="320"/>
      <c r="G23" s="320"/>
      <c r="H23" s="320"/>
      <c r="I23" s="320"/>
      <c r="J23" s="320"/>
    </row>
    <row r="24" spans="1:10" x14ac:dyDescent="0.25">
      <c r="A24" s="311" t="s">
        <v>15</v>
      </c>
      <c r="B24" s="312"/>
      <c r="C24" s="312"/>
      <c r="D24" s="312"/>
      <c r="E24" s="312"/>
      <c r="F24" s="312"/>
      <c r="G24" s="312"/>
      <c r="H24" s="312"/>
      <c r="I24" s="312"/>
      <c r="J24" s="313"/>
    </row>
    <row r="25" spans="1:10" x14ac:dyDescent="0.25">
      <c r="A25" s="314"/>
      <c r="B25" s="315"/>
      <c r="C25" s="315"/>
      <c r="D25" s="315"/>
      <c r="E25" s="315"/>
      <c r="F25" s="315"/>
      <c r="G25" s="315"/>
      <c r="H25" s="315"/>
      <c r="I25" s="315"/>
      <c r="J25" s="316"/>
    </row>
    <row r="26" spans="1:10" x14ac:dyDescent="0.25">
      <c r="A26" s="314"/>
      <c r="B26" s="315"/>
      <c r="C26" s="315"/>
      <c r="D26" s="315"/>
      <c r="E26" s="315"/>
      <c r="F26" s="315"/>
      <c r="G26" s="315"/>
      <c r="H26" s="315"/>
      <c r="I26" s="315"/>
      <c r="J26" s="316"/>
    </row>
    <row r="27" spans="1:10" x14ac:dyDescent="0.25">
      <c r="A27" s="314"/>
      <c r="B27" s="315"/>
      <c r="C27" s="315"/>
      <c r="D27" s="315"/>
      <c r="E27" s="315"/>
      <c r="F27" s="315"/>
      <c r="G27" s="315"/>
      <c r="H27" s="315"/>
      <c r="I27" s="315"/>
      <c r="J27" s="316"/>
    </row>
    <row r="28" spans="1:10" x14ac:dyDescent="0.25">
      <c r="A28" s="314"/>
      <c r="B28" s="315"/>
      <c r="C28" s="315"/>
      <c r="D28" s="315"/>
      <c r="E28" s="315"/>
      <c r="F28" s="315"/>
      <c r="G28" s="315"/>
      <c r="H28" s="315"/>
      <c r="I28" s="315"/>
      <c r="J28" s="316"/>
    </row>
    <row r="29" spans="1:10" x14ac:dyDescent="0.25">
      <c r="A29" s="314"/>
      <c r="B29" s="315"/>
      <c r="C29" s="315"/>
      <c r="D29" s="315"/>
      <c r="E29" s="315"/>
      <c r="F29" s="315"/>
      <c r="G29" s="315"/>
      <c r="H29" s="315"/>
      <c r="I29" s="315"/>
      <c r="J29" s="316"/>
    </row>
    <row r="30" spans="1:10" x14ac:dyDescent="0.25">
      <c r="A30" s="314"/>
      <c r="B30" s="315"/>
      <c r="C30" s="315"/>
      <c r="D30" s="315"/>
      <c r="E30" s="315"/>
      <c r="F30" s="315"/>
      <c r="G30" s="315"/>
      <c r="H30" s="315"/>
      <c r="I30" s="315"/>
      <c r="J30" s="316"/>
    </row>
    <row r="31" spans="1:10" x14ac:dyDescent="0.25">
      <c r="A31" s="314"/>
      <c r="B31" s="315"/>
      <c r="C31" s="315"/>
      <c r="D31" s="315"/>
      <c r="E31" s="315"/>
      <c r="F31" s="315"/>
      <c r="G31" s="315"/>
      <c r="H31" s="315"/>
      <c r="I31" s="315"/>
      <c r="J31" s="316"/>
    </row>
    <row r="32" spans="1:10" x14ac:dyDescent="0.25">
      <c r="A32" s="314"/>
      <c r="B32" s="315"/>
      <c r="C32" s="315"/>
      <c r="D32" s="315"/>
      <c r="E32" s="315"/>
      <c r="F32" s="315"/>
      <c r="G32" s="315"/>
      <c r="H32" s="315"/>
      <c r="I32" s="315"/>
      <c r="J32" s="316"/>
    </row>
    <row r="33" spans="1:10" x14ac:dyDescent="0.25">
      <c r="A33" s="314"/>
      <c r="B33" s="315"/>
      <c r="C33" s="315"/>
      <c r="D33" s="315"/>
      <c r="E33" s="315"/>
      <c r="F33" s="315"/>
      <c r="G33" s="315"/>
      <c r="H33" s="315"/>
      <c r="I33" s="315"/>
      <c r="J33" s="316"/>
    </row>
    <row r="34" spans="1:10" x14ac:dyDescent="0.25">
      <c r="A34" s="314"/>
      <c r="B34" s="315"/>
      <c r="C34" s="315"/>
      <c r="D34" s="315"/>
      <c r="E34" s="315"/>
      <c r="F34" s="315"/>
      <c r="G34" s="315"/>
      <c r="H34" s="315"/>
      <c r="I34" s="315"/>
      <c r="J34" s="316"/>
    </row>
    <row r="35" spans="1:10" x14ac:dyDescent="0.25">
      <c r="A35" s="314"/>
      <c r="B35" s="315"/>
      <c r="C35" s="315"/>
      <c r="D35" s="315"/>
      <c r="E35" s="315"/>
      <c r="F35" s="315"/>
      <c r="G35" s="315"/>
      <c r="H35" s="315"/>
      <c r="I35" s="315"/>
      <c r="J35" s="316"/>
    </row>
    <row r="36" spans="1:10" x14ac:dyDescent="0.25">
      <c r="A36" s="314"/>
      <c r="B36" s="315"/>
      <c r="C36" s="315"/>
      <c r="D36" s="315"/>
      <c r="E36" s="315"/>
      <c r="F36" s="315"/>
      <c r="G36" s="315"/>
      <c r="H36" s="315"/>
      <c r="I36" s="315"/>
      <c r="J36" s="316"/>
    </row>
    <row r="37" spans="1:10" x14ac:dyDescent="0.25">
      <c r="A37" s="314"/>
      <c r="B37" s="315"/>
      <c r="C37" s="315"/>
      <c r="D37" s="315"/>
      <c r="E37" s="315"/>
      <c r="F37" s="315"/>
      <c r="G37" s="315"/>
      <c r="H37" s="315"/>
      <c r="I37" s="315"/>
      <c r="J37" s="316"/>
    </row>
    <row r="38" spans="1:10" x14ac:dyDescent="0.25">
      <c r="A38" s="314"/>
      <c r="B38" s="315"/>
      <c r="C38" s="315"/>
      <c r="D38" s="315"/>
      <c r="E38" s="315"/>
      <c r="F38" s="315"/>
      <c r="G38" s="315"/>
      <c r="H38" s="315"/>
      <c r="I38" s="315"/>
      <c r="J38" s="316"/>
    </row>
    <row r="39" spans="1:10" x14ac:dyDescent="0.25">
      <c r="A39" s="314"/>
      <c r="B39" s="315"/>
      <c r="C39" s="315"/>
      <c r="D39" s="315"/>
      <c r="E39" s="315"/>
      <c r="F39" s="315"/>
      <c r="G39" s="315"/>
      <c r="H39" s="315"/>
      <c r="I39" s="315"/>
      <c r="J39" s="316"/>
    </row>
    <row r="40" spans="1:10" x14ac:dyDescent="0.25">
      <c r="A40" s="314"/>
      <c r="B40" s="315"/>
      <c r="C40" s="315"/>
      <c r="D40" s="315"/>
      <c r="E40" s="315"/>
      <c r="F40" s="315"/>
      <c r="G40" s="315"/>
      <c r="H40" s="315"/>
      <c r="I40" s="315"/>
      <c r="J40" s="316"/>
    </row>
    <row r="41" spans="1:10" x14ac:dyDescent="0.25">
      <c r="A41" s="314"/>
      <c r="B41" s="315"/>
      <c r="C41" s="315"/>
      <c r="D41" s="315"/>
      <c r="E41" s="315"/>
      <c r="F41" s="315"/>
      <c r="G41" s="315"/>
      <c r="H41" s="315"/>
      <c r="I41" s="315"/>
      <c r="J41" s="316"/>
    </row>
    <row r="42" spans="1:10" x14ac:dyDescent="0.25">
      <c r="A42" s="314"/>
      <c r="B42" s="315"/>
      <c r="C42" s="315"/>
      <c r="D42" s="315"/>
      <c r="E42" s="315"/>
      <c r="F42" s="315"/>
      <c r="G42" s="315"/>
      <c r="H42" s="315"/>
      <c r="I42" s="315"/>
      <c r="J42" s="316"/>
    </row>
    <row r="43" spans="1:10" x14ac:dyDescent="0.25">
      <c r="A43" s="314"/>
      <c r="B43" s="315"/>
      <c r="C43" s="315"/>
      <c r="D43" s="315"/>
      <c r="E43" s="315"/>
      <c r="F43" s="315"/>
      <c r="G43" s="315"/>
      <c r="H43" s="315"/>
      <c r="I43" s="315"/>
      <c r="J43" s="316"/>
    </row>
    <row r="44" spans="1:10" x14ac:dyDescent="0.25">
      <c r="A44" s="314"/>
      <c r="B44" s="315"/>
      <c r="C44" s="315"/>
      <c r="D44" s="315"/>
      <c r="E44" s="315"/>
      <c r="F44" s="315"/>
      <c r="G44" s="315"/>
      <c r="H44" s="315"/>
      <c r="I44" s="315"/>
      <c r="J44" s="316"/>
    </row>
    <row r="45" spans="1:10" x14ac:dyDescent="0.25">
      <c r="A45" s="314"/>
      <c r="B45" s="315"/>
      <c r="C45" s="315"/>
      <c r="D45" s="315"/>
      <c r="E45" s="315"/>
      <c r="F45" s="315"/>
      <c r="G45" s="315"/>
      <c r="H45" s="315"/>
      <c r="I45" s="315"/>
      <c r="J45" s="316"/>
    </row>
    <row r="46" spans="1:10" x14ac:dyDescent="0.25">
      <c r="A46" s="314"/>
      <c r="B46" s="315"/>
      <c r="C46" s="315"/>
      <c r="D46" s="315"/>
      <c r="E46" s="315"/>
      <c r="F46" s="315"/>
      <c r="G46" s="315"/>
      <c r="H46" s="315"/>
      <c r="I46" s="315"/>
      <c r="J46" s="316"/>
    </row>
    <row r="47" spans="1:10" x14ac:dyDescent="0.25">
      <c r="A47" s="314"/>
      <c r="B47" s="315"/>
      <c r="C47" s="315"/>
      <c r="D47" s="315"/>
      <c r="E47" s="315"/>
      <c r="F47" s="315"/>
      <c r="G47" s="315"/>
      <c r="H47" s="315"/>
      <c r="I47" s="315"/>
      <c r="J47" s="316"/>
    </row>
    <row r="48" spans="1:10" x14ac:dyDescent="0.25">
      <c r="A48" s="314"/>
      <c r="B48" s="315"/>
      <c r="C48" s="315"/>
      <c r="D48" s="315"/>
      <c r="E48" s="315"/>
      <c r="F48" s="315"/>
      <c r="G48" s="315"/>
      <c r="H48" s="315"/>
      <c r="I48" s="315"/>
      <c r="J48" s="316"/>
    </row>
    <row r="49" spans="1:10" x14ac:dyDescent="0.25">
      <c r="A49" s="314"/>
      <c r="B49" s="315"/>
      <c r="C49" s="315"/>
      <c r="D49" s="315"/>
      <c r="E49" s="315"/>
      <c r="F49" s="315"/>
      <c r="G49" s="315"/>
      <c r="H49" s="315"/>
      <c r="I49" s="315"/>
      <c r="J49" s="316"/>
    </row>
    <row r="50" spans="1:10" x14ac:dyDescent="0.25">
      <c r="A50" s="314"/>
      <c r="B50" s="315"/>
      <c r="C50" s="315"/>
      <c r="D50" s="315"/>
      <c r="E50" s="315"/>
      <c r="F50" s="315"/>
      <c r="G50" s="315"/>
      <c r="H50" s="315"/>
      <c r="I50" s="315"/>
      <c r="J50" s="316"/>
    </row>
    <row r="51" spans="1:10" x14ac:dyDescent="0.25">
      <c r="A51" s="314"/>
      <c r="B51" s="315"/>
      <c r="C51" s="315"/>
      <c r="D51" s="315"/>
      <c r="E51" s="315"/>
      <c r="F51" s="315"/>
      <c r="G51" s="315"/>
      <c r="H51" s="315"/>
      <c r="I51" s="315"/>
      <c r="J51" s="316"/>
    </row>
    <row r="52" spans="1:10" x14ac:dyDescent="0.25">
      <c r="A52" s="314"/>
      <c r="B52" s="315"/>
      <c r="C52" s="315"/>
      <c r="D52" s="315"/>
      <c r="E52" s="315"/>
      <c r="F52" s="315"/>
      <c r="G52" s="315"/>
      <c r="H52" s="315"/>
      <c r="I52" s="315"/>
      <c r="J52" s="316"/>
    </row>
    <row r="53" spans="1:10" x14ac:dyDescent="0.25">
      <c r="A53" s="314"/>
      <c r="B53" s="315"/>
      <c r="C53" s="315"/>
      <c r="D53" s="315"/>
      <c r="E53" s="315"/>
      <c r="F53" s="315"/>
      <c r="G53" s="315"/>
      <c r="H53" s="315"/>
      <c r="I53" s="315"/>
      <c r="J53" s="316"/>
    </row>
    <row r="54" spans="1:10" x14ac:dyDescent="0.25">
      <c r="A54" s="314"/>
      <c r="B54" s="315"/>
      <c r="C54" s="315"/>
      <c r="D54" s="315"/>
      <c r="E54" s="315"/>
      <c r="F54" s="315"/>
      <c r="G54" s="315"/>
      <c r="H54" s="315"/>
      <c r="I54" s="315"/>
      <c r="J54" s="316"/>
    </row>
    <row r="55" spans="1:10" x14ac:dyDescent="0.25">
      <c r="A55" s="314"/>
      <c r="B55" s="315"/>
      <c r="C55" s="315"/>
      <c r="D55" s="315"/>
      <c r="E55" s="315"/>
      <c r="F55" s="315"/>
      <c r="G55" s="315"/>
      <c r="H55" s="315"/>
      <c r="I55" s="315"/>
      <c r="J55" s="316"/>
    </row>
    <row r="56" spans="1:10" x14ac:dyDescent="0.25">
      <c r="A56" s="314"/>
      <c r="B56" s="315"/>
      <c r="C56" s="315"/>
      <c r="D56" s="315"/>
      <c r="E56" s="315"/>
      <c r="F56" s="315"/>
      <c r="G56" s="315"/>
      <c r="H56" s="315"/>
      <c r="I56" s="315"/>
      <c r="J56" s="316"/>
    </row>
    <row r="57" spans="1:10" x14ac:dyDescent="0.25">
      <c r="A57" s="314"/>
      <c r="B57" s="315"/>
      <c r="C57" s="315"/>
      <c r="D57" s="315"/>
      <c r="E57" s="315"/>
      <c r="F57" s="315"/>
      <c r="G57" s="315"/>
      <c r="H57" s="315"/>
      <c r="I57" s="315"/>
      <c r="J57" s="316"/>
    </row>
    <row r="58" spans="1:10" x14ac:dyDescent="0.25">
      <c r="A58" s="314"/>
      <c r="B58" s="315"/>
      <c r="C58" s="315"/>
      <c r="D58" s="315"/>
      <c r="E58" s="315"/>
      <c r="F58" s="315"/>
      <c r="G58" s="315"/>
      <c r="H58" s="315"/>
      <c r="I58" s="315"/>
      <c r="J58" s="316"/>
    </row>
    <row r="59" spans="1:10" x14ac:dyDescent="0.25">
      <c r="A59" s="317"/>
      <c r="B59" s="318"/>
      <c r="C59" s="318"/>
      <c r="D59" s="318"/>
      <c r="E59" s="318"/>
      <c r="F59" s="318"/>
      <c r="G59" s="318"/>
      <c r="H59" s="318"/>
      <c r="I59" s="318"/>
      <c r="J59" s="319"/>
    </row>
  </sheetData>
  <mergeCells count="19">
    <mergeCell ref="B19:J19"/>
    <mergeCell ref="E18:G18"/>
    <mergeCell ref="H18:J18"/>
    <mergeCell ref="A24:J59"/>
    <mergeCell ref="A23:J23"/>
    <mergeCell ref="B20:J22"/>
    <mergeCell ref="A16:J16"/>
    <mergeCell ref="A17:J17"/>
    <mergeCell ref="A15:J15"/>
    <mergeCell ref="A1:J1"/>
    <mergeCell ref="A2:J2"/>
    <mergeCell ref="A3:J3"/>
    <mergeCell ref="A4:J4"/>
    <mergeCell ref="A6:J6"/>
    <mergeCell ref="A7:B7"/>
    <mergeCell ref="F7:G7"/>
    <mergeCell ref="A8:J8"/>
    <mergeCell ref="A9:J14"/>
    <mergeCell ref="C5:H5"/>
  </mergeCells>
  <dataValidations count="2">
    <dataValidation allowBlank="1" showInputMessage="1" showErrorMessage="1" promptTitle="CNA Process" prompt="If a new Community Needs Assessment is under development, please be sure to also note that here." sqref="A24:J59" xr:uid="{62F5E7D4-2A5F-4780-9229-AE69FB70771E}"/>
    <dataValidation allowBlank="1" showInputMessage="1" showErrorMessage="1" promptTitle="CNA Date" prompt="If the most recent Community Needs Assessment (CNA) is older than three years, please also explain process to update the CNA below." sqref="E18:G18" xr:uid="{F2DF47A9-D443-4074-B1A6-4FA46562A8C8}"/>
  </dataValidations>
  <pageMargins left="0.5" right="0.5" top="0.5" bottom="0.5" header="0.3" footer="0.3"/>
  <pageSetup scale="78" fitToHeight="0" orientation="portrait" r:id="rId1"/>
  <headerFooter>
    <oddFooter>&amp;L&amp;10New York State Department of State&amp;C&amp;10Division of Community Services&amp;R&amp;10CSBG Contract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59999389629810485"/>
    <pageSetUpPr fitToPage="1"/>
  </sheetPr>
  <dimension ref="A1:I51"/>
  <sheetViews>
    <sheetView showGridLines="0" topLeftCell="A31" zoomScaleNormal="100" workbookViewId="0">
      <selection activeCell="R35" sqref="R35"/>
    </sheetView>
  </sheetViews>
  <sheetFormatPr defaultColWidth="8.85546875" defaultRowHeight="15" x14ac:dyDescent="0.25"/>
  <cols>
    <col min="1" max="1" width="3.5703125" style="3" customWidth="1"/>
    <col min="2" max="3" width="5.7109375" style="3" customWidth="1"/>
    <col min="4" max="4" width="14.7109375" style="3" customWidth="1"/>
    <col min="5" max="5" width="7.7109375" style="3" customWidth="1"/>
    <col min="6" max="6" width="14.7109375" style="3" customWidth="1"/>
    <col min="7" max="7" width="38.5703125" style="3" customWidth="1"/>
    <col min="8" max="9" width="18.7109375" style="3" customWidth="1"/>
  </cols>
  <sheetData>
    <row r="1" spans="1:9" x14ac:dyDescent="0.25">
      <c r="A1" s="294" t="s">
        <v>0</v>
      </c>
      <c r="B1" s="294"/>
      <c r="C1" s="294"/>
      <c r="D1" s="294"/>
      <c r="E1" s="294"/>
      <c r="F1" s="294"/>
      <c r="G1" s="294"/>
      <c r="H1" s="294"/>
      <c r="I1" s="294"/>
    </row>
    <row r="2" spans="1:9" x14ac:dyDescent="0.25">
      <c r="A2" s="295" t="s">
        <v>1</v>
      </c>
      <c r="B2" s="295"/>
      <c r="C2" s="295"/>
      <c r="D2" s="295"/>
      <c r="E2" s="295"/>
      <c r="F2" s="295"/>
      <c r="G2" s="295"/>
      <c r="H2" s="295"/>
      <c r="I2" s="295"/>
    </row>
    <row r="3" spans="1:9" x14ac:dyDescent="0.25">
      <c r="A3" s="613" t="s">
        <v>605</v>
      </c>
      <c r="B3" s="613"/>
      <c r="C3" s="613"/>
      <c r="D3" s="613"/>
      <c r="E3" s="613"/>
      <c r="F3" s="613"/>
      <c r="G3" s="613"/>
      <c r="H3" s="613"/>
      <c r="I3" s="613"/>
    </row>
    <row r="4" spans="1:9" x14ac:dyDescent="0.25">
      <c r="A4" s="295"/>
      <c r="B4" s="295"/>
      <c r="C4" s="295"/>
      <c r="D4" s="295"/>
      <c r="E4" s="295"/>
      <c r="F4" s="295"/>
      <c r="G4" s="295"/>
      <c r="H4" s="295"/>
      <c r="I4" s="295"/>
    </row>
    <row r="5" spans="1:9" x14ac:dyDescent="0.25">
      <c r="A5" s="297" t="s">
        <v>3</v>
      </c>
      <c r="B5" s="297"/>
      <c r="C5" s="297"/>
      <c r="D5" s="478" t="str">
        <f>'C-1a Needs Assessment'!C5</f>
        <v>NYC Department of Youth and Community Development</v>
      </c>
      <c r="E5" s="478"/>
      <c r="F5" s="478"/>
      <c r="G5" s="478"/>
      <c r="H5" s="4" t="s">
        <v>5</v>
      </c>
      <c r="I5" s="11">
        <f>'C-1a Needs Assessment'!J5</f>
        <v>2023</v>
      </c>
    </row>
    <row r="6" spans="1:9" x14ac:dyDescent="0.25">
      <c r="A6" s="295"/>
      <c r="B6" s="295"/>
      <c r="C6" s="295"/>
      <c r="D6" s="295"/>
      <c r="E6" s="295"/>
      <c r="F6" s="295"/>
      <c r="G6" s="295"/>
      <c r="H6" s="295"/>
      <c r="I6" s="295"/>
    </row>
    <row r="7" spans="1:9" x14ac:dyDescent="0.25">
      <c r="A7" s="297" t="s">
        <v>6</v>
      </c>
      <c r="B7" s="297"/>
      <c r="C7" s="297"/>
      <c r="D7" s="206">
        <f>'C-1a Needs Assessment'!C7</f>
        <v>44835</v>
      </c>
      <c r="E7" s="207" t="s">
        <v>7</v>
      </c>
      <c r="F7" s="12">
        <f>'C-1a Needs Assessment'!E7</f>
        <v>45199</v>
      </c>
      <c r="G7" s="212"/>
      <c r="H7" s="22" t="s">
        <v>8</v>
      </c>
      <c r="I7" s="13" t="str">
        <f>'C-1a Needs Assessment'!J7</f>
        <v>C1001474</v>
      </c>
    </row>
    <row r="8" spans="1:9" x14ac:dyDescent="0.25">
      <c r="A8" s="449"/>
      <c r="B8" s="449"/>
      <c r="C8" s="449"/>
      <c r="D8" s="449"/>
      <c r="E8" s="449"/>
      <c r="F8" s="449"/>
      <c r="G8" s="449"/>
      <c r="H8" s="449"/>
      <c r="I8" s="449"/>
    </row>
    <row r="9" spans="1:9" x14ac:dyDescent="0.25">
      <c r="A9" s="1221" t="s">
        <v>606</v>
      </c>
      <c r="B9" s="1221"/>
      <c r="C9" s="1221"/>
      <c r="D9" s="1221"/>
      <c r="E9" s="1221"/>
      <c r="F9" s="218"/>
      <c r="G9" s="295"/>
      <c r="H9" s="295"/>
      <c r="I9" s="295"/>
    </row>
    <row r="10" spans="1:9" x14ac:dyDescent="0.25">
      <c r="A10" s="449"/>
      <c r="B10" s="449"/>
      <c r="C10" s="449"/>
      <c r="D10" s="449"/>
      <c r="E10" s="449"/>
      <c r="F10" s="449"/>
      <c r="G10" s="449"/>
      <c r="H10" s="449"/>
      <c r="I10" s="449"/>
    </row>
    <row r="11" spans="1:9" x14ac:dyDescent="0.25">
      <c r="A11" s="61">
        <v>1</v>
      </c>
      <c r="B11" s="292" t="s">
        <v>607</v>
      </c>
      <c r="C11" s="292"/>
      <c r="D11" s="292"/>
      <c r="E11" s="292"/>
      <c r="F11" s="292"/>
      <c r="G11" s="292"/>
      <c r="H11" s="63">
        <v>0</v>
      </c>
      <c r="I11" s="72"/>
    </row>
    <row r="12" spans="1:9" x14ac:dyDescent="0.25">
      <c r="A12" s="449"/>
      <c r="B12" s="449"/>
      <c r="C12" s="449"/>
      <c r="D12" s="449"/>
      <c r="E12" s="449"/>
      <c r="F12" s="449"/>
      <c r="G12" s="449"/>
      <c r="H12" s="449"/>
      <c r="I12" s="449"/>
    </row>
    <row r="13" spans="1:9" x14ac:dyDescent="0.25">
      <c r="A13" s="61">
        <v>2</v>
      </c>
      <c r="B13" s="292" t="s">
        <v>608</v>
      </c>
      <c r="C13" s="292"/>
      <c r="D13" s="292"/>
      <c r="E13" s="292"/>
      <c r="F13" s="292"/>
      <c r="G13" s="292"/>
      <c r="H13" s="63">
        <v>28070097</v>
      </c>
      <c r="I13" s="194"/>
    </row>
    <row r="14" spans="1:9" x14ac:dyDescent="0.25">
      <c r="A14" s="449"/>
      <c r="B14" s="449"/>
      <c r="C14" s="449"/>
      <c r="D14" s="449"/>
      <c r="E14" s="449"/>
      <c r="F14" s="449"/>
      <c r="G14" s="449"/>
      <c r="H14" s="449"/>
      <c r="I14" s="449"/>
    </row>
    <row r="15" spans="1:9" ht="15" customHeight="1" x14ac:dyDescent="0.25">
      <c r="A15" s="61">
        <v>3</v>
      </c>
      <c r="B15" s="1215" t="s">
        <v>609</v>
      </c>
      <c r="C15" s="1215"/>
      <c r="D15" s="1215"/>
      <c r="E15" s="1215"/>
      <c r="F15" s="1215"/>
      <c r="G15" s="1215"/>
      <c r="H15" s="1215"/>
      <c r="I15" s="16"/>
    </row>
    <row r="16" spans="1:9" x14ac:dyDescent="0.25">
      <c r="A16" s="61"/>
      <c r="B16" s="1215"/>
      <c r="C16" s="1215"/>
      <c r="D16" s="1215"/>
      <c r="E16" s="1215"/>
      <c r="F16" s="1215"/>
      <c r="G16" s="1215"/>
      <c r="H16" s="1215"/>
      <c r="I16" s="16"/>
    </row>
    <row r="17" spans="1:9" x14ac:dyDescent="0.25">
      <c r="A17" s="1185"/>
      <c r="B17" s="1185"/>
      <c r="C17" s="1185"/>
      <c r="D17" s="1185"/>
      <c r="E17" s="1185"/>
      <c r="F17" s="1185"/>
      <c r="G17" s="1185"/>
      <c r="H17" s="1185"/>
      <c r="I17" s="1185"/>
    </row>
    <row r="18" spans="1:9" x14ac:dyDescent="0.25">
      <c r="A18" s="752" t="s">
        <v>526</v>
      </c>
      <c r="B18" s="1186"/>
      <c r="C18" s="752"/>
      <c r="D18" s="752"/>
      <c r="E18" s="752"/>
      <c r="F18" s="752"/>
      <c r="G18" s="752"/>
      <c r="H18" s="60" t="s">
        <v>107</v>
      </c>
      <c r="I18" s="59" t="s">
        <v>541</v>
      </c>
    </row>
    <row r="19" spans="1:9" ht="15" customHeight="1" x14ac:dyDescent="0.25">
      <c r="A19" s="1202" t="s">
        <v>587</v>
      </c>
      <c r="B19" s="1203"/>
      <c r="C19" s="1203"/>
      <c r="D19" s="1203"/>
      <c r="E19" s="1203"/>
      <c r="F19" s="1203"/>
      <c r="G19" s="1204"/>
      <c r="H19" s="208" t="s">
        <v>594</v>
      </c>
      <c r="I19" s="570" t="s">
        <v>589</v>
      </c>
    </row>
    <row r="20" spans="1:9" x14ac:dyDescent="0.25">
      <c r="A20" s="1205"/>
      <c r="B20" s="1206"/>
      <c r="C20" s="1206"/>
      <c r="D20" s="1206"/>
      <c r="E20" s="1206"/>
      <c r="F20" s="1206"/>
      <c r="G20" s="1207"/>
      <c r="H20" s="209" t="s">
        <v>596</v>
      </c>
      <c r="I20" s="571"/>
    </row>
    <row r="21" spans="1:9" x14ac:dyDescent="0.25">
      <c r="A21" s="1208"/>
      <c r="B21" s="1209"/>
      <c r="C21" s="1209"/>
      <c r="D21" s="1209"/>
      <c r="E21" s="1209"/>
      <c r="F21" s="1209"/>
      <c r="G21" s="1210"/>
      <c r="H21" s="210" t="s">
        <v>598</v>
      </c>
      <c r="I21" s="572"/>
    </row>
    <row r="22" spans="1:9" x14ac:dyDescent="0.25">
      <c r="A22" s="1187" t="s">
        <v>536</v>
      </c>
      <c r="B22" s="1187"/>
      <c r="C22" s="1187"/>
      <c r="D22" s="1187"/>
      <c r="E22" s="1187"/>
      <c r="F22" s="1187"/>
      <c r="G22" s="1187"/>
      <c r="H22" s="71">
        <v>5201094</v>
      </c>
      <c r="I22" s="71">
        <v>0</v>
      </c>
    </row>
    <row r="23" spans="1:9" x14ac:dyDescent="0.25">
      <c r="A23" s="1187" t="s">
        <v>544</v>
      </c>
      <c r="B23" s="1187"/>
      <c r="C23" s="1187"/>
      <c r="D23" s="1187"/>
      <c r="E23" s="1187"/>
      <c r="F23" s="1187"/>
      <c r="G23" s="1187"/>
      <c r="H23" s="71">
        <v>5127852</v>
      </c>
      <c r="I23" s="71">
        <v>0</v>
      </c>
    </row>
    <row r="24" spans="1:9" x14ac:dyDescent="0.25">
      <c r="A24" s="1187" t="s">
        <v>590</v>
      </c>
      <c r="B24" s="1187"/>
      <c r="C24" s="1187"/>
      <c r="D24" s="1187"/>
      <c r="E24" s="1187"/>
      <c r="F24" s="1187"/>
      <c r="G24" s="1187"/>
      <c r="H24" s="71">
        <v>0</v>
      </c>
      <c r="I24" s="71">
        <v>0</v>
      </c>
    </row>
    <row r="25" spans="1:9" x14ac:dyDescent="0.25">
      <c r="A25" s="1187" t="s">
        <v>591</v>
      </c>
      <c r="B25" s="1187"/>
      <c r="C25" s="1187"/>
      <c r="D25" s="1187"/>
      <c r="E25" s="1187"/>
      <c r="F25" s="1187"/>
      <c r="G25" s="1187"/>
      <c r="H25" s="71">
        <v>0</v>
      </c>
      <c r="I25" s="71">
        <v>0</v>
      </c>
    </row>
    <row r="26" spans="1:9" x14ac:dyDescent="0.25">
      <c r="A26" s="1187" t="s">
        <v>556</v>
      </c>
      <c r="B26" s="1187"/>
      <c r="C26" s="1187"/>
      <c r="D26" s="1187"/>
      <c r="E26" s="1187"/>
      <c r="F26" s="1187"/>
      <c r="G26" s="1187"/>
      <c r="H26" s="70">
        <v>15443519</v>
      </c>
      <c r="I26" s="70">
        <v>0</v>
      </c>
    </row>
    <row r="27" spans="1:9" x14ac:dyDescent="0.25">
      <c r="A27" s="1187" t="s">
        <v>529</v>
      </c>
      <c r="B27" s="1187"/>
      <c r="C27" s="1187"/>
      <c r="D27" s="1187"/>
      <c r="E27" s="1187"/>
      <c r="F27" s="1187"/>
      <c r="G27" s="1187"/>
      <c r="H27" s="70">
        <v>0</v>
      </c>
      <c r="I27" s="70">
        <v>0</v>
      </c>
    </row>
    <row r="28" spans="1:9" x14ac:dyDescent="0.25">
      <c r="A28" s="1187" t="s">
        <v>552</v>
      </c>
      <c r="B28" s="1187"/>
      <c r="C28" s="1187"/>
      <c r="D28" s="1187"/>
      <c r="E28" s="1187"/>
      <c r="F28" s="1187"/>
      <c r="G28" s="1187"/>
      <c r="H28" s="70">
        <v>0</v>
      </c>
      <c r="I28" s="70">
        <v>0</v>
      </c>
    </row>
    <row r="29" spans="1:9" x14ac:dyDescent="0.25">
      <c r="A29" s="1187" t="s">
        <v>533</v>
      </c>
      <c r="B29" s="1187"/>
      <c r="C29" s="1187"/>
      <c r="D29" s="1187"/>
      <c r="E29" s="1187"/>
      <c r="F29" s="1187"/>
      <c r="G29" s="1187"/>
      <c r="H29" s="70">
        <v>0</v>
      </c>
      <c r="I29" s="70">
        <v>0</v>
      </c>
    </row>
    <row r="30" spans="1:9" x14ac:dyDescent="0.25">
      <c r="A30" s="1187" t="s">
        <v>525</v>
      </c>
      <c r="B30" s="1187"/>
      <c r="C30" s="1187"/>
      <c r="D30" s="1187"/>
      <c r="E30" s="1187"/>
      <c r="F30" s="1187"/>
      <c r="G30" s="1187"/>
      <c r="H30" s="70">
        <v>941188</v>
      </c>
      <c r="I30" s="70">
        <v>0</v>
      </c>
    </row>
    <row r="31" spans="1:9" x14ac:dyDescent="0.25">
      <c r="A31" s="1187" t="s">
        <v>592</v>
      </c>
      <c r="B31" s="1187"/>
      <c r="C31" s="1187"/>
      <c r="D31" s="1187"/>
      <c r="E31" s="1187"/>
      <c r="F31" s="1187"/>
      <c r="G31" s="1187"/>
      <c r="H31" s="70">
        <v>0</v>
      </c>
      <c r="I31" s="70">
        <v>0</v>
      </c>
    </row>
    <row r="32" spans="1:9" x14ac:dyDescent="0.25">
      <c r="A32" s="1220" t="s">
        <v>593</v>
      </c>
      <c r="B32" s="1220"/>
      <c r="C32" s="1220"/>
      <c r="D32" s="1220"/>
      <c r="E32" s="1220"/>
      <c r="F32" s="1220"/>
      <c r="G32" s="1220"/>
      <c r="H32" s="66">
        <f>SUM(H22:H31)</f>
        <v>26713653</v>
      </c>
      <c r="I32" s="66">
        <f>SUM(I22:I31)</f>
        <v>0</v>
      </c>
    </row>
    <row r="33" spans="1:9" x14ac:dyDescent="0.25">
      <c r="A33" s="1196"/>
      <c r="B33" s="1196"/>
      <c r="C33" s="1196"/>
      <c r="D33" s="1196"/>
      <c r="E33" s="1196"/>
      <c r="F33" s="1196"/>
      <c r="G33" s="1196"/>
      <c r="H33" s="1196"/>
      <c r="I33" s="1196"/>
    </row>
    <row r="34" spans="1:9" x14ac:dyDescent="0.25">
      <c r="A34" s="1211"/>
      <c r="B34" s="1211"/>
      <c r="C34" s="1211"/>
      <c r="D34" s="1211"/>
      <c r="E34" s="1211"/>
      <c r="F34" s="1211"/>
      <c r="G34" s="1212"/>
      <c r="H34" s="208" t="s">
        <v>594</v>
      </c>
      <c r="I34" s="208" t="s">
        <v>595</v>
      </c>
    </row>
    <row r="35" spans="1:9" x14ac:dyDescent="0.25">
      <c r="A35" s="1211"/>
      <c r="B35" s="1211"/>
      <c r="C35" s="1211"/>
      <c r="D35" s="1211"/>
      <c r="E35" s="1211"/>
      <c r="F35" s="1211"/>
      <c r="G35" s="1212"/>
      <c r="H35" s="209" t="s">
        <v>596</v>
      </c>
      <c r="I35" s="209" t="s">
        <v>597</v>
      </c>
    </row>
    <row r="36" spans="1:9" x14ac:dyDescent="0.25">
      <c r="A36" s="1213"/>
      <c r="B36" s="1213"/>
      <c r="C36" s="1213"/>
      <c r="D36" s="1213"/>
      <c r="E36" s="1213"/>
      <c r="F36" s="1213"/>
      <c r="G36" s="1214"/>
      <c r="H36" s="210" t="s">
        <v>598</v>
      </c>
      <c r="I36" s="210" t="s">
        <v>599</v>
      </c>
    </row>
    <row r="37" spans="1:9" ht="30" customHeight="1" x14ac:dyDescent="0.25">
      <c r="A37" s="69">
        <v>4</v>
      </c>
      <c r="B37" s="1197" t="s">
        <v>610</v>
      </c>
      <c r="C37" s="1197"/>
      <c r="D37" s="1197"/>
      <c r="E37" s="1197"/>
      <c r="F37" s="1197"/>
      <c r="G37" s="1198"/>
      <c r="H37" s="70">
        <v>1356444</v>
      </c>
      <c r="I37" s="70">
        <v>0</v>
      </c>
    </row>
    <row r="38" spans="1:9" ht="30" customHeight="1" x14ac:dyDescent="0.25">
      <c r="A38" s="69">
        <v>5</v>
      </c>
      <c r="B38" s="1197" t="s">
        <v>611</v>
      </c>
      <c r="C38" s="1197"/>
      <c r="D38" s="1197"/>
      <c r="E38" s="1197"/>
      <c r="F38" s="1197"/>
      <c r="G38" s="1198"/>
      <c r="H38" s="68">
        <v>0</v>
      </c>
      <c r="I38" s="67">
        <v>0</v>
      </c>
    </row>
    <row r="39" spans="1:9" ht="30" customHeight="1" x14ac:dyDescent="0.25">
      <c r="A39" s="51">
        <v>6</v>
      </c>
      <c r="B39" s="1197" t="s">
        <v>612</v>
      </c>
      <c r="C39" s="1197"/>
      <c r="D39" s="1197"/>
      <c r="E39" s="1197"/>
      <c r="F39" s="1197"/>
      <c r="G39" s="1198"/>
      <c r="H39" s="66">
        <f>H32+H37</f>
        <v>28070097</v>
      </c>
      <c r="I39" s="66">
        <f>I32+I37</f>
        <v>0</v>
      </c>
    </row>
    <row r="40" spans="1:9" x14ac:dyDescent="0.25">
      <c r="A40" s="1185"/>
      <c r="B40" s="1185"/>
      <c r="C40" s="1185"/>
      <c r="D40" s="1185"/>
      <c r="E40" s="1185"/>
      <c r="F40" s="1185"/>
      <c r="G40" s="1185"/>
      <c r="H40" s="1185"/>
      <c r="I40" s="1185"/>
    </row>
    <row r="41" spans="1:9" ht="15" customHeight="1" x14ac:dyDescent="0.25">
      <c r="A41" s="1216" t="s">
        <v>604</v>
      </c>
      <c r="B41" s="1199"/>
      <c r="C41" s="1199"/>
      <c r="D41" s="1199"/>
      <c r="E41" s="1199"/>
      <c r="F41" s="1199"/>
      <c r="G41" s="1199"/>
      <c r="H41" s="1199"/>
      <c r="I41" s="1217"/>
    </row>
    <row r="42" spans="1:9" x14ac:dyDescent="0.25">
      <c r="A42" s="1218"/>
      <c r="B42" s="1200"/>
      <c r="C42" s="1200"/>
      <c r="D42" s="1200"/>
      <c r="E42" s="1200"/>
      <c r="F42" s="1200"/>
      <c r="G42" s="1200"/>
      <c r="H42" s="1200"/>
      <c r="I42" s="1219"/>
    </row>
    <row r="43" spans="1:9" x14ac:dyDescent="0.25">
      <c r="A43" s="1188"/>
      <c r="B43" s="1189"/>
      <c r="C43" s="1189"/>
      <c r="D43" s="1189"/>
      <c r="E43" s="1189"/>
      <c r="F43" s="1189"/>
      <c r="G43" s="1189"/>
      <c r="H43" s="1189"/>
      <c r="I43" s="1190"/>
    </row>
    <row r="44" spans="1:9" x14ac:dyDescent="0.25">
      <c r="A44" s="1191"/>
      <c r="B44" s="321"/>
      <c r="C44" s="321"/>
      <c r="D44" s="321"/>
      <c r="E44" s="321"/>
      <c r="F44" s="321"/>
      <c r="G44" s="321"/>
      <c r="H44" s="321"/>
      <c r="I44" s="1192"/>
    </row>
    <row r="45" spans="1:9" x14ac:dyDescent="0.25">
      <c r="A45" s="1191"/>
      <c r="B45" s="321"/>
      <c r="C45" s="321"/>
      <c r="D45" s="321"/>
      <c r="E45" s="321"/>
      <c r="F45" s="321"/>
      <c r="G45" s="321"/>
      <c r="H45" s="321"/>
      <c r="I45" s="1192"/>
    </row>
    <row r="46" spans="1:9" x14ac:dyDescent="0.25">
      <c r="A46" s="1193"/>
      <c r="B46" s="1194"/>
      <c r="C46" s="1194"/>
      <c r="D46" s="1194"/>
      <c r="E46" s="1194"/>
      <c r="F46" s="1194"/>
      <c r="G46" s="1194"/>
      <c r="H46" s="1194"/>
      <c r="I46" s="1195"/>
    </row>
    <row r="49" spans="7:8" x14ac:dyDescent="0.25">
      <c r="G49" s="25" t="s">
        <v>613</v>
      </c>
      <c r="H49" s="65">
        <f>'C-3b Planned Use Con'!H38</f>
        <v>28070097</v>
      </c>
    </row>
    <row r="50" spans="7:8" x14ac:dyDescent="0.25">
      <c r="G50" s="25" t="s">
        <v>614</v>
      </c>
      <c r="H50" s="65">
        <f>H39</f>
        <v>28070097</v>
      </c>
    </row>
    <row r="51" spans="7:8" x14ac:dyDescent="0.25">
      <c r="G51" s="22" t="s">
        <v>577</v>
      </c>
      <c r="H51" s="64">
        <f>H49-H50</f>
        <v>0</v>
      </c>
    </row>
  </sheetData>
  <mergeCells count="40">
    <mergeCell ref="A41:I42"/>
    <mergeCell ref="B13:G13"/>
    <mergeCell ref="A14:I14"/>
    <mergeCell ref="A1:I1"/>
    <mergeCell ref="A2:I2"/>
    <mergeCell ref="A3:I3"/>
    <mergeCell ref="A4:I4"/>
    <mergeCell ref="A5:C5"/>
    <mergeCell ref="D5:G5"/>
    <mergeCell ref="A40:I40"/>
    <mergeCell ref="A34:G36"/>
    <mergeCell ref="A32:G32"/>
    <mergeCell ref="A6:I6"/>
    <mergeCell ref="A9:E9"/>
    <mergeCell ref="G9:I9"/>
    <mergeCell ref="A10:I10"/>
    <mergeCell ref="A43:I46"/>
    <mergeCell ref="A25:G25"/>
    <mergeCell ref="B11:G11"/>
    <mergeCell ref="A12:I12"/>
    <mergeCell ref="A17:I17"/>
    <mergeCell ref="B37:G37"/>
    <mergeCell ref="A28:G28"/>
    <mergeCell ref="A29:G29"/>
    <mergeCell ref="A30:G30"/>
    <mergeCell ref="A31:G31"/>
    <mergeCell ref="B38:G38"/>
    <mergeCell ref="B39:G39"/>
    <mergeCell ref="A33:I33"/>
    <mergeCell ref="A19:G21"/>
    <mergeCell ref="B15:H16"/>
    <mergeCell ref="I19:I21"/>
    <mergeCell ref="A24:G24"/>
    <mergeCell ref="A26:G26"/>
    <mergeCell ref="A27:G27"/>
    <mergeCell ref="A7:C7"/>
    <mergeCell ref="A8:I8"/>
    <mergeCell ref="A18:G18"/>
    <mergeCell ref="A22:G22"/>
    <mergeCell ref="A23:G23"/>
  </mergeCells>
  <pageMargins left="0.5" right="0.5" top="0.5" bottom="0.5" header="0.3" footer="0.3"/>
  <pageSetup scale="74" orientation="portrait" r:id="rId1"/>
  <headerFooter>
    <oddFooter>&amp;L&amp;10&amp;K000000New York State Department of State&amp;C&amp;10&amp;K000000Division of Community Services&amp;R&amp;10&amp;K000000CSBG Contract</oddFooter>
  </headerFooter>
  <ignoredErrors>
    <ignoredError sqref="D5 I7 H32:I32 H39:I39 F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2D4C1-F861-4184-A67A-DB771DEA6CC6}">
  <sheetPr>
    <tabColor theme="3" tint="0.59999389629810485"/>
    <pageSetUpPr fitToPage="1"/>
  </sheetPr>
  <dimension ref="A1:Q406"/>
  <sheetViews>
    <sheetView showGridLines="0" topLeftCell="A7" zoomScaleNormal="100" zoomScaleSheetLayoutView="100" workbookViewId="0">
      <selection activeCell="H92" sqref="H92:Q94"/>
    </sheetView>
  </sheetViews>
  <sheetFormatPr defaultColWidth="9.140625" defaultRowHeight="15" x14ac:dyDescent="0.25"/>
  <cols>
    <col min="1" max="1" width="15" customWidth="1"/>
    <col min="2" max="6" width="10.7109375" customWidth="1"/>
    <col min="7" max="7" width="17.5703125" customWidth="1"/>
    <col min="8" max="17" width="10.7109375" customWidth="1"/>
  </cols>
  <sheetData>
    <row r="1" spans="1:17" x14ac:dyDescent="0.25">
      <c r="A1" s="294" t="s">
        <v>0</v>
      </c>
      <c r="B1" s="294"/>
      <c r="C1" s="294"/>
      <c r="D1" s="294"/>
      <c r="E1" s="294"/>
      <c r="F1" s="294"/>
      <c r="G1" s="294"/>
      <c r="H1" s="294"/>
      <c r="I1" s="294"/>
      <c r="J1" s="294"/>
      <c r="K1" s="294"/>
      <c r="L1" s="294"/>
      <c r="M1" s="294"/>
      <c r="N1" s="294"/>
      <c r="O1" s="294"/>
      <c r="P1" s="294"/>
      <c r="Q1" s="294"/>
    </row>
    <row r="2" spans="1:17" x14ac:dyDescent="0.25">
      <c r="A2" s="1246" t="s">
        <v>1</v>
      </c>
      <c r="B2" s="1246"/>
      <c r="C2" s="1246"/>
      <c r="D2" s="1246"/>
      <c r="E2" s="1246"/>
      <c r="F2" s="1246"/>
      <c r="G2" s="1246"/>
      <c r="H2" s="1246"/>
      <c r="I2" s="1246"/>
      <c r="J2" s="1246"/>
      <c r="K2" s="1246"/>
      <c r="L2" s="1246"/>
      <c r="M2" s="1246"/>
      <c r="N2" s="1246"/>
      <c r="O2" s="1246"/>
      <c r="P2" s="1246"/>
      <c r="Q2" s="1246"/>
    </row>
    <row r="3" spans="1:17" x14ac:dyDescent="0.25">
      <c r="A3" s="613" t="s">
        <v>615</v>
      </c>
      <c r="B3" s="613"/>
      <c r="C3" s="613"/>
      <c r="D3" s="613"/>
      <c r="E3" s="613"/>
      <c r="F3" s="613"/>
      <c r="G3" s="613"/>
      <c r="H3" s="613"/>
      <c r="I3" s="613"/>
      <c r="J3" s="613"/>
      <c r="K3" s="613"/>
      <c r="L3" s="613"/>
      <c r="M3" s="613"/>
      <c r="N3" s="613"/>
      <c r="O3" s="613"/>
      <c r="P3" s="613"/>
      <c r="Q3" s="613"/>
    </row>
    <row r="4" spans="1:17" x14ac:dyDescent="0.25">
      <c r="A4" s="295"/>
      <c r="B4" s="295"/>
      <c r="C4" s="295"/>
      <c r="D4" s="295"/>
      <c r="E4" s="295"/>
      <c r="F4" s="295"/>
      <c r="G4" s="295"/>
      <c r="H4" s="295"/>
      <c r="I4" s="295"/>
      <c r="J4" s="295"/>
      <c r="K4" s="295"/>
      <c r="L4" s="295"/>
      <c r="M4" s="295"/>
      <c r="N4" s="295"/>
      <c r="O4" s="295"/>
      <c r="P4" s="295"/>
      <c r="Q4" s="295"/>
    </row>
    <row r="5" spans="1:17" x14ac:dyDescent="0.25">
      <c r="A5" s="7" t="s">
        <v>3</v>
      </c>
      <c r="B5" s="478" t="str">
        <f>'C-1a Needs Assessment'!C5</f>
        <v>NYC Department of Youth and Community Development</v>
      </c>
      <c r="C5" s="478"/>
      <c r="D5" s="478"/>
      <c r="E5" s="478"/>
      <c r="F5" s="478"/>
      <c r="G5" s="478"/>
      <c r="H5" s="478"/>
      <c r="I5" s="478"/>
      <c r="J5" s="478"/>
      <c r="K5" s="478"/>
      <c r="L5" s="478"/>
      <c r="M5" s="478"/>
      <c r="N5" s="449"/>
      <c r="O5" s="449"/>
      <c r="P5" s="4" t="s">
        <v>5</v>
      </c>
      <c r="Q5" s="11">
        <f>'C-1a Needs Assessment'!J5</f>
        <v>2023</v>
      </c>
    </row>
    <row r="6" spans="1:17" x14ac:dyDescent="0.25">
      <c r="A6" s="295"/>
      <c r="B6" s="295"/>
      <c r="C6" s="295"/>
      <c r="D6" s="295"/>
      <c r="E6" s="295"/>
      <c r="F6" s="295"/>
      <c r="G6" s="295"/>
      <c r="H6" s="295"/>
      <c r="I6" s="295"/>
      <c r="J6" s="295"/>
      <c r="K6" s="295"/>
      <c r="L6" s="295"/>
      <c r="M6" s="295"/>
      <c r="N6" s="295"/>
      <c r="O6" s="295"/>
      <c r="P6" s="295"/>
    </row>
    <row r="7" spans="1:17" x14ac:dyDescent="0.25">
      <c r="A7" s="7" t="s">
        <v>6</v>
      </c>
      <c r="B7" s="206">
        <f>'C-1a Needs Assessment'!C7</f>
        <v>44835</v>
      </c>
      <c r="C7" s="207" t="s">
        <v>7</v>
      </c>
      <c r="D7" s="12">
        <f>'C-1a Needs Assessment'!E7</f>
        <v>45199</v>
      </c>
      <c r="E7" s="449"/>
      <c r="F7" s="449"/>
      <c r="G7" s="449"/>
      <c r="H7" s="449"/>
      <c r="I7" s="449"/>
      <c r="J7" s="449"/>
      <c r="K7" s="449"/>
      <c r="L7" s="449"/>
      <c r="M7" s="449"/>
      <c r="N7" s="449"/>
      <c r="O7" s="449"/>
      <c r="P7" s="7" t="s">
        <v>8</v>
      </c>
      <c r="Q7" s="13" t="str">
        <f>'C-1a Needs Assessment'!J7</f>
        <v>C1001474</v>
      </c>
    </row>
    <row r="8" spans="1:17" x14ac:dyDescent="0.25">
      <c r="A8" s="545"/>
      <c r="B8" s="545"/>
      <c r="C8" s="545"/>
      <c r="D8" s="545"/>
      <c r="E8" s="545"/>
      <c r="F8" s="545"/>
      <c r="G8" s="545"/>
      <c r="H8" s="545"/>
      <c r="I8" s="545"/>
      <c r="J8" s="545"/>
      <c r="K8" s="545"/>
      <c r="L8" s="545"/>
      <c r="M8" s="545"/>
      <c r="N8" s="545"/>
      <c r="O8" s="545"/>
      <c r="P8" s="545"/>
      <c r="Q8" s="545"/>
    </row>
    <row r="9" spans="1:17" ht="15" customHeight="1" x14ac:dyDescent="0.25">
      <c r="A9" s="1247" t="s">
        <v>616</v>
      </c>
      <c r="B9" s="1248"/>
      <c r="C9" s="1248"/>
      <c r="D9" s="1248"/>
      <c r="E9" s="1248"/>
      <c r="F9" s="1248"/>
      <c r="G9" s="1248"/>
      <c r="H9" s="1248"/>
      <c r="I9" s="1248"/>
      <c r="J9" s="1248"/>
      <c r="K9" s="1248"/>
      <c r="L9" s="1248"/>
      <c r="M9" s="1248"/>
      <c r="N9" s="1248"/>
      <c r="O9" s="1248"/>
      <c r="P9" s="1248"/>
      <c r="Q9" s="1249"/>
    </row>
    <row r="10" spans="1:17" x14ac:dyDescent="0.25">
      <c r="A10" s="1250"/>
      <c r="B10" s="1251"/>
      <c r="C10" s="1251"/>
      <c r="D10" s="1251"/>
      <c r="E10" s="1251"/>
      <c r="F10" s="1251"/>
      <c r="G10" s="1251"/>
      <c r="H10" s="1251"/>
      <c r="I10" s="1251"/>
      <c r="J10" s="1251"/>
      <c r="K10" s="1251"/>
      <c r="L10" s="1251"/>
      <c r="M10" s="1251"/>
      <c r="N10" s="1251"/>
      <c r="O10" s="1251"/>
      <c r="P10" s="1251"/>
      <c r="Q10" s="1252"/>
    </row>
    <row r="11" spans="1:17" x14ac:dyDescent="0.25">
      <c r="A11" s="1245"/>
      <c r="B11" s="1245"/>
      <c r="C11" s="1245"/>
      <c r="D11" s="1245"/>
      <c r="E11" s="1245"/>
      <c r="F11" s="1245"/>
      <c r="G11" s="1245"/>
      <c r="H11" s="1245"/>
      <c r="I11" s="1245"/>
      <c r="J11" s="1245"/>
      <c r="K11" s="1245"/>
      <c r="L11" s="1245"/>
      <c r="M11" s="1245"/>
      <c r="N11" s="1245"/>
      <c r="O11" s="1245"/>
      <c r="P11" s="1245"/>
      <c r="Q11" s="1245"/>
    </row>
    <row r="12" spans="1:17" x14ac:dyDescent="0.25">
      <c r="A12" s="1131" t="s">
        <v>617</v>
      </c>
      <c r="B12" s="1131"/>
      <c r="C12" s="1131"/>
      <c r="D12" s="106">
        <f>COUNTA(A17:A406)</f>
        <v>35</v>
      </c>
      <c r="E12" s="105"/>
      <c r="F12" s="1131" t="s">
        <v>618</v>
      </c>
      <c r="G12" s="1131"/>
      <c r="H12" s="1131"/>
      <c r="I12" s="106">
        <f>'C-2b WP Agency Partners'!N32</f>
        <v>164</v>
      </c>
      <c r="J12" s="1253"/>
      <c r="K12" s="1253"/>
      <c r="L12" s="1253"/>
      <c r="M12" s="1253"/>
      <c r="N12" s="1253"/>
      <c r="O12" s="1253"/>
      <c r="P12" s="1253"/>
      <c r="Q12" s="1253"/>
    </row>
    <row r="13" spans="1:17" x14ac:dyDescent="0.25">
      <c r="A13" s="296"/>
      <c r="B13" s="296"/>
      <c r="C13" s="296"/>
      <c r="D13" s="296"/>
      <c r="E13" s="296"/>
      <c r="F13" s="296"/>
      <c r="G13" s="296"/>
      <c r="H13" s="296"/>
      <c r="I13" s="296"/>
      <c r="J13" s="296"/>
      <c r="K13" s="296"/>
      <c r="L13" s="296"/>
      <c r="M13" s="296"/>
      <c r="N13" s="296"/>
      <c r="O13" s="296"/>
      <c r="P13" s="296"/>
      <c r="Q13" s="296"/>
    </row>
    <row r="14" spans="1:17" ht="15" customHeight="1" x14ac:dyDescent="0.25">
      <c r="A14" s="1244" t="s">
        <v>619</v>
      </c>
      <c r="B14" s="1244"/>
      <c r="C14" s="1244"/>
      <c r="D14" s="1244"/>
      <c r="E14" s="1244"/>
      <c r="F14" s="1244"/>
      <c r="G14" s="1244"/>
      <c r="H14" s="1244"/>
      <c r="I14" s="1244"/>
      <c r="J14" s="1244"/>
      <c r="K14" s="1244"/>
      <c r="L14" s="1244"/>
      <c r="M14" s="1244"/>
      <c r="N14" s="1244"/>
      <c r="O14" s="1244"/>
      <c r="P14" s="1244"/>
      <c r="Q14" s="1244"/>
    </row>
    <row r="15" spans="1:17" x14ac:dyDescent="0.25">
      <c r="A15" s="1071"/>
      <c r="B15" s="1071"/>
      <c r="C15" s="1071"/>
      <c r="D15" s="1071"/>
      <c r="E15" s="1071"/>
      <c r="F15" s="1071"/>
      <c r="G15" s="1071"/>
      <c r="H15" s="1071"/>
      <c r="I15" s="1071"/>
      <c r="J15" s="1071"/>
      <c r="K15" s="1071"/>
      <c r="L15" s="1071"/>
      <c r="M15" s="1071"/>
      <c r="N15" s="1071"/>
      <c r="O15" s="1071"/>
      <c r="P15" s="1071"/>
      <c r="Q15" s="1071"/>
    </row>
    <row r="16" spans="1:17" x14ac:dyDescent="0.25">
      <c r="A16" s="256" t="s">
        <v>620</v>
      </c>
      <c r="B16" s="257"/>
      <c r="C16" s="257"/>
      <c r="D16" s="257"/>
      <c r="E16" s="258"/>
      <c r="F16" s="604" t="s">
        <v>621</v>
      </c>
      <c r="G16" s="606"/>
      <c r="H16" s="107" t="s">
        <v>622</v>
      </c>
      <c r="I16" s="108"/>
      <c r="J16" s="108"/>
      <c r="K16" s="108"/>
      <c r="L16" s="108"/>
      <c r="M16" s="108"/>
      <c r="N16" s="108"/>
      <c r="O16" s="108"/>
      <c r="P16" s="108"/>
      <c r="Q16" s="109"/>
    </row>
    <row r="17" spans="1:17" ht="15" customHeight="1" x14ac:dyDescent="0.25">
      <c r="A17" s="1222" t="s">
        <v>623</v>
      </c>
      <c r="B17" s="1222"/>
      <c r="C17" s="1222"/>
      <c r="D17" s="1222"/>
      <c r="E17" s="1222"/>
      <c r="F17" s="1222" t="s">
        <v>624</v>
      </c>
      <c r="G17" s="1222"/>
      <c r="H17" s="1235" t="s">
        <v>625</v>
      </c>
      <c r="I17" s="1236"/>
      <c r="J17" s="1236"/>
      <c r="K17" s="1236"/>
      <c r="L17" s="1236"/>
      <c r="M17" s="1236"/>
      <c r="N17" s="1236"/>
      <c r="O17" s="1236"/>
      <c r="P17" s="1236"/>
      <c r="Q17" s="1237"/>
    </row>
    <row r="18" spans="1:17" ht="15" customHeight="1" x14ac:dyDescent="0.25">
      <c r="A18" s="1223"/>
      <c r="B18" s="1223"/>
      <c r="C18" s="1223"/>
      <c r="D18" s="1223"/>
      <c r="E18" s="1223"/>
      <c r="F18" s="1223"/>
      <c r="G18" s="1223"/>
      <c r="H18" s="1238"/>
      <c r="I18" s="529"/>
      <c r="J18" s="529"/>
      <c r="K18" s="529"/>
      <c r="L18" s="529"/>
      <c r="M18" s="529"/>
      <c r="N18" s="529"/>
      <c r="O18" s="529"/>
      <c r="P18" s="529"/>
      <c r="Q18" s="1239"/>
    </row>
    <row r="19" spans="1:17" x14ac:dyDescent="0.25">
      <c r="A19" s="1224"/>
      <c r="B19" s="1224"/>
      <c r="C19" s="1224"/>
      <c r="D19" s="1224"/>
      <c r="E19" s="1224"/>
      <c r="F19" s="1224"/>
      <c r="G19" s="1224"/>
      <c r="H19" s="1238"/>
      <c r="I19" s="529"/>
      <c r="J19" s="529"/>
      <c r="K19" s="529"/>
      <c r="L19" s="529"/>
      <c r="M19" s="529"/>
      <c r="N19" s="529"/>
      <c r="O19" s="529"/>
      <c r="P19" s="529"/>
      <c r="Q19" s="1239"/>
    </row>
    <row r="20" spans="1:17" ht="15" customHeight="1" x14ac:dyDescent="0.25">
      <c r="A20" s="1222" t="s">
        <v>626</v>
      </c>
      <c r="B20" s="1222"/>
      <c r="C20" s="1222"/>
      <c r="D20" s="1222"/>
      <c r="E20" s="1222"/>
      <c r="F20" s="1222" t="s">
        <v>293</v>
      </c>
      <c r="G20" s="1222"/>
      <c r="H20" s="1238"/>
      <c r="I20" s="529"/>
      <c r="J20" s="529"/>
      <c r="K20" s="529"/>
      <c r="L20" s="529"/>
      <c r="M20" s="529"/>
      <c r="N20" s="529"/>
      <c r="O20" s="529"/>
      <c r="P20" s="529"/>
      <c r="Q20" s="1239"/>
    </row>
    <row r="21" spans="1:17" ht="15" customHeight="1" x14ac:dyDescent="0.25">
      <c r="A21" s="1223"/>
      <c r="B21" s="1223"/>
      <c r="C21" s="1223"/>
      <c r="D21" s="1223"/>
      <c r="E21" s="1223"/>
      <c r="F21" s="1223"/>
      <c r="G21" s="1223"/>
      <c r="H21" s="1238"/>
      <c r="I21" s="529"/>
      <c r="J21" s="529"/>
      <c r="K21" s="529"/>
      <c r="L21" s="529"/>
      <c r="M21" s="529"/>
      <c r="N21" s="529"/>
      <c r="O21" s="529"/>
      <c r="P21" s="529"/>
      <c r="Q21" s="1239"/>
    </row>
    <row r="22" spans="1:17" x14ac:dyDescent="0.25">
      <c r="A22" s="1224"/>
      <c r="B22" s="1224"/>
      <c r="C22" s="1224"/>
      <c r="D22" s="1224"/>
      <c r="E22" s="1224"/>
      <c r="F22" s="1224"/>
      <c r="G22" s="1224"/>
      <c r="H22" s="1238"/>
      <c r="I22" s="529"/>
      <c r="J22" s="529"/>
      <c r="K22" s="529"/>
      <c r="L22" s="529"/>
      <c r="M22" s="529"/>
      <c r="N22" s="529"/>
      <c r="O22" s="529"/>
      <c r="P22" s="529"/>
      <c r="Q22" s="1239"/>
    </row>
    <row r="23" spans="1:17" ht="15" customHeight="1" x14ac:dyDescent="0.25">
      <c r="A23" s="1222" t="s">
        <v>627</v>
      </c>
      <c r="B23" s="1222"/>
      <c r="C23" s="1222"/>
      <c r="D23" s="1222"/>
      <c r="E23" s="1222"/>
      <c r="F23" s="1222" t="s">
        <v>293</v>
      </c>
      <c r="G23" s="1222"/>
      <c r="H23" s="1238"/>
      <c r="I23" s="529"/>
      <c r="J23" s="529"/>
      <c r="K23" s="529"/>
      <c r="L23" s="529"/>
      <c r="M23" s="529"/>
      <c r="N23" s="529"/>
      <c r="O23" s="529"/>
      <c r="P23" s="529"/>
      <c r="Q23" s="1239"/>
    </row>
    <row r="24" spans="1:17" ht="15" customHeight="1" x14ac:dyDescent="0.25">
      <c r="A24" s="1223"/>
      <c r="B24" s="1223"/>
      <c r="C24" s="1223"/>
      <c r="D24" s="1223"/>
      <c r="E24" s="1223"/>
      <c r="F24" s="1223"/>
      <c r="G24" s="1223"/>
      <c r="H24" s="1238"/>
      <c r="I24" s="529"/>
      <c r="J24" s="529"/>
      <c r="K24" s="529"/>
      <c r="L24" s="529"/>
      <c r="M24" s="529"/>
      <c r="N24" s="529"/>
      <c r="O24" s="529"/>
      <c r="P24" s="529"/>
      <c r="Q24" s="1239"/>
    </row>
    <row r="25" spans="1:17" x14ac:dyDescent="0.25">
      <c r="A25" s="1224"/>
      <c r="B25" s="1224"/>
      <c r="C25" s="1224"/>
      <c r="D25" s="1224"/>
      <c r="E25" s="1224"/>
      <c r="F25" s="1224"/>
      <c r="G25" s="1224"/>
      <c r="H25" s="1238"/>
      <c r="I25" s="529"/>
      <c r="J25" s="529"/>
      <c r="K25" s="529"/>
      <c r="L25" s="529"/>
      <c r="M25" s="529"/>
      <c r="N25" s="529"/>
      <c r="O25" s="529"/>
      <c r="P25" s="529"/>
      <c r="Q25" s="1239"/>
    </row>
    <row r="26" spans="1:17" ht="15" customHeight="1" x14ac:dyDescent="0.25">
      <c r="A26" s="1222" t="s">
        <v>740</v>
      </c>
      <c r="B26" s="1222"/>
      <c r="C26" s="1222"/>
      <c r="D26" s="1222"/>
      <c r="E26" s="1222"/>
      <c r="F26" s="1222" t="s">
        <v>297</v>
      </c>
      <c r="G26" s="1222"/>
      <c r="H26" s="1238"/>
      <c r="I26" s="529"/>
      <c r="J26" s="529"/>
      <c r="K26" s="529"/>
      <c r="L26" s="529"/>
      <c r="M26" s="529"/>
      <c r="N26" s="529"/>
      <c r="O26" s="529"/>
      <c r="P26" s="529"/>
      <c r="Q26" s="1239"/>
    </row>
    <row r="27" spans="1:17" ht="15" customHeight="1" x14ac:dyDescent="0.25">
      <c r="A27" s="1223"/>
      <c r="B27" s="1223"/>
      <c r="C27" s="1223"/>
      <c r="D27" s="1223"/>
      <c r="E27" s="1223"/>
      <c r="F27" s="1223"/>
      <c r="G27" s="1223"/>
      <c r="H27" s="1238"/>
      <c r="I27" s="529"/>
      <c r="J27" s="529"/>
      <c r="K27" s="529"/>
      <c r="L27" s="529"/>
      <c r="M27" s="529"/>
      <c r="N27" s="529"/>
      <c r="O27" s="529"/>
      <c r="P27" s="529"/>
      <c r="Q27" s="1239"/>
    </row>
    <row r="28" spans="1:17" x14ac:dyDescent="0.25">
      <c r="A28" s="1224"/>
      <c r="B28" s="1224"/>
      <c r="C28" s="1224"/>
      <c r="D28" s="1224"/>
      <c r="E28" s="1224"/>
      <c r="F28" s="1224"/>
      <c r="G28" s="1224"/>
      <c r="H28" s="1238"/>
      <c r="I28" s="529"/>
      <c r="J28" s="529"/>
      <c r="K28" s="529"/>
      <c r="L28" s="529"/>
      <c r="M28" s="529"/>
      <c r="N28" s="529"/>
      <c r="O28" s="529"/>
      <c r="P28" s="529"/>
      <c r="Q28" s="1239"/>
    </row>
    <row r="29" spans="1:17" ht="15" customHeight="1" x14ac:dyDescent="0.25">
      <c r="A29" s="1222" t="s">
        <v>741</v>
      </c>
      <c r="B29" s="1222"/>
      <c r="C29" s="1222"/>
      <c r="D29" s="1222"/>
      <c r="E29" s="1222"/>
      <c r="F29" s="1222" t="s">
        <v>297</v>
      </c>
      <c r="G29" s="1222"/>
      <c r="H29" s="1238"/>
      <c r="I29" s="529"/>
      <c r="J29" s="529"/>
      <c r="K29" s="529"/>
      <c r="L29" s="529"/>
      <c r="M29" s="529"/>
      <c r="N29" s="529"/>
      <c r="O29" s="529"/>
      <c r="P29" s="529"/>
      <c r="Q29" s="1239"/>
    </row>
    <row r="30" spans="1:17" ht="15" customHeight="1" x14ac:dyDescent="0.25">
      <c r="A30" s="1223"/>
      <c r="B30" s="1223"/>
      <c r="C30" s="1223"/>
      <c r="D30" s="1223"/>
      <c r="E30" s="1223"/>
      <c r="F30" s="1223"/>
      <c r="G30" s="1223"/>
      <c r="H30" s="1238"/>
      <c r="I30" s="529"/>
      <c r="J30" s="529"/>
      <c r="K30" s="529"/>
      <c r="L30" s="529"/>
      <c r="M30" s="529"/>
      <c r="N30" s="529"/>
      <c r="O30" s="529"/>
      <c r="P30" s="529"/>
      <c r="Q30" s="1239"/>
    </row>
    <row r="31" spans="1:17" x14ac:dyDescent="0.25">
      <c r="A31" s="1224"/>
      <c r="B31" s="1224"/>
      <c r="C31" s="1224"/>
      <c r="D31" s="1224"/>
      <c r="E31" s="1224"/>
      <c r="F31" s="1224"/>
      <c r="G31" s="1224"/>
      <c r="H31" s="1238"/>
      <c r="I31" s="529"/>
      <c r="J31" s="529"/>
      <c r="K31" s="529"/>
      <c r="L31" s="529"/>
      <c r="M31" s="529"/>
      <c r="N31" s="529"/>
      <c r="O31" s="529"/>
      <c r="P31" s="529"/>
      <c r="Q31" s="1239"/>
    </row>
    <row r="32" spans="1:17" ht="15" customHeight="1" x14ac:dyDescent="0.25">
      <c r="A32" s="1222" t="s">
        <v>742</v>
      </c>
      <c r="B32" s="1222"/>
      <c r="C32" s="1222"/>
      <c r="D32" s="1222"/>
      <c r="E32" s="1222"/>
      <c r="F32" s="1222" t="s">
        <v>297</v>
      </c>
      <c r="G32" s="1222"/>
      <c r="H32" s="1238"/>
      <c r="I32" s="529"/>
      <c r="J32" s="529"/>
      <c r="K32" s="529"/>
      <c r="L32" s="529"/>
      <c r="M32" s="529"/>
      <c r="N32" s="529"/>
      <c r="O32" s="529"/>
      <c r="P32" s="529"/>
      <c r="Q32" s="1239"/>
    </row>
    <row r="33" spans="1:17" ht="15" customHeight="1" x14ac:dyDescent="0.25">
      <c r="A33" s="1223"/>
      <c r="B33" s="1223"/>
      <c r="C33" s="1223"/>
      <c r="D33" s="1223"/>
      <c r="E33" s="1223"/>
      <c r="F33" s="1223"/>
      <c r="G33" s="1223"/>
      <c r="H33" s="1238"/>
      <c r="I33" s="529"/>
      <c r="J33" s="529"/>
      <c r="K33" s="529"/>
      <c r="L33" s="529"/>
      <c r="M33" s="529"/>
      <c r="N33" s="529"/>
      <c r="O33" s="529"/>
      <c r="P33" s="529"/>
      <c r="Q33" s="1239"/>
    </row>
    <row r="34" spans="1:17" x14ac:dyDescent="0.25">
      <c r="A34" s="1224"/>
      <c r="B34" s="1224"/>
      <c r="C34" s="1224"/>
      <c r="D34" s="1224"/>
      <c r="E34" s="1224"/>
      <c r="F34" s="1224"/>
      <c r="G34" s="1224"/>
      <c r="H34" s="1238"/>
      <c r="I34" s="529"/>
      <c r="J34" s="529"/>
      <c r="K34" s="529"/>
      <c r="L34" s="529"/>
      <c r="M34" s="529"/>
      <c r="N34" s="529"/>
      <c r="O34" s="529"/>
      <c r="P34" s="529"/>
      <c r="Q34" s="1239"/>
    </row>
    <row r="35" spans="1:17" ht="15" customHeight="1" x14ac:dyDescent="0.25">
      <c r="A35" s="1222" t="s">
        <v>743</v>
      </c>
      <c r="B35" s="1222"/>
      <c r="C35" s="1222"/>
      <c r="D35" s="1222"/>
      <c r="E35" s="1222"/>
      <c r="F35" s="1222" t="s">
        <v>297</v>
      </c>
      <c r="G35" s="1222"/>
      <c r="H35" s="1238"/>
      <c r="I35" s="529"/>
      <c r="J35" s="529"/>
      <c r="K35" s="529"/>
      <c r="L35" s="529"/>
      <c r="M35" s="529"/>
      <c r="N35" s="529"/>
      <c r="O35" s="529"/>
      <c r="P35" s="529"/>
      <c r="Q35" s="1239"/>
    </row>
    <row r="36" spans="1:17" ht="15" customHeight="1" x14ac:dyDescent="0.25">
      <c r="A36" s="1223"/>
      <c r="B36" s="1223"/>
      <c r="C36" s="1223"/>
      <c r="D36" s="1223"/>
      <c r="E36" s="1223"/>
      <c r="F36" s="1223"/>
      <c r="G36" s="1223"/>
      <c r="H36" s="1238"/>
      <c r="I36" s="529"/>
      <c r="J36" s="529"/>
      <c r="K36" s="529"/>
      <c r="L36" s="529"/>
      <c r="M36" s="529"/>
      <c r="N36" s="529"/>
      <c r="O36" s="529"/>
      <c r="P36" s="529"/>
      <c r="Q36" s="1239"/>
    </row>
    <row r="37" spans="1:17" x14ac:dyDescent="0.25">
      <c r="A37" s="1224"/>
      <c r="B37" s="1224"/>
      <c r="C37" s="1224"/>
      <c r="D37" s="1224"/>
      <c r="E37" s="1224"/>
      <c r="F37" s="1224"/>
      <c r="G37" s="1224"/>
      <c r="H37" s="1238"/>
      <c r="I37" s="529"/>
      <c r="J37" s="529"/>
      <c r="K37" s="529"/>
      <c r="L37" s="529"/>
      <c r="M37" s="529"/>
      <c r="N37" s="529"/>
      <c r="O37" s="529"/>
      <c r="P37" s="529"/>
      <c r="Q37" s="1239"/>
    </row>
    <row r="38" spans="1:17" ht="15" customHeight="1" x14ac:dyDescent="0.25">
      <c r="A38" s="1222" t="s">
        <v>744</v>
      </c>
      <c r="B38" s="1222"/>
      <c r="C38" s="1222"/>
      <c r="D38" s="1222"/>
      <c r="E38" s="1222"/>
      <c r="F38" s="1222" t="s">
        <v>297</v>
      </c>
      <c r="G38" s="1222"/>
      <c r="H38" s="1238"/>
      <c r="I38" s="529"/>
      <c r="J38" s="529"/>
      <c r="K38" s="529"/>
      <c r="L38" s="529"/>
      <c r="M38" s="529"/>
      <c r="N38" s="529"/>
      <c r="O38" s="529"/>
      <c r="P38" s="529"/>
      <c r="Q38" s="1239"/>
    </row>
    <row r="39" spans="1:17" ht="15" customHeight="1" x14ac:dyDescent="0.25">
      <c r="A39" s="1223"/>
      <c r="B39" s="1223"/>
      <c r="C39" s="1223"/>
      <c r="D39" s="1223"/>
      <c r="E39" s="1223"/>
      <c r="F39" s="1223"/>
      <c r="G39" s="1223"/>
      <c r="H39" s="1238"/>
      <c r="I39" s="529"/>
      <c r="J39" s="529"/>
      <c r="K39" s="529"/>
      <c r="L39" s="529"/>
      <c r="M39" s="529"/>
      <c r="N39" s="529"/>
      <c r="O39" s="529"/>
      <c r="P39" s="529"/>
      <c r="Q39" s="1239"/>
    </row>
    <row r="40" spans="1:17" x14ac:dyDescent="0.25">
      <c r="A40" s="1224"/>
      <c r="B40" s="1224"/>
      <c r="C40" s="1224"/>
      <c r="D40" s="1224"/>
      <c r="E40" s="1224"/>
      <c r="F40" s="1224"/>
      <c r="G40" s="1224"/>
      <c r="H40" s="1238"/>
      <c r="I40" s="529"/>
      <c r="J40" s="529"/>
      <c r="K40" s="529"/>
      <c r="L40" s="529"/>
      <c r="M40" s="529"/>
      <c r="N40" s="529"/>
      <c r="O40" s="529"/>
      <c r="P40" s="529"/>
      <c r="Q40" s="1239"/>
    </row>
    <row r="41" spans="1:17" ht="15" customHeight="1" x14ac:dyDescent="0.25">
      <c r="A41" s="1222" t="s">
        <v>745</v>
      </c>
      <c r="B41" s="1222"/>
      <c r="C41" s="1222"/>
      <c r="D41" s="1222"/>
      <c r="E41" s="1222"/>
      <c r="F41" s="1222" t="s">
        <v>297</v>
      </c>
      <c r="G41" s="1222"/>
      <c r="H41" s="1238"/>
      <c r="I41" s="529"/>
      <c r="J41" s="529"/>
      <c r="K41" s="529"/>
      <c r="L41" s="529"/>
      <c r="M41" s="529"/>
      <c r="N41" s="529"/>
      <c r="O41" s="529"/>
      <c r="P41" s="529"/>
      <c r="Q41" s="1239"/>
    </row>
    <row r="42" spans="1:17" ht="15" customHeight="1" x14ac:dyDescent="0.25">
      <c r="A42" s="1223"/>
      <c r="B42" s="1223"/>
      <c r="C42" s="1223"/>
      <c r="D42" s="1223"/>
      <c r="E42" s="1223"/>
      <c r="F42" s="1223"/>
      <c r="G42" s="1223"/>
      <c r="H42" s="1238"/>
      <c r="I42" s="529"/>
      <c r="J42" s="529"/>
      <c r="K42" s="529"/>
      <c r="L42" s="529"/>
      <c r="M42" s="529"/>
      <c r="N42" s="529"/>
      <c r="O42" s="529"/>
      <c r="P42" s="529"/>
      <c r="Q42" s="1239"/>
    </row>
    <row r="43" spans="1:17" x14ac:dyDescent="0.25">
      <c r="A43" s="1224"/>
      <c r="B43" s="1224"/>
      <c r="C43" s="1224"/>
      <c r="D43" s="1224"/>
      <c r="E43" s="1224"/>
      <c r="F43" s="1224"/>
      <c r="G43" s="1224"/>
      <c r="H43" s="1238"/>
      <c r="I43" s="529"/>
      <c r="J43" s="529"/>
      <c r="K43" s="529"/>
      <c r="L43" s="529"/>
      <c r="M43" s="529"/>
      <c r="N43" s="529"/>
      <c r="O43" s="529"/>
      <c r="P43" s="529"/>
      <c r="Q43" s="1239"/>
    </row>
    <row r="44" spans="1:17" ht="15" customHeight="1" x14ac:dyDescent="0.25">
      <c r="A44" s="1222" t="s">
        <v>746</v>
      </c>
      <c r="B44" s="1222"/>
      <c r="C44" s="1222"/>
      <c r="D44" s="1222"/>
      <c r="E44" s="1222"/>
      <c r="F44" s="1222" t="s">
        <v>297</v>
      </c>
      <c r="G44" s="1222"/>
      <c r="H44" s="1238"/>
      <c r="I44" s="529"/>
      <c r="J44" s="529"/>
      <c r="K44" s="529"/>
      <c r="L44" s="529"/>
      <c r="M44" s="529"/>
      <c r="N44" s="529"/>
      <c r="O44" s="529"/>
      <c r="P44" s="529"/>
      <c r="Q44" s="1239"/>
    </row>
    <row r="45" spans="1:17" ht="15" customHeight="1" x14ac:dyDescent="0.25">
      <c r="A45" s="1223"/>
      <c r="B45" s="1223"/>
      <c r="C45" s="1223"/>
      <c r="D45" s="1223"/>
      <c r="E45" s="1223"/>
      <c r="F45" s="1223"/>
      <c r="G45" s="1223"/>
      <c r="H45" s="1238"/>
      <c r="I45" s="529"/>
      <c r="J45" s="529"/>
      <c r="K45" s="529"/>
      <c r="L45" s="529"/>
      <c r="M45" s="529"/>
      <c r="N45" s="529"/>
      <c r="O45" s="529"/>
      <c r="P45" s="529"/>
      <c r="Q45" s="1239"/>
    </row>
    <row r="46" spans="1:17" x14ac:dyDescent="0.25">
      <c r="A46" s="1224"/>
      <c r="B46" s="1224"/>
      <c r="C46" s="1224"/>
      <c r="D46" s="1224"/>
      <c r="E46" s="1224"/>
      <c r="F46" s="1224"/>
      <c r="G46" s="1224"/>
      <c r="H46" s="1238"/>
      <c r="I46" s="529"/>
      <c r="J46" s="529"/>
      <c r="K46" s="529"/>
      <c r="L46" s="529"/>
      <c r="M46" s="529"/>
      <c r="N46" s="529"/>
      <c r="O46" s="529"/>
      <c r="P46" s="529"/>
      <c r="Q46" s="1239"/>
    </row>
    <row r="47" spans="1:17" ht="15" customHeight="1" x14ac:dyDescent="0.25">
      <c r="A47" s="1222" t="s">
        <v>747</v>
      </c>
      <c r="B47" s="1222"/>
      <c r="C47" s="1222"/>
      <c r="D47" s="1222"/>
      <c r="E47" s="1222"/>
      <c r="F47" s="1222" t="s">
        <v>297</v>
      </c>
      <c r="G47" s="1222"/>
      <c r="H47" s="1238"/>
      <c r="I47" s="529"/>
      <c r="J47" s="529"/>
      <c r="K47" s="529"/>
      <c r="L47" s="529"/>
      <c r="M47" s="529"/>
      <c r="N47" s="529"/>
      <c r="O47" s="529"/>
      <c r="P47" s="529"/>
      <c r="Q47" s="1239"/>
    </row>
    <row r="48" spans="1:17" ht="15" customHeight="1" x14ac:dyDescent="0.25">
      <c r="A48" s="1223"/>
      <c r="B48" s="1223"/>
      <c r="C48" s="1223"/>
      <c r="D48" s="1223"/>
      <c r="E48" s="1223"/>
      <c r="F48" s="1223"/>
      <c r="G48" s="1223"/>
      <c r="H48" s="1238"/>
      <c r="I48" s="529"/>
      <c r="J48" s="529"/>
      <c r="K48" s="529"/>
      <c r="L48" s="529"/>
      <c r="M48" s="529"/>
      <c r="N48" s="529"/>
      <c r="O48" s="529"/>
      <c r="P48" s="529"/>
      <c r="Q48" s="1239"/>
    </row>
    <row r="49" spans="1:17" x14ac:dyDescent="0.25">
      <c r="A49" s="1224"/>
      <c r="B49" s="1224"/>
      <c r="C49" s="1224"/>
      <c r="D49" s="1224"/>
      <c r="E49" s="1224"/>
      <c r="F49" s="1224"/>
      <c r="G49" s="1224"/>
      <c r="H49" s="1238"/>
      <c r="I49" s="529"/>
      <c r="J49" s="529"/>
      <c r="K49" s="529"/>
      <c r="L49" s="529"/>
      <c r="M49" s="529"/>
      <c r="N49" s="529"/>
      <c r="O49" s="529"/>
      <c r="P49" s="529"/>
      <c r="Q49" s="1239"/>
    </row>
    <row r="50" spans="1:17" ht="15" customHeight="1" x14ac:dyDescent="0.25">
      <c r="A50" s="1222" t="s">
        <v>748</v>
      </c>
      <c r="B50" s="1222"/>
      <c r="C50" s="1222"/>
      <c r="D50" s="1222"/>
      <c r="E50" s="1222"/>
      <c r="F50" s="1222" t="s">
        <v>297</v>
      </c>
      <c r="G50" s="1222"/>
      <c r="H50" s="1238"/>
      <c r="I50" s="529"/>
      <c r="J50" s="529"/>
      <c r="K50" s="529"/>
      <c r="L50" s="529"/>
      <c r="M50" s="529"/>
      <c r="N50" s="529"/>
      <c r="O50" s="529"/>
      <c r="P50" s="529"/>
      <c r="Q50" s="1239"/>
    </row>
    <row r="51" spans="1:17" ht="15" customHeight="1" x14ac:dyDescent="0.25">
      <c r="A51" s="1223"/>
      <c r="B51" s="1223"/>
      <c r="C51" s="1223"/>
      <c r="D51" s="1223"/>
      <c r="E51" s="1223"/>
      <c r="F51" s="1223"/>
      <c r="G51" s="1223"/>
      <c r="H51" s="1238"/>
      <c r="I51" s="529"/>
      <c r="J51" s="529"/>
      <c r="K51" s="529"/>
      <c r="L51" s="529"/>
      <c r="M51" s="529"/>
      <c r="N51" s="529"/>
      <c r="O51" s="529"/>
      <c r="P51" s="529"/>
      <c r="Q51" s="1239"/>
    </row>
    <row r="52" spans="1:17" x14ac:dyDescent="0.25">
      <c r="A52" s="1224"/>
      <c r="B52" s="1224"/>
      <c r="C52" s="1224"/>
      <c r="D52" s="1224"/>
      <c r="E52" s="1224"/>
      <c r="F52" s="1224"/>
      <c r="G52" s="1224"/>
      <c r="H52" s="1238"/>
      <c r="I52" s="529"/>
      <c r="J52" s="529"/>
      <c r="K52" s="529"/>
      <c r="L52" s="529"/>
      <c r="M52" s="529"/>
      <c r="N52" s="529"/>
      <c r="O52" s="529"/>
      <c r="P52" s="529"/>
      <c r="Q52" s="1239"/>
    </row>
    <row r="53" spans="1:17" ht="15" customHeight="1" x14ac:dyDescent="0.25">
      <c r="A53" s="1222" t="s">
        <v>749</v>
      </c>
      <c r="B53" s="1222"/>
      <c r="C53" s="1222"/>
      <c r="D53" s="1222"/>
      <c r="E53" s="1222"/>
      <c r="F53" s="1222" t="s">
        <v>297</v>
      </c>
      <c r="G53" s="1222"/>
      <c r="H53" s="1238"/>
      <c r="I53" s="529"/>
      <c r="J53" s="529"/>
      <c r="K53" s="529"/>
      <c r="L53" s="529"/>
      <c r="M53" s="529"/>
      <c r="N53" s="529"/>
      <c r="O53" s="529"/>
      <c r="P53" s="529"/>
      <c r="Q53" s="1239"/>
    </row>
    <row r="54" spans="1:17" ht="15" customHeight="1" x14ac:dyDescent="0.25">
      <c r="A54" s="1223"/>
      <c r="B54" s="1223"/>
      <c r="C54" s="1223"/>
      <c r="D54" s="1223"/>
      <c r="E54" s="1223"/>
      <c r="F54" s="1223"/>
      <c r="G54" s="1223"/>
      <c r="H54" s="1238"/>
      <c r="I54" s="529"/>
      <c r="J54" s="529"/>
      <c r="K54" s="529"/>
      <c r="L54" s="529"/>
      <c r="M54" s="529"/>
      <c r="N54" s="529"/>
      <c r="O54" s="529"/>
      <c r="P54" s="529"/>
      <c r="Q54" s="1239"/>
    </row>
    <row r="55" spans="1:17" x14ac:dyDescent="0.25">
      <c r="A55" s="1224"/>
      <c r="B55" s="1224"/>
      <c r="C55" s="1224"/>
      <c r="D55" s="1224"/>
      <c r="E55" s="1224"/>
      <c r="F55" s="1223"/>
      <c r="G55" s="1223"/>
      <c r="H55" s="1238"/>
      <c r="I55" s="529"/>
      <c r="J55" s="529"/>
      <c r="K55" s="529"/>
      <c r="L55" s="529"/>
      <c r="M55" s="529"/>
      <c r="N55" s="529"/>
      <c r="O55" s="529"/>
      <c r="P55" s="529"/>
      <c r="Q55" s="1239"/>
    </row>
    <row r="56" spans="1:17" x14ac:dyDescent="0.25">
      <c r="A56" s="1222" t="s">
        <v>750</v>
      </c>
      <c r="B56" s="1222"/>
      <c r="C56" s="1222"/>
      <c r="D56" s="1222"/>
      <c r="E56" s="1228"/>
      <c r="F56" s="1242" t="s">
        <v>299</v>
      </c>
      <c r="G56" s="1242"/>
      <c r="H56" s="529"/>
      <c r="I56" s="529"/>
      <c r="J56" s="529"/>
      <c r="K56" s="529"/>
      <c r="L56" s="529"/>
      <c r="M56" s="529"/>
      <c r="N56" s="529"/>
      <c r="O56" s="529"/>
      <c r="P56" s="529"/>
      <c r="Q56" s="1239"/>
    </row>
    <row r="57" spans="1:17" x14ac:dyDescent="0.25">
      <c r="A57" s="1223"/>
      <c r="B57" s="1223"/>
      <c r="C57" s="1223"/>
      <c r="D57" s="1223"/>
      <c r="E57" s="1230"/>
      <c r="F57" s="1242"/>
      <c r="G57" s="1242"/>
      <c r="H57" s="529"/>
      <c r="I57" s="529"/>
      <c r="J57" s="529"/>
      <c r="K57" s="529"/>
      <c r="L57" s="529"/>
      <c r="M57" s="529"/>
      <c r="N57" s="529"/>
      <c r="O57" s="529"/>
      <c r="P57" s="529"/>
      <c r="Q57" s="1239"/>
    </row>
    <row r="58" spans="1:17" x14ac:dyDescent="0.25">
      <c r="A58" s="1224"/>
      <c r="B58" s="1224"/>
      <c r="C58" s="1224"/>
      <c r="D58" s="1224"/>
      <c r="E58" s="1233"/>
      <c r="F58" s="1242"/>
      <c r="G58" s="1242"/>
      <c r="H58" s="529"/>
      <c r="I58" s="529"/>
      <c r="J58" s="529"/>
      <c r="K58" s="529"/>
      <c r="L58" s="529"/>
      <c r="M58" s="529"/>
      <c r="N58" s="529"/>
      <c r="O58" s="529"/>
      <c r="P58" s="529"/>
      <c r="Q58" s="1239"/>
    </row>
    <row r="59" spans="1:17" x14ac:dyDescent="0.25">
      <c r="A59" s="1222" t="s">
        <v>751</v>
      </c>
      <c r="B59" s="1222"/>
      <c r="C59" s="1222"/>
      <c r="D59" s="1222"/>
      <c r="E59" s="1222"/>
      <c r="F59" s="1223" t="s">
        <v>293</v>
      </c>
      <c r="G59" s="1223"/>
      <c r="H59" s="1238"/>
      <c r="I59" s="529"/>
      <c r="J59" s="529"/>
      <c r="K59" s="529"/>
      <c r="L59" s="529"/>
      <c r="M59" s="529"/>
      <c r="N59" s="529"/>
      <c r="O59" s="529"/>
      <c r="P59" s="529"/>
      <c r="Q59" s="1239"/>
    </row>
    <row r="60" spans="1:17" x14ac:dyDescent="0.25">
      <c r="A60" s="1223"/>
      <c r="B60" s="1223"/>
      <c r="C60" s="1223"/>
      <c r="D60" s="1223"/>
      <c r="E60" s="1223"/>
      <c r="F60" s="1223"/>
      <c r="G60" s="1223"/>
      <c r="H60" s="1238"/>
      <c r="I60" s="529"/>
      <c r="J60" s="529"/>
      <c r="K60" s="529"/>
      <c r="L60" s="529"/>
      <c r="M60" s="529"/>
      <c r="N60" s="529"/>
      <c r="O60" s="529"/>
      <c r="P60" s="529"/>
      <c r="Q60" s="1239"/>
    </row>
    <row r="61" spans="1:17" x14ac:dyDescent="0.25">
      <c r="A61" s="1224"/>
      <c r="B61" s="1224"/>
      <c r="C61" s="1224"/>
      <c r="D61" s="1224"/>
      <c r="E61" s="1224"/>
      <c r="F61" s="1224"/>
      <c r="G61" s="1224"/>
      <c r="H61" s="1238"/>
      <c r="I61" s="529"/>
      <c r="J61" s="529"/>
      <c r="K61" s="529"/>
      <c r="L61" s="529"/>
      <c r="M61" s="529"/>
      <c r="N61" s="529"/>
      <c r="O61" s="529"/>
      <c r="P61" s="529"/>
      <c r="Q61" s="1239"/>
    </row>
    <row r="62" spans="1:17" x14ac:dyDescent="0.25">
      <c r="A62" s="1222" t="s">
        <v>752</v>
      </c>
      <c r="B62" s="1222"/>
      <c r="C62" s="1222"/>
      <c r="D62" s="1222"/>
      <c r="E62" s="1222"/>
      <c r="F62" s="1222" t="s">
        <v>293</v>
      </c>
      <c r="G62" s="1222"/>
      <c r="H62" s="1238"/>
      <c r="I62" s="529"/>
      <c r="J62" s="529"/>
      <c r="K62" s="529"/>
      <c r="L62" s="529"/>
      <c r="M62" s="529"/>
      <c r="N62" s="529"/>
      <c r="O62" s="529"/>
      <c r="P62" s="529"/>
      <c r="Q62" s="1239"/>
    </row>
    <row r="63" spans="1:17" x14ac:dyDescent="0.25">
      <c r="A63" s="1223"/>
      <c r="B63" s="1223"/>
      <c r="C63" s="1223"/>
      <c r="D63" s="1223"/>
      <c r="E63" s="1223"/>
      <c r="F63" s="1223"/>
      <c r="G63" s="1223"/>
      <c r="H63" s="1238"/>
      <c r="I63" s="529"/>
      <c r="J63" s="529"/>
      <c r="K63" s="529"/>
      <c r="L63" s="529"/>
      <c r="M63" s="529"/>
      <c r="N63" s="529"/>
      <c r="O63" s="529"/>
      <c r="P63" s="529"/>
      <c r="Q63" s="1239"/>
    </row>
    <row r="64" spans="1:17" x14ac:dyDescent="0.25">
      <c r="A64" s="1224"/>
      <c r="B64" s="1224"/>
      <c r="C64" s="1224"/>
      <c r="D64" s="1224"/>
      <c r="E64" s="1224"/>
      <c r="F64" s="1224"/>
      <c r="G64" s="1224"/>
      <c r="H64" s="1238"/>
      <c r="I64" s="529"/>
      <c r="J64" s="529"/>
      <c r="K64" s="529"/>
      <c r="L64" s="529"/>
      <c r="M64" s="529"/>
      <c r="N64" s="529"/>
      <c r="O64" s="529"/>
      <c r="P64" s="529"/>
      <c r="Q64" s="1239"/>
    </row>
    <row r="65" spans="1:17" x14ac:dyDescent="0.25">
      <c r="A65" s="1222" t="s">
        <v>753</v>
      </c>
      <c r="B65" s="1222"/>
      <c r="C65" s="1222"/>
      <c r="D65" s="1222"/>
      <c r="E65" s="1222"/>
      <c r="F65" s="1222" t="s">
        <v>293</v>
      </c>
      <c r="G65" s="1222"/>
      <c r="H65" s="1238"/>
      <c r="I65" s="529"/>
      <c r="J65" s="529"/>
      <c r="K65" s="529"/>
      <c r="L65" s="529"/>
      <c r="M65" s="529"/>
      <c r="N65" s="529"/>
      <c r="O65" s="529"/>
      <c r="P65" s="529"/>
      <c r="Q65" s="1239"/>
    </row>
    <row r="66" spans="1:17" x14ac:dyDescent="0.25">
      <c r="A66" s="1223"/>
      <c r="B66" s="1223"/>
      <c r="C66" s="1223"/>
      <c r="D66" s="1223"/>
      <c r="E66" s="1223"/>
      <c r="F66" s="1223"/>
      <c r="G66" s="1223"/>
      <c r="H66" s="1238"/>
      <c r="I66" s="529"/>
      <c r="J66" s="529"/>
      <c r="K66" s="529"/>
      <c r="L66" s="529"/>
      <c r="M66" s="529"/>
      <c r="N66" s="529"/>
      <c r="O66" s="529"/>
      <c r="P66" s="529"/>
      <c r="Q66" s="1239"/>
    </row>
    <row r="67" spans="1:17" x14ac:dyDescent="0.25">
      <c r="A67" s="1224"/>
      <c r="B67" s="1224"/>
      <c r="C67" s="1224"/>
      <c r="D67" s="1224"/>
      <c r="E67" s="1224"/>
      <c r="F67" s="1224"/>
      <c r="G67" s="1224"/>
      <c r="H67" s="1238"/>
      <c r="I67" s="529"/>
      <c r="J67" s="529"/>
      <c r="K67" s="529"/>
      <c r="L67" s="529"/>
      <c r="M67" s="529"/>
      <c r="N67" s="529"/>
      <c r="O67" s="529"/>
      <c r="P67" s="529"/>
      <c r="Q67" s="1239"/>
    </row>
    <row r="68" spans="1:17" x14ac:dyDescent="0.25">
      <c r="A68" s="1222" t="s">
        <v>754</v>
      </c>
      <c r="B68" s="1222"/>
      <c r="C68" s="1222"/>
      <c r="D68" s="1222"/>
      <c r="E68" s="1222"/>
      <c r="F68" s="1222" t="s">
        <v>293</v>
      </c>
      <c r="G68" s="1222"/>
      <c r="H68" s="1238"/>
      <c r="I68" s="529"/>
      <c r="J68" s="529"/>
      <c r="K68" s="529"/>
      <c r="L68" s="529"/>
      <c r="M68" s="529"/>
      <c r="N68" s="529"/>
      <c r="O68" s="529"/>
      <c r="P68" s="529"/>
      <c r="Q68" s="1239"/>
    </row>
    <row r="69" spans="1:17" x14ac:dyDescent="0.25">
      <c r="A69" s="1223"/>
      <c r="B69" s="1223"/>
      <c r="C69" s="1223"/>
      <c r="D69" s="1223"/>
      <c r="E69" s="1223"/>
      <c r="F69" s="1223"/>
      <c r="G69" s="1223"/>
      <c r="H69" s="1238"/>
      <c r="I69" s="529"/>
      <c r="J69" s="529"/>
      <c r="K69" s="529"/>
      <c r="L69" s="529"/>
      <c r="M69" s="529"/>
      <c r="N69" s="529"/>
      <c r="O69" s="529"/>
      <c r="P69" s="529"/>
      <c r="Q69" s="1239"/>
    </row>
    <row r="70" spans="1:17" x14ac:dyDescent="0.25">
      <c r="A70" s="1224"/>
      <c r="B70" s="1224"/>
      <c r="C70" s="1224"/>
      <c r="D70" s="1224"/>
      <c r="E70" s="1224"/>
      <c r="F70" s="1224"/>
      <c r="G70" s="1224"/>
      <c r="H70" s="1238"/>
      <c r="I70" s="529"/>
      <c r="J70" s="529"/>
      <c r="K70" s="529"/>
      <c r="L70" s="529"/>
      <c r="M70" s="529"/>
      <c r="N70" s="529"/>
      <c r="O70" s="529"/>
      <c r="P70" s="529"/>
      <c r="Q70" s="1239"/>
    </row>
    <row r="71" spans="1:17" x14ac:dyDescent="0.25">
      <c r="A71" s="1228" t="s">
        <v>628</v>
      </c>
      <c r="B71" s="596"/>
      <c r="C71" s="596"/>
      <c r="D71" s="596"/>
      <c r="E71" s="1229"/>
      <c r="F71" s="1228" t="s">
        <v>305</v>
      </c>
      <c r="G71" s="1229"/>
      <c r="H71" s="1238"/>
      <c r="I71" s="529"/>
      <c r="J71" s="529"/>
      <c r="K71" s="529"/>
      <c r="L71" s="529"/>
      <c r="M71" s="529"/>
      <c r="N71" s="529"/>
      <c r="O71" s="529"/>
      <c r="P71" s="529"/>
      <c r="Q71" s="1239"/>
    </row>
    <row r="72" spans="1:17" x14ac:dyDescent="0.25">
      <c r="A72" s="1230"/>
      <c r="B72" s="1231"/>
      <c r="C72" s="1231"/>
      <c r="D72" s="1231"/>
      <c r="E72" s="1232"/>
      <c r="F72" s="1230"/>
      <c r="G72" s="1232"/>
      <c r="H72" s="1238"/>
      <c r="I72" s="529"/>
      <c r="J72" s="529"/>
      <c r="K72" s="529"/>
      <c r="L72" s="529"/>
      <c r="M72" s="529"/>
      <c r="N72" s="529"/>
      <c r="O72" s="529"/>
      <c r="P72" s="529"/>
      <c r="Q72" s="1239"/>
    </row>
    <row r="73" spans="1:17" x14ac:dyDescent="0.25">
      <c r="A73" s="1233"/>
      <c r="B73" s="308"/>
      <c r="C73" s="308"/>
      <c r="D73" s="308"/>
      <c r="E73" s="1234"/>
      <c r="F73" s="1233"/>
      <c r="G73" s="1234"/>
      <c r="H73" s="1238"/>
      <c r="I73" s="529"/>
      <c r="J73" s="529"/>
      <c r="K73" s="529"/>
      <c r="L73" s="529"/>
      <c r="M73" s="529"/>
      <c r="N73" s="529"/>
      <c r="O73" s="529"/>
      <c r="P73" s="529"/>
      <c r="Q73" s="1239"/>
    </row>
    <row r="74" spans="1:17" x14ac:dyDescent="0.25">
      <c r="A74" s="1222" t="s">
        <v>629</v>
      </c>
      <c r="B74" s="1222"/>
      <c r="C74" s="1222"/>
      <c r="D74" s="1222"/>
      <c r="E74" s="1222"/>
      <c r="F74" s="1222" t="s">
        <v>303</v>
      </c>
      <c r="G74" s="1222"/>
      <c r="H74" s="1238"/>
      <c r="I74" s="529"/>
      <c r="J74" s="529"/>
      <c r="K74" s="529"/>
      <c r="L74" s="529"/>
      <c r="M74" s="529"/>
      <c r="N74" s="529"/>
      <c r="O74" s="529"/>
      <c r="P74" s="529"/>
      <c r="Q74" s="1239"/>
    </row>
    <row r="75" spans="1:17" x14ac:dyDescent="0.25">
      <c r="A75" s="1223"/>
      <c r="B75" s="1223"/>
      <c r="C75" s="1223"/>
      <c r="D75" s="1223"/>
      <c r="E75" s="1223"/>
      <c r="F75" s="1223"/>
      <c r="G75" s="1223"/>
      <c r="H75" s="1238"/>
      <c r="I75" s="529"/>
      <c r="J75" s="529"/>
      <c r="K75" s="529"/>
      <c r="L75" s="529"/>
      <c r="M75" s="529"/>
      <c r="N75" s="529"/>
      <c r="O75" s="529"/>
      <c r="P75" s="529"/>
      <c r="Q75" s="1239"/>
    </row>
    <row r="76" spans="1:17" x14ac:dyDescent="0.25">
      <c r="A76" s="1224"/>
      <c r="B76" s="1224"/>
      <c r="C76" s="1224"/>
      <c r="D76" s="1224"/>
      <c r="E76" s="1224"/>
      <c r="F76" s="1224"/>
      <c r="G76" s="1224"/>
      <c r="H76" s="1238"/>
      <c r="I76" s="529"/>
      <c r="J76" s="529"/>
      <c r="K76" s="529"/>
      <c r="L76" s="529"/>
      <c r="M76" s="529"/>
      <c r="N76" s="529"/>
      <c r="O76" s="529"/>
      <c r="P76" s="529"/>
      <c r="Q76" s="1239"/>
    </row>
    <row r="77" spans="1:17" x14ac:dyDescent="0.25">
      <c r="A77" s="1222" t="s">
        <v>630</v>
      </c>
      <c r="B77" s="1222"/>
      <c r="C77" s="1222"/>
      <c r="D77" s="1222"/>
      <c r="E77" s="1222"/>
      <c r="F77" s="1222" t="s">
        <v>303</v>
      </c>
      <c r="G77" s="1222"/>
      <c r="H77" s="1238"/>
      <c r="I77" s="529"/>
      <c r="J77" s="529"/>
      <c r="K77" s="529"/>
      <c r="L77" s="529"/>
      <c r="M77" s="529"/>
      <c r="N77" s="529"/>
      <c r="O77" s="529"/>
      <c r="P77" s="529"/>
      <c r="Q77" s="1239"/>
    </row>
    <row r="78" spans="1:17" x14ac:dyDescent="0.25">
      <c r="A78" s="1223"/>
      <c r="B78" s="1223"/>
      <c r="C78" s="1223"/>
      <c r="D78" s="1223"/>
      <c r="E78" s="1223"/>
      <c r="F78" s="1223"/>
      <c r="G78" s="1223"/>
      <c r="H78" s="1238"/>
      <c r="I78" s="529"/>
      <c r="J78" s="529"/>
      <c r="K78" s="529"/>
      <c r="L78" s="529"/>
      <c r="M78" s="529"/>
      <c r="N78" s="529"/>
      <c r="O78" s="529"/>
      <c r="P78" s="529"/>
      <c r="Q78" s="1239"/>
    </row>
    <row r="79" spans="1:17" x14ac:dyDescent="0.25">
      <c r="A79" s="1224"/>
      <c r="B79" s="1224"/>
      <c r="C79" s="1224"/>
      <c r="D79" s="1224"/>
      <c r="E79" s="1224"/>
      <c r="F79" s="1224"/>
      <c r="G79" s="1224"/>
      <c r="H79" s="1238"/>
      <c r="I79" s="529"/>
      <c r="J79" s="529"/>
      <c r="K79" s="529"/>
      <c r="L79" s="529"/>
      <c r="M79" s="529"/>
      <c r="N79" s="529"/>
      <c r="O79" s="529"/>
      <c r="P79" s="529"/>
      <c r="Q79" s="1239"/>
    </row>
    <row r="80" spans="1:17" x14ac:dyDescent="0.25">
      <c r="A80" s="1222" t="s">
        <v>631</v>
      </c>
      <c r="B80" s="1222"/>
      <c r="C80" s="1222"/>
      <c r="D80" s="1222"/>
      <c r="E80" s="1222"/>
      <c r="F80" s="1222" t="s">
        <v>313</v>
      </c>
      <c r="G80" s="1222"/>
      <c r="H80" s="1238"/>
      <c r="I80" s="529"/>
      <c r="J80" s="529"/>
      <c r="K80" s="529"/>
      <c r="L80" s="529"/>
      <c r="M80" s="529"/>
      <c r="N80" s="529"/>
      <c r="O80" s="529"/>
      <c r="P80" s="529"/>
      <c r="Q80" s="1239"/>
    </row>
    <row r="81" spans="1:17" x14ac:dyDescent="0.25">
      <c r="A81" s="1223"/>
      <c r="B81" s="1223"/>
      <c r="C81" s="1223"/>
      <c r="D81" s="1223"/>
      <c r="E81" s="1223"/>
      <c r="F81" s="1223"/>
      <c r="G81" s="1223"/>
      <c r="H81" s="1238"/>
      <c r="I81" s="529"/>
      <c r="J81" s="529"/>
      <c r="K81" s="529"/>
      <c r="L81" s="529"/>
      <c r="M81" s="529"/>
      <c r="N81" s="529"/>
      <c r="O81" s="529"/>
      <c r="P81" s="529"/>
      <c r="Q81" s="1239"/>
    </row>
    <row r="82" spans="1:17" x14ac:dyDescent="0.25">
      <c r="A82" s="1223"/>
      <c r="B82" s="1223"/>
      <c r="C82" s="1223"/>
      <c r="D82" s="1223"/>
      <c r="E82" s="1223"/>
      <c r="F82" s="1223"/>
      <c r="G82" s="1223"/>
      <c r="H82" s="1238"/>
      <c r="I82" s="529"/>
      <c r="J82" s="529"/>
      <c r="K82" s="529"/>
      <c r="L82" s="529"/>
      <c r="M82" s="529"/>
      <c r="N82" s="529"/>
      <c r="O82" s="529"/>
      <c r="P82" s="529"/>
      <c r="Q82" s="1239"/>
    </row>
    <row r="83" spans="1:17" x14ac:dyDescent="0.25">
      <c r="A83" s="1242" t="s">
        <v>632</v>
      </c>
      <c r="B83" s="1242"/>
      <c r="C83" s="1242"/>
      <c r="D83" s="1242"/>
      <c r="E83" s="1242"/>
      <c r="F83" s="1243" t="s">
        <v>633</v>
      </c>
      <c r="G83" s="1242"/>
      <c r="H83" s="529"/>
      <c r="I83" s="529"/>
      <c r="J83" s="529"/>
      <c r="K83" s="529"/>
      <c r="L83" s="529"/>
      <c r="M83" s="529"/>
      <c r="N83" s="529"/>
      <c r="O83" s="529"/>
      <c r="P83" s="529"/>
      <c r="Q83" s="1239"/>
    </row>
    <row r="84" spans="1:17" x14ac:dyDescent="0.25">
      <c r="A84" s="1242"/>
      <c r="B84" s="1242"/>
      <c r="C84" s="1242"/>
      <c r="D84" s="1242"/>
      <c r="E84" s="1242"/>
      <c r="F84" s="1243"/>
      <c r="G84" s="1242"/>
      <c r="H84" s="529"/>
      <c r="I84" s="529"/>
      <c r="J84" s="529"/>
      <c r="K84" s="529"/>
      <c r="L84" s="529"/>
      <c r="M84" s="529"/>
      <c r="N84" s="529"/>
      <c r="O84" s="529"/>
      <c r="P84" s="529"/>
      <c r="Q84" s="1239"/>
    </row>
    <row r="85" spans="1:17" x14ac:dyDescent="0.25">
      <c r="A85" s="1242"/>
      <c r="B85" s="1242"/>
      <c r="C85" s="1242"/>
      <c r="D85" s="1242"/>
      <c r="E85" s="1242"/>
      <c r="F85" s="1243"/>
      <c r="G85" s="1242"/>
      <c r="H85" s="529"/>
      <c r="I85" s="529"/>
      <c r="J85" s="529"/>
      <c r="K85" s="529"/>
      <c r="L85" s="529"/>
      <c r="M85" s="529"/>
      <c r="N85" s="529"/>
      <c r="O85" s="529"/>
      <c r="P85" s="529"/>
      <c r="Q85" s="1239"/>
    </row>
    <row r="86" spans="1:17" x14ac:dyDescent="0.25">
      <c r="A86" s="1223" t="s">
        <v>634</v>
      </c>
      <c r="B86" s="1223"/>
      <c r="C86" s="1223"/>
      <c r="D86" s="1223"/>
      <c r="E86" s="1223"/>
      <c r="F86" s="1223" t="s">
        <v>293</v>
      </c>
      <c r="G86" s="1223"/>
      <c r="H86" s="1238"/>
      <c r="I86" s="529"/>
      <c r="J86" s="529"/>
      <c r="K86" s="529"/>
      <c r="L86" s="529"/>
      <c r="M86" s="529"/>
      <c r="N86" s="529"/>
      <c r="O86" s="529"/>
      <c r="P86" s="529"/>
      <c r="Q86" s="1239"/>
    </row>
    <row r="87" spans="1:17" x14ac:dyDescent="0.25">
      <c r="A87" s="1223"/>
      <c r="B87" s="1223"/>
      <c r="C87" s="1223"/>
      <c r="D87" s="1223"/>
      <c r="E87" s="1223"/>
      <c r="F87" s="1223"/>
      <c r="G87" s="1223"/>
      <c r="H87" s="1238"/>
      <c r="I87" s="529"/>
      <c r="J87" s="529"/>
      <c r="K87" s="529"/>
      <c r="L87" s="529"/>
      <c r="M87" s="529"/>
      <c r="N87" s="529"/>
      <c r="O87" s="529"/>
      <c r="P87" s="529"/>
      <c r="Q87" s="1239"/>
    </row>
    <row r="88" spans="1:17" x14ac:dyDescent="0.25">
      <c r="A88" s="1224"/>
      <c r="B88" s="1224"/>
      <c r="C88" s="1224"/>
      <c r="D88" s="1224"/>
      <c r="E88" s="1224"/>
      <c r="F88" s="1224"/>
      <c r="G88" s="1224"/>
      <c r="H88" s="1238"/>
      <c r="I88" s="529"/>
      <c r="J88" s="529"/>
      <c r="K88" s="529"/>
      <c r="L88" s="529"/>
      <c r="M88" s="529"/>
      <c r="N88" s="529"/>
      <c r="O88" s="529"/>
      <c r="P88" s="529"/>
      <c r="Q88" s="1239"/>
    </row>
    <row r="89" spans="1:17" x14ac:dyDescent="0.25">
      <c r="A89" s="1222" t="s">
        <v>635</v>
      </c>
      <c r="B89" s="1222"/>
      <c r="C89" s="1222"/>
      <c r="D89" s="1222"/>
      <c r="E89" s="1222"/>
      <c r="F89" s="1222" t="s">
        <v>633</v>
      </c>
      <c r="G89" s="1222"/>
      <c r="H89" s="1238"/>
      <c r="I89" s="529"/>
      <c r="J89" s="529"/>
      <c r="K89" s="529"/>
      <c r="L89" s="529"/>
      <c r="M89" s="529"/>
      <c r="N89" s="529"/>
      <c r="O89" s="529"/>
      <c r="P89" s="529"/>
      <c r="Q89" s="1239"/>
    </row>
    <row r="90" spans="1:17" x14ac:dyDescent="0.25">
      <c r="A90" s="1223"/>
      <c r="B90" s="1223"/>
      <c r="C90" s="1223"/>
      <c r="D90" s="1223"/>
      <c r="E90" s="1223"/>
      <c r="F90" s="1223"/>
      <c r="G90" s="1223"/>
      <c r="H90" s="1238"/>
      <c r="I90" s="529"/>
      <c r="J90" s="529"/>
      <c r="K90" s="529"/>
      <c r="L90" s="529"/>
      <c r="M90" s="529"/>
      <c r="N90" s="529"/>
      <c r="O90" s="529"/>
      <c r="P90" s="529"/>
      <c r="Q90" s="1239"/>
    </row>
    <row r="91" spans="1:17" x14ac:dyDescent="0.25">
      <c r="A91" s="1224"/>
      <c r="B91" s="1224"/>
      <c r="C91" s="1224"/>
      <c r="D91" s="1224"/>
      <c r="E91" s="1224"/>
      <c r="F91" s="1224"/>
      <c r="G91" s="1224"/>
      <c r="H91" s="1240"/>
      <c r="I91" s="538"/>
      <c r="J91" s="538"/>
      <c r="K91" s="538"/>
      <c r="L91" s="538"/>
      <c r="M91" s="538"/>
      <c r="N91" s="538"/>
      <c r="O91" s="538"/>
      <c r="P91" s="538"/>
      <c r="Q91" s="1241"/>
    </row>
    <row r="92" spans="1:17" x14ac:dyDescent="0.25">
      <c r="A92" s="1222" t="s">
        <v>755</v>
      </c>
      <c r="B92" s="1222"/>
      <c r="C92" s="1222"/>
      <c r="D92" s="1222"/>
      <c r="E92" s="1222"/>
      <c r="F92" s="1222" t="s">
        <v>293</v>
      </c>
      <c r="G92" s="1222"/>
      <c r="H92" s="1225" t="s">
        <v>636</v>
      </c>
      <c r="I92" s="1225"/>
      <c r="J92" s="1225"/>
      <c r="K92" s="1225"/>
      <c r="L92" s="1225"/>
      <c r="M92" s="1225"/>
      <c r="N92" s="1225"/>
      <c r="O92" s="1225"/>
      <c r="P92" s="1225"/>
      <c r="Q92" s="1225"/>
    </row>
    <row r="93" spans="1:17" x14ac:dyDescent="0.25">
      <c r="A93" s="1223"/>
      <c r="B93" s="1223"/>
      <c r="C93" s="1223"/>
      <c r="D93" s="1223"/>
      <c r="E93" s="1223"/>
      <c r="F93" s="1223"/>
      <c r="G93" s="1223"/>
      <c r="H93" s="1226"/>
      <c r="I93" s="1226"/>
      <c r="J93" s="1226"/>
      <c r="K93" s="1226"/>
      <c r="L93" s="1226"/>
      <c r="M93" s="1226"/>
      <c r="N93" s="1226"/>
      <c r="O93" s="1226"/>
      <c r="P93" s="1226"/>
      <c r="Q93" s="1226"/>
    </row>
    <row r="94" spans="1:17" x14ac:dyDescent="0.25">
      <c r="A94" s="1224"/>
      <c r="B94" s="1224"/>
      <c r="C94" s="1224"/>
      <c r="D94" s="1224"/>
      <c r="E94" s="1224"/>
      <c r="F94" s="1224"/>
      <c r="G94" s="1224"/>
      <c r="H94" s="1227"/>
      <c r="I94" s="1227"/>
      <c r="J94" s="1227"/>
      <c r="K94" s="1227"/>
      <c r="L94" s="1227"/>
      <c r="M94" s="1227"/>
      <c r="N94" s="1227"/>
      <c r="O94" s="1227"/>
      <c r="P94" s="1227"/>
      <c r="Q94" s="1227"/>
    </row>
    <row r="95" spans="1:17" x14ac:dyDescent="0.25">
      <c r="A95" s="1222" t="s">
        <v>756</v>
      </c>
      <c r="B95" s="1222"/>
      <c r="C95" s="1222"/>
      <c r="D95" s="1222"/>
      <c r="E95" s="1222"/>
      <c r="F95" s="1222" t="s">
        <v>293</v>
      </c>
      <c r="G95" s="1222"/>
      <c r="H95" s="1225"/>
      <c r="I95" s="1225"/>
      <c r="J95" s="1225"/>
      <c r="K95" s="1225"/>
      <c r="L95" s="1225"/>
      <c r="M95" s="1225"/>
      <c r="N95" s="1225"/>
      <c r="O95" s="1225"/>
      <c r="P95" s="1225"/>
      <c r="Q95" s="1225"/>
    </row>
    <row r="96" spans="1:17" x14ac:dyDescent="0.25">
      <c r="A96" s="1223"/>
      <c r="B96" s="1223"/>
      <c r="C96" s="1223"/>
      <c r="D96" s="1223"/>
      <c r="E96" s="1223"/>
      <c r="F96" s="1223"/>
      <c r="G96" s="1223"/>
      <c r="H96" s="1226"/>
      <c r="I96" s="1226"/>
      <c r="J96" s="1226"/>
      <c r="K96" s="1226"/>
      <c r="L96" s="1226"/>
      <c r="M96" s="1226"/>
      <c r="N96" s="1226"/>
      <c r="O96" s="1226"/>
      <c r="P96" s="1226"/>
      <c r="Q96" s="1226"/>
    </row>
    <row r="97" spans="1:17" x14ac:dyDescent="0.25">
      <c r="A97" s="1224"/>
      <c r="B97" s="1224"/>
      <c r="C97" s="1224"/>
      <c r="D97" s="1224"/>
      <c r="E97" s="1224"/>
      <c r="F97" s="1224"/>
      <c r="G97" s="1224"/>
      <c r="H97" s="1227"/>
      <c r="I97" s="1227"/>
      <c r="J97" s="1227"/>
      <c r="K97" s="1227"/>
      <c r="L97" s="1227"/>
      <c r="M97" s="1227"/>
      <c r="N97" s="1227"/>
      <c r="O97" s="1227"/>
      <c r="P97" s="1227"/>
      <c r="Q97" s="1227"/>
    </row>
    <row r="98" spans="1:17" x14ac:dyDescent="0.25">
      <c r="A98" s="1222" t="s">
        <v>757</v>
      </c>
      <c r="B98" s="1222"/>
      <c r="C98" s="1222"/>
      <c r="D98" s="1222"/>
      <c r="E98" s="1222"/>
      <c r="F98" s="1222" t="s">
        <v>293</v>
      </c>
      <c r="G98" s="1222"/>
      <c r="H98" s="1225"/>
      <c r="I98" s="1225"/>
      <c r="J98" s="1225"/>
      <c r="K98" s="1225"/>
      <c r="L98" s="1225"/>
      <c r="M98" s="1225"/>
      <c r="N98" s="1225"/>
      <c r="O98" s="1225"/>
      <c r="P98" s="1225"/>
      <c r="Q98" s="1225"/>
    </row>
    <row r="99" spans="1:17" x14ac:dyDescent="0.25">
      <c r="A99" s="1223"/>
      <c r="B99" s="1223"/>
      <c r="C99" s="1223"/>
      <c r="D99" s="1223"/>
      <c r="E99" s="1223"/>
      <c r="F99" s="1223"/>
      <c r="G99" s="1223"/>
      <c r="H99" s="1226"/>
      <c r="I99" s="1226"/>
      <c r="J99" s="1226"/>
      <c r="K99" s="1226"/>
      <c r="L99" s="1226"/>
      <c r="M99" s="1226"/>
      <c r="N99" s="1226"/>
      <c r="O99" s="1226"/>
      <c r="P99" s="1226"/>
      <c r="Q99" s="1226"/>
    </row>
    <row r="100" spans="1:17" x14ac:dyDescent="0.25">
      <c r="A100" s="1224"/>
      <c r="B100" s="1224"/>
      <c r="C100" s="1224"/>
      <c r="D100" s="1224"/>
      <c r="E100" s="1224"/>
      <c r="F100" s="1224"/>
      <c r="G100" s="1224"/>
      <c r="H100" s="1227"/>
      <c r="I100" s="1227"/>
      <c r="J100" s="1227"/>
      <c r="K100" s="1227"/>
      <c r="L100" s="1227"/>
      <c r="M100" s="1227"/>
      <c r="N100" s="1227"/>
      <c r="O100" s="1227"/>
      <c r="P100" s="1227"/>
      <c r="Q100" s="1227"/>
    </row>
    <row r="101" spans="1:17" x14ac:dyDescent="0.25">
      <c r="A101" s="1222" t="s">
        <v>758</v>
      </c>
      <c r="B101" s="1222"/>
      <c r="C101" s="1222"/>
      <c r="D101" s="1222"/>
      <c r="E101" s="1222"/>
      <c r="F101" s="1222" t="s">
        <v>293</v>
      </c>
      <c r="G101" s="1222"/>
      <c r="H101" s="1225"/>
      <c r="I101" s="1225"/>
      <c r="J101" s="1225"/>
      <c r="K101" s="1225"/>
      <c r="L101" s="1225"/>
      <c r="M101" s="1225"/>
      <c r="N101" s="1225"/>
      <c r="O101" s="1225"/>
      <c r="P101" s="1225"/>
      <c r="Q101" s="1225"/>
    </row>
    <row r="102" spans="1:17" x14ac:dyDescent="0.25">
      <c r="A102" s="1223"/>
      <c r="B102" s="1223"/>
      <c r="C102" s="1223"/>
      <c r="D102" s="1223"/>
      <c r="E102" s="1223"/>
      <c r="F102" s="1223"/>
      <c r="G102" s="1223"/>
      <c r="H102" s="1226"/>
      <c r="I102" s="1226"/>
      <c r="J102" s="1226"/>
      <c r="K102" s="1226"/>
      <c r="L102" s="1226"/>
      <c r="M102" s="1226"/>
      <c r="N102" s="1226"/>
      <c r="O102" s="1226"/>
      <c r="P102" s="1226"/>
      <c r="Q102" s="1226"/>
    </row>
    <row r="103" spans="1:17" x14ac:dyDescent="0.25">
      <c r="A103" s="1224"/>
      <c r="B103" s="1224"/>
      <c r="C103" s="1224"/>
      <c r="D103" s="1224"/>
      <c r="E103" s="1224"/>
      <c r="F103" s="1224"/>
      <c r="G103" s="1224"/>
      <c r="H103" s="1227"/>
      <c r="I103" s="1227"/>
      <c r="J103" s="1227"/>
      <c r="K103" s="1227"/>
      <c r="L103" s="1227"/>
      <c r="M103" s="1227"/>
      <c r="N103" s="1227"/>
      <c r="O103" s="1227"/>
      <c r="P103" s="1227"/>
      <c r="Q103" s="1227"/>
    </row>
    <row r="104" spans="1:17" x14ac:dyDescent="0.25">
      <c r="A104" s="1222" t="s">
        <v>759</v>
      </c>
      <c r="B104" s="1222"/>
      <c r="C104" s="1222"/>
      <c r="D104" s="1222"/>
      <c r="E104" s="1222"/>
      <c r="F104" s="1222" t="s">
        <v>293</v>
      </c>
      <c r="G104" s="1222"/>
      <c r="H104" s="1225"/>
      <c r="I104" s="1225"/>
      <c r="J104" s="1225"/>
      <c r="K104" s="1225"/>
      <c r="L104" s="1225"/>
      <c r="M104" s="1225"/>
      <c r="N104" s="1225"/>
      <c r="O104" s="1225"/>
      <c r="P104" s="1225"/>
      <c r="Q104" s="1225"/>
    </row>
    <row r="105" spans="1:17" x14ac:dyDescent="0.25">
      <c r="A105" s="1223"/>
      <c r="B105" s="1223"/>
      <c r="C105" s="1223"/>
      <c r="D105" s="1223"/>
      <c r="E105" s="1223"/>
      <c r="F105" s="1223"/>
      <c r="G105" s="1223"/>
      <c r="H105" s="1226"/>
      <c r="I105" s="1226"/>
      <c r="J105" s="1226"/>
      <c r="K105" s="1226"/>
      <c r="L105" s="1226"/>
      <c r="M105" s="1226"/>
      <c r="N105" s="1226"/>
      <c r="O105" s="1226"/>
      <c r="P105" s="1226"/>
      <c r="Q105" s="1226"/>
    </row>
    <row r="106" spans="1:17" x14ac:dyDescent="0.25">
      <c r="A106" s="1224"/>
      <c r="B106" s="1224"/>
      <c r="C106" s="1224"/>
      <c r="D106" s="1224"/>
      <c r="E106" s="1224"/>
      <c r="F106" s="1224"/>
      <c r="G106" s="1224"/>
      <c r="H106" s="1227"/>
      <c r="I106" s="1227"/>
      <c r="J106" s="1227"/>
      <c r="K106" s="1227"/>
      <c r="L106" s="1227"/>
      <c r="M106" s="1227"/>
      <c r="N106" s="1227"/>
      <c r="O106" s="1227"/>
      <c r="P106" s="1227"/>
      <c r="Q106" s="1227"/>
    </row>
    <row r="107" spans="1:17" x14ac:dyDescent="0.25">
      <c r="A107" s="1222" t="s">
        <v>760</v>
      </c>
      <c r="B107" s="1222"/>
      <c r="C107" s="1222"/>
      <c r="D107" s="1222"/>
      <c r="E107" s="1222"/>
      <c r="F107" s="1222" t="s">
        <v>293</v>
      </c>
      <c r="G107" s="1222"/>
      <c r="H107" s="1225"/>
      <c r="I107" s="1225"/>
      <c r="J107" s="1225"/>
      <c r="K107" s="1225"/>
      <c r="L107" s="1225"/>
      <c r="M107" s="1225"/>
      <c r="N107" s="1225"/>
      <c r="O107" s="1225"/>
      <c r="P107" s="1225"/>
      <c r="Q107" s="1225"/>
    </row>
    <row r="108" spans="1:17" x14ac:dyDescent="0.25">
      <c r="A108" s="1223"/>
      <c r="B108" s="1223"/>
      <c r="C108" s="1223"/>
      <c r="D108" s="1223"/>
      <c r="E108" s="1223"/>
      <c r="F108" s="1223"/>
      <c r="G108" s="1223"/>
      <c r="H108" s="1226"/>
      <c r="I108" s="1226"/>
      <c r="J108" s="1226"/>
      <c r="K108" s="1226"/>
      <c r="L108" s="1226"/>
      <c r="M108" s="1226"/>
      <c r="N108" s="1226"/>
      <c r="O108" s="1226"/>
      <c r="P108" s="1226"/>
      <c r="Q108" s="1226"/>
    </row>
    <row r="109" spans="1:17" x14ac:dyDescent="0.25">
      <c r="A109" s="1224"/>
      <c r="B109" s="1224"/>
      <c r="C109" s="1224"/>
      <c r="D109" s="1224"/>
      <c r="E109" s="1224"/>
      <c r="F109" s="1224"/>
      <c r="G109" s="1224"/>
      <c r="H109" s="1227"/>
      <c r="I109" s="1227"/>
      <c r="J109" s="1227"/>
      <c r="K109" s="1227"/>
      <c r="L109" s="1227"/>
      <c r="M109" s="1227"/>
      <c r="N109" s="1227"/>
      <c r="O109" s="1227"/>
      <c r="P109" s="1227"/>
      <c r="Q109" s="1227"/>
    </row>
    <row r="110" spans="1:17" x14ac:dyDescent="0.25">
      <c r="A110" s="1222" t="s">
        <v>761</v>
      </c>
      <c r="B110" s="1222"/>
      <c r="C110" s="1222"/>
      <c r="D110" s="1222"/>
      <c r="E110" s="1222"/>
      <c r="F110" s="1222" t="s">
        <v>293</v>
      </c>
      <c r="G110" s="1222"/>
      <c r="H110" s="1225"/>
      <c r="I110" s="1225"/>
      <c r="J110" s="1225"/>
      <c r="K110" s="1225"/>
      <c r="L110" s="1225"/>
      <c r="M110" s="1225"/>
      <c r="N110" s="1225"/>
      <c r="O110" s="1225"/>
      <c r="P110" s="1225"/>
      <c r="Q110" s="1225"/>
    </row>
    <row r="111" spans="1:17" x14ac:dyDescent="0.25">
      <c r="A111" s="1223"/>
      <c r="B111" s="1223"/>
      <c r="C111" s="1223"/>
      <c r="D111" s="1223"/>
      <c r="E111" s="1223"/>
      <c r="F111" s="1223"/>
      <c r="G111" s="1223"/>
      <c r="H111" s="1226"/>
      <c r="I111" s="1226"/>
      <c r="J111" s="1226"/>
      <c r="K111" s="1226"/>
      <c r="L111" s="1226"/>
      <c r="M111" s="1226"/>
      <c r="N111" s="1226"/>
      <c r="O111" s="1226"/>
      <c r="P111" s="1226"/>
      <c r="Q111" s="1226"/>
    </row>
    <row r="112" spans="1:17" x14ac:dyDescent="0.25">
      <c r="A112" s="1224"/>
      <c r="B112" s="1224"/>
      <c r="C112" s="1224"/>
      <c r="D112" s="1224"/>
      <c r="E112" s="1224"/>
      <c r="F112" s="1224"/>
      <c r="G112" s="1224"/>
      <c r="H112" s="1227"/>
      <c r="I112" s="1227"/>
      <c r="J112" s="1227"/>
      <c r="K112" s="1227"/>
      <c r="L112" s="1227"/>
      <c r="M112" s="1227"/>
      <c r="N112" s="1227"/>
      <c r="O112" s="1227"/>
      <c r="P112" s="1227"/>
      <c r="Q112" s="1227"/>
    </row>
    <row r="113" spans="1:17" x14ac:dyDescent="0.25">
      <c r="A113" s="1222" t="s">
        <v>762</v>
      </c>
      <c r="B113" s="1222"/>
      <c r="C113" s="1222"/>
      <c r="D113" s="1222"/>
      <c r="E113" s="1222"/>
      <c r="F113" s="1222" t="s">
        <v>293</v>
      </c>
      <c r="G113" s="1222"/>
      <c r="H113" s="1225"/>
      <c r="I113" s="1225"/>
      <c r="J113" s="1225"/>
      <c r="K113" s="1225"/>
      <c r="L113" s="1225"/>
      <c r="M113" s="1225"/>
      <c r="N113" s="1225"/>
      <c r="O113" s="1225"/>
      <c r="P113" s="1225"/>
      <c r="Q113" s="1225"/>
    </row>
    <row r="114" spans="1:17" x14ac:dyDescent="0.25">
      <c r="A114" s="1223"/>
      <c r="B114" s="1223"/>
      <c r="C114" s="1223"/>
      <c r="D114" s="1223"/>
      <c r="E114" s="1223"/>
      <c r="F114" s="1223"/>
      <c r="G114" s="1223"/>
      <c r="H114" s="1226"/>
      <c r="I114" s="1226"/>
      <c r="J114" s="1226"/>
      <c r="K114" s="1226"/>
      <c r="L114" s="1226"/>
      <c r="M114" s="1226"/>
      <c r="N114" s="1226"/>
      <c r="O114" s="1226"/>
      <c r="P114" s="1226"/>
      <c r="Q114" s="1226"/>
    </row>
    <row r="115" spans="1:17" x14ac:dyDescent="0.25">
      <c r="A115" s="1224"/>
      <c r="B115" s="1224"/>
      <c r="C115" s="1224"/>
      <c r="D115" s="1224"/>
      <c r="E115" s="1224"/>
      <c r="F115" s="1224"/>
      <c r="G115" s="1224"/>
      <c r="H115" s="1227"/>
      <c r="I115" s="1227"/>
      <c r="J115" s="1227"/>
      <c r="K115" s="1227"/>
      <c r="L115" s="1227"/>
      <c r="M115" s="1227"/>
      <c r="N115" s="1227"/>
      <c r="O115" s="1227"/>
      <c r="P115" s="1227"/>
      <c r="Q115" s="1227"/>
    </row>
    <row r="116" spans="1:17" x14ac:dyDescent="0.25">
      <c r="A116" s="1222" t="s">
        <v>763</v>
      </c>
      <c r="B116" s="1222"/>
      <c r="C116" s="1222"/>
      <c r="D116" s="1222"/>
      <c r="E116" s="1222"/>
      <c r="F116" s="1222" t="s">
        <v>293</v>
      </c>
      <c r="G116" s="1222"/>
      <c r="H116" s="1225"/>
      <c r="I116" s="1225"/>
      <c r="J116" s="1225"/>
      <c r="K116" s="1225"/>
      <c r="L116" s="1225"/>
      <c r="M116" s="1225"/>
      <c r="N116" s="1225"/>
      <c r="O116" s="1225"/>
      <c r="P116" s="1225"/>
      <c r="Q116" s="1225"/>
    </row>
    <row r="117" spans="1:17" x14ac:dyDescent="0.25">
      <c r="A117" s="1223"/>
      <c r="B117" s="1223"/>
      <c r="C117" s="1223"/>
      <c r="D117" s="1223"/>
      <c r="E117" s="1223"/>
      <c r="F117" s="1223"/>
      <c r="G117" s="1223"/>
      <c r="H117" s="1226"/>
      <c r="I117" s="1226"/>
      <c r="J117" s="1226"/>
      <c r="K117" s="1226"/>
      <c r="L117" s="1226"/>
      <c r="M117" s="1226"/>
      <c r="N117" s="1226"/>
      <c r="O117" s="1226"/>
      <c r="P117" s="1226"/>
      <c r="Q117" s="1226"/>
    </row>
    <row r="118" spans="1:17" x14ac:dyDescent="0.25">
      <c r="A118" s="1224"/>
      <c r="B118" s="1224"/>
      <c r="C118" s="1224"/>
      <c r="D118" s="1224"/>
      <c r="E118" s="1224"/>
      <c r="F118" s="1224"/>
      <c r="G118" s="1224"/>
      <c r="H118" s="1227"/>
      <c r="I118" s="1227"/>
      <c r="J118" s="1227"/>
      <c r="K118" s="1227"/>
      <c r="L118" s="1227"/>
      <c r="M118" s="1227"/>
      <c r="N118" s="1227"/>
      <c r="O118" s="1227"/>
      <c r="P118" s="1227"/>
      <c r="Q118" s="1227"/>
    </row>
    <row r="119" spans="1:17" x14ac:dyDescent="0.25">
      <c r="A119" s="1222" t="s">
        <v>764</v>
      </c>
      <c r="B119" s="1222"/>
      <c r="C119" s="1222"/>
      <c r="D119" s="1222"/>
      <c r="E119" s="1222"/>
      <c r="F119" s="1222" t="s">
        <v>293</v>
      </c>
      <c r="G119" s="1222"/>
      <c r="H119" s="1225"/>
      <c r="I119" s="1225"/>
      <c r="J119" s="1225"/>
      <c r="K119" s="1225"/>
      <c r="L119" s="1225"/>
      <c r="M119" s="1225"/>
      <c r="N119" s="1225"/>
      <c r="O119" s="1225"/>
      <c r="P119" s="1225"/>
      <c r="Q119" s="1225"/>
    </row>
    <row r="120" spans="1:17" x14ac:dyDescent="0.25">
      <c r="A120" s="1223"/>
      <c r="B120" s="1223"/>
      <c r="C120" s="1223"/>
      <c r="D120" s="1223"/>
      <c r="E120" s="1223"/>
      <c r="F120" s="1223"/>
      <c r="G120" s="1223"/>
      <c r="H120" s="1226"/>
      <c r="I120" s="1226"/>
      <c r="J120" s="1226"/>
      <c r="K120" s="1226"/>
      <c r="L120" s="1226"/>
      <c r="M120" s="1226"/>
      <c r="N120" s="1226"/>
      <c r="O120" s="1226"/>
      <c r="P120" s="1226"/>
      <c r="Q120" s="1226"/>
    </row>
    <row r="121" spans="1:17" x14ac:dyDescent="0.25">
      <c r="A121" s="1224"/>
      <c r="B121" s="1224"/>
      <c r="C121" s="1224"/>
      <c r="D121" s="1224"/>
      <c r="E121" s="1224"/>
      <c r="F121" s="1224"/>
      <c r="G121" s="1224"/>
      <c r="H121" s="1227"/>
      <c r="I121" s="1227"/>
      <c r="J121" s="1227"/>
      <c r="K121" s="1227"/>
      <c r="L121" s="1227"/>
      <c r="M121" s="1227"/>
      <c r="N121" s="1227"/>
      <c r="O121" s="1227"/>
      <c r="P121" s="1227"/>
      <c r="Q121" s="1227"/>
    </row>
    <row r="122" spans="1:17" x14ac:dyDescent="0.25">
      <c r="A122" s="1222"/>
      <c r="B122" s="1222"/>
      <c r="C122" s="1222"/>
      <c r="D122" s="1222"/>
      <c r="E122" s="1222"/>
      <c r="F122" s="1222"/>
      <c r="G122" s="1222"/>
      <c r="H122" s="1225"/>
      <c r="I122" s="1225"/>
      <c r="J122" s="1225"/>
      <c r="K122" s="1225"/>
      <c r="L122" s="1225"/>
      <c r="M122" s="1225"/>
      <c r="N122" s="1225"/>
      <c r="O122" s="1225"/>
      <c r="P122" s="1225"/>
      <c r="Q122" s="1225"/>
    </row>
    <row r="123" spans="1:17" x14ac:dyDescent="0.25">
      <c r="A123" s="1223"/>
      <c r="B123" s="1223"/>
      <c r="C123" s="1223"/>
      <c r="D123" s="1223"/>
      <c r="E123" s="1223"/>
      <c r="F123" s="1223"/>
      <c r="G123" s="1223"/>
      <c r="H123" s="1226"/>
      <c r="I123" s="1226"/>
      <c r="J123" s="1226"/>
      <c r="K123" s="1226"/>
      <c r="L123" s="1226"/>
      <c r="M123" s="1226"/>
      <c r="N123" s="1226"/>
      <c r="O123" s="1226"/>
      <c r="P123" s="1226"/>
      <c r="Q123" s="1226"/>
    </row>
    <row r="124" spans="1:17" x14ac:dyDescent="0.25">
      <c r="A124" s="1224"/>
      <c r="B124" s="1224"/>
      <c r="C124" s="1224"/>
      <c r="D124" s="1224"/>
      <c r="E124" s="1224"/>
      <c r="F124" s="1224"/>
      <c r="G124" s="1224"/>
      <c r="H124" s="1227"/>
      <c r="I124" s="1227"/>
      <c r="J124" s="1227"/>
      <c r="K124" s="1227"/>
      <c r="L124" s="1227"/>
      <c r="M124" s="1227"/>
      <c r="N124" s="1227"/>
      <c r="O124" s="1227"/>
      <c r="P124" s="1227"/>
      <c r="Q124" s="1227"/>
    </row>
    <row r="125" spans="1:17" x14ac:dyDescent="0.25">
      <c r="A125" s="1222"/>
      <c r="B125" s="1222"/>
      <c r="C125" s="1222"/>
      <c r="D125" s="1222"/>
      <c r="E125" s="1222"/>
      <c r="F125" s="1222"/>
      <c r="G125" s="1222"/>
      <c r="H125" s="1225"/>
      <c r="I125" s="1225"/>
      <c r="J125" s="1225"/>
      <c r="K125" s="1225"/>
      <c r="L125" s="1225"/>
      <c r="M125" s="1225"/>
      <c r="N125" s="1225"/>
      <c r="O125" s="1225"/>
      <c r="P125" s="1225"/>
      <c r="Q125" s="1225"/>
    </row>
    <row r="126" spans="1:17" x14ac:dyDescent="0.25">
      <c r="A126" s="1223"/>
      <c r="B126" s="1223"/>
      <c r="C126" s="1223"/>
      <c r="D126" s="1223"/>
      <c r="E126" s="1223"/>
      <c r="F126" s="1223"/>
      <c r="G126" s="1223"/>
      <c r="H126" s="1226"/>
      <c r="I126" s="1226"/>
      <c r="J126" s="1226"/>
      <c r="K126" s="1226"/>
      <c r="L126" s="1226"/>
      <c r="M126" s="1226"/>
      <c r="N126" s="1226"/>
      <c r="O126" s="1226"/>
      <c r="P126" s="1226"/>
      <c r="Q126" s="1226"/>
    </row>
    <row r="127" spans="1:17" x14ac:dyDescent="0.25">
      <c r="A127" s="1224"/>
      <c r="B127" s="1224"/>
      <c r="C127" s="1224"/>
      <c r="D127" s="1224"/>
      <c r="E127" s="1224"/>
      <c r="F127" s="1224"/>
      <c r="G127" s="1224"/>
      <c r="H127" s="1227"/>
      <c r="I127" s="1227"/>
      <c r="J127" s="1227"/>
      <c r="K127" s="1227"/>
      <c r="L127" s="1227"/>
      <c r="M127" s="1227"/>
      <c r="N127" s="1227"/>
      <c r="O127" s="1227"/>
      <c r="P127" s="1227"/>
      <c r="Q127" s="1227"/>
    </row>
    <row r="128" spans="1:17" x14ac:dyDescent="0.25">
      <c r="A128" s="1222"/>
      <c r="B128" s="1222"/>
      <c r="C128" s="1222"/>
      <c r="D128" s="1222"/>
      <c r="E128" s="1222"/>
      <c r="F128" s="1222"/>
      <c r="G128" s="1222"/>
      <c r="H128" s="1225"/>
      <c r="I128" s="1225"/>
      <c r="J128" s="1225"/>
      <c r="K128" s="1225"/>
      <c r="L128" s="1225"/>
      <c r="M128" s="1225"/>
      <c r="N128" s="1225"/>
      <c r="O128" s="1225"/>
      <c r="P128" s="1225"/>
      <c r="Q128" s="1225"/>
    </row>
    <row r="129" spans="1:17" x14ac:dyDescent="0.25">
      <c r="A129" s="1223"/>
      <c r="B129" s="1223"/>
      <c r="C129" s="1223"/>
      <c r="D129" s="1223"/>
      <c r="E129" s="1223"/>
      <c r="F129" s="1223"/>
      <c r="G129" s="1223"/>
      <c r="H129" s="1226"/>
      <c r="I129" s="1226"/>
      <c r="J129" s="1226"/>
      <c r="K129" s="1226"/>
      <c r="L129" s="1226"/>
      <c r="M129" s="1226"/>
      <c r="N129" s="1226"/>
      <c r="O129" s="1226"/>
      <c r="P129" s="1226"/>
      <c r="Q129" s="1226"/>
    </row>
    <row r="130" spans="1:17" x14ac:dyDescent="0.25">
      <c r="A130" s="1224"/>
      <c r="B130" s="1224"/>
      <c r="C130" s="1224"/>
      <c r="D130" s="1224"/>
      <c r="E130" s="1224"/>
      <c r="F130" s="1224"/>
      <c r="G130" s="1224"/>
      <c r="H130" s="1227"/>
      <c r="I130" s="1227"/>
      <c r="J130" s="1227"/>
      <c r="K130" s="1227"/>
      <c r="L130" s="1227"/>
      <c r="M130" s="1227"/>
      <c r="N130" s="1227"/>
      <c r="O130" s="1227"/>
      <c r="P130" s="1227"/>
      <c r="Q130" s="1227"/>
    </row>
    <row r="131" spans="1:17" x14ac:dyDescent="0.25">
      <c r="A131" s="1222"/>
      <c r="B131" s="1222"/>
      <c r="C131" s="1222"/>
      <c r="D131" s="1222"/>
      <c r="E131" s="1222"/>
      <c r="F131" s="1222"/>
      <c r="G131" s="1222"/>
      <c r="H131" s="1225"/>
      <c r="I131" s="1225"/>
      <c r="J131" s="1225"/>
      <c r="K131" s="1225"/>
      <c r="L131" s="1225"/>
      <c r="M131" s="1225"/>
      <c r="N131" s="1225"/>
      <c r="O131" s="1225"/>
      <c r="P131" s="1225"/>
      <c r="Q131" s="1225"/>
    </row>
    <row r="132" spans="1:17" x14ac:dyDescent="0.25">
      <c r="A132" s="1223"/>
      <c r="B132" s="1223"/>
      <c r="C132" s="1223"/>
      <c r="D132" s="1223"/>
      <c r="E132" s="1223"/>
      <c r="F132" s="1223"/>
      <c r="G132" s="1223"/>
      <c r="H132" s="1226"/>
      <c r="I132" s="1226"/>
      <c r="J132" s="1226"/>
      <c r="K132" s="1226"/>
      <c r="L132" s="1226"/>
      <c r="M132" s="1226"/>
      <c r="N132" s="1226"/>
      <c r="O132" s="1226"/>
      <c r="P132" s="1226"/>
      <c r="Q132" s="1226"/>
    </row>
    <row r="133" spans="1:17" x14ac:dyDescent="0.25">
      <c r="A133" s="1224"/>
      <c r="B133" s="1224"/>
      <c r="C133" s="1224"/>
      <c r="D133" s="1224"/>
      <c r="E133" s="1224"/>
      <c r="F133" s="1224"/>
      <c r="G133" s="1224"/>
      <c r="H133" s="1227"/>
      <c r="I133" s="1227"/>
      <c r="J133" s="1227"/>
      <c r="K133" s="1227"/>
      <c r="L133" s="1227"/>
      <c r="M133" s="1227"/>
      <c r="N133" s="1227"/>
      <c r="O133" s="1227"/>
      <c r="P133" s="1227"/>
      <c r="Q133" s="1227"/>
    </row>
    <row r="134" spans="1:17" x14ac:dyDescent="0.25">
      <c r="A134" s="1222"/>
      <c r="B134" s="1222"/>
      <c r="C134" s="1222"/>
      <c r="D134" s="1222"/>
      <c r="E134" s="1222"/>
      <c r="F134" s="1222"/>
      <c r="G134" s="1222"/>
      <c r="H134" s="1225"/>
      <c r="I134" s="1225"/>
      <c r="J134" s="1225"/>
      <c r="K134" s="1225"/>
      <c r="L134" s="1225"/>
      <c r="M134" s="1225"/>
      <c r="N134" s="1225"/>
      <c r="O134" s="1225"/>
      <c r="P134" s="1225"/>
      <c r="Q134" s="1225"/>
    </row>
    <row r="135" spans="1:17" x14ac:dyDescent="0.25">
      <c r="A135" s="1223"/>
      <c r="B135" s="1223"/>
      <c r="C135" s="1223"/>
      <c r="D135" s="1223"/>
      <c r="E135" s="1223"/>
      <c r="F135" s="1223"/>
      <c r="G135" s="1223"/>
      <c r="H135" s="1226"/>
      <c r="I135" s="1226"/>
      <c r="J135" s="1226"/>
      <c r="K135" s="1226"/>
      <c r="L135" s="1226"/>
      <c r="M135" s="1226"/>
      <c r="N135" s="1226"/>
      <c r="O135" s="1226"/>
      <c r="P135" s="1226"/>
      <c r="Q135" s="1226"/>
    </row>
    <row r="136" spans="1:17" x14ac:dyDescent="0.25">
      <c r="A136" s="1224"/>
      <c r="B136" s="1224"/>
      <c r="C136" s="1224"/>
      <c r="D136" s="1224"/>
      <c r="E136" s="1224"/>
      <c r="F136" s="1224"/>
      <c r="G136" s="1224"/>
      <c r="H136" s="1227"/>
      <c r="I136" s="1227"/>
      <c r="J136" s="1227"/>
      <c r="K136" s="1227"/>
      <c r="L136" s="1227"/>
      <c r="M136" s="1227"/>
      <c r="N136" s="1227"/>
      <c r="O136" s="1227"/>
      <c r="P136" s="1227"/>
      <c r="Q136" s="1227"/>
    </row>
    <row r="137" spans="1:17" x14ac:dyDescent="0.25">
      <c r="A137" s="1222"/>
      <c r="B137" s="1222"/>
      <c r="C137" s="1222"/>
      <c r="D137" s="1222"/>
      <c r="E137" s="1222"/>
      <c r="F137" s="1222"/>
      <c r="G137" s="1222"/>
      <c r="H137" s="1225"/>
      <c r="I137" s="1225"/>
      <c r="J137" s="1225"/>
      <c r="K137" s="1225"/>
      <c r="L137" s="1225"/>
      <c r="M137" s="1225"/>
      <c r="N137" s="1225"/>
      <c r="O137" s="1225"/>
      <c r="P137" s="1225"/>
      <c r="Q137" s="1225"/>
    </row>
    <row r="138" spans="1:17" x14ac:dyDescent="0.25">
      <c r="A138" s="1223"/>
      <c r="B138" s="1223"/>
      <c r="C138" s="1223"/>
      <c r="D138" s="1223"/>
      <c r="E138" s="1223"/>
      <c r="F138" s="1223"/>
      <c r="G138" s="1223"/>
      <c r="H138" s="1226"/>
      <c r="I138" s="1226"/>
      <c r="J138" s="1226"/>
      <c r="K138" s="1226"/>
      <c r="L138" s="1226"/>
      <c r="M138" s="1226"/>
      <c r="N138" s="1226"/>
      <c r="O138" s="1226"/>
      <c r="P138" s="1226"/>
      <c r="Q138" s="1226"/>
    </row>
    <row r="139" spans="1:17" x14ac:dyDescent="0.25">
      <c r="A139" s="1224"/>
      <c r="B139" s="1224"/>
      <c r="C139" s="1224"/>
      <c r="D139" s="1224"/>
      <c r="E139" s="1224"/>
      <c r="F139" s="1224"/>
      <c r="G139" s="1224"/>
      <c r="H139" s="1227"/>
      <c r="I139" s="1227"/>
      <c r="J139" s="1227"/>
      <c r="K139" s="1227"/>
      <c r="L139" s="1227"/>
      <c r="M139" s="1227"/>
      <c r="N139" s="1227"/>
      <c r="O139" s="1227"/>
      <c r="P139" s="1227"/>
      <c r="Q139" s="1227"/>
    </row>
    <row r="140" spans="1:17" x14ac:dyDescent="0.25">
      <c r="A140" s="1222"/>
      <c r="B140" s="1222"/>
      <c r="C140" s="1222"/>
      <c r="D140" s="1222"/>
      <c r="E140" s="1222"/>
      <c r="F140" s="1222"/>
      <c r="G140" s="1222"/>
      <c r="H140" s="1225"/>
      <c r="I140" s="1225"/>
      <c r="J140" s="1225"/>
      <c r="K140" s="1225"/>
      <c r="L140" s="1225"/>
      <c r="M140" s="1225"/>
      <c r="N140" s="1225"/>
      <c r="O140" s="1225"/>
      <c r="P140" s="1225"/>
      <c r="Q140" s="1225"/>
    </row>
    <row r="141" spans="1:17" x14ac:dyDescent="0.25">
      <c r="A141" s="1223"/>
      <c r="B141" s="1223"/>
      <c r="C141" s="1223"/>
      <c r="D141" s="1223"/>
      <c r="E141" s="1223"/>
      <c r="F141" s="1223"/>
      <c r="G141" s="1223"/>
      <c r="H141" s="1226"/>
      <c r="I141" s="1226"/>
      <c r="J141" s="1226"/>
      <c r="K141" s="1226"/>
      <c r="L141" s="1226"/>
      <c r="M141" s="1226"/>
      <c r="N141" s="1226"/>
      <c r="O141" s="1226"/>
      <c r="P141" s="1226"/>
      <c r="Q141" s="1226"/>
    </row>
    <row r="142" spans="1:17" x14ac:dyDescent="0.25">
      <c r="A142" s="1224"/>
      <c r="B142" s="1224"/>
      <c r="C142" s="1224"/>
      <c r="D142" s="1224"/>
      <c r="E142" s="1224"/>
      <c r="F142" s="1224"/>
      <c r="G142" s="1224"/>
      <c r="H142" s="1227"/>
      <c r="I142" s="1227"/>
      <c r="J142" s="1227"/>
      <c r="K142" s="1227"/>
      <c r="L142" s="1227"/>
      <c r="M142" s="1227"/>
      <c r="N142" s="1227"/>
      <c r="O142" s="1227"/>
      <c r="P142" s="1227"/>
      <c r="Q142" s="1227"/>
    </row>
    <row r="143" spans="1:17" x14ac:dyDescent="0.25">
      <c r="A143" s="1222"/>
      <c r="B143" s="1222"/>
      <c r="C143" s="1222"/>
      <c r="D143" s="1222"/>
      <c r="E143" s="1222"/>
      <c r="F143" s="1222"/>
      <c r="G143" s="1222"/>
      <c r="H143" s="1225"/>
      <c r="I143" s="1225"/>
      <c r="J143" s="1225"/>
      <c r="K143" s="1225"/>
      <c r="L143" s="1225"/>
      <c r="M143" s="1225"/>
      <c r="N143" s="1225"/>
      <c r="O143" s="1225"/>
      <c r="P143" s="1225"/>
      <c r="Q143" s="1225"/>
    </row>
    <row r="144" spans="1:17" x14ac:dyDescent="0.25">
      <c r="A144" s="1223"/>
      <c r="B144" s="1223"/>
      <c r="C144" s="1223"/>
      <c r="D144" s="1223"/>
      <c r="E144" s="1223"/>
      <c r="F144" s="1223"/>
      <c r="G144" s="1223"/>
      <c r="H144" s="1226"/>
      <c r="I144" s="1226"/>
      <c r="J144" s="1226"/>
      <c r="K144" s="1226"/>
      <c r="L144" s="1226"/>
      <c r="M144" s="1226"/>
      <c r="N144" s="1226"/>
      <c r="O144" s="1226"/>
      <c r="P144" s="1226"/>
      <c r="Q144" s="1226"/>
    </row>
    <row r="145" spans="1:17" x14ac:dyDescent="0.25">
      <c r="A145" s="1224"/>
      <c r="B145" s="1224"/>
      <c r="C145" s="1224"/>
      <c r="D145" s="1224"/>
      <c r="E145" s="1224"/>
      <c r="F145" s="1224"/>
      <c r="G145" s="1224"/>
      <c r="H145" s="1227"/>
      <c r="I145" s="1227"/>
      <c r="J145" s="1227"/>
      <c r="K145" s="1227"/>
      <c r="L145" s="1227"/>
      <c r="M145" s="1227"/>
      <c r="N145" s="1227"/>
      <c r="O145" s="1227"/>
      <c r="P145" s="1227"/>
      <c r="Q145" s="1227"/>
    </row>
    <row r="146" spans="1:17" x14ac:dyDescent="0.25">
      <c r="A146" s="1222"/>
      <c r="B146" s="1222"/>
      <c r="C146" s="1222"/>
      <c r="D146" s="1222"/>
      <c r="E146" s="1222"/>
      <c r="F146" s="1222"/>
      <c r="G146" s="1222"/>
      <c r="H146" s="1225"/>
      <c r="I146" s="1225"/>
      <c r="J146" s="1225"/>
      <c r="K146" s="1225"/>
      <c r="L146" s="1225"/>
      <c r="M146" s="1225"/>
      <c r="N146" s="1225"/>
      <c r="O146" s="1225"/>
      <c r="P146" s="1225"/>
      <c r="Q146" s="1225"/>
    </row>
    <row r="147" spans="1:17" x14ac:dyDescent="0.25">
      <c r="A147" s="1223"/>
      <c r="B147" s="1223"/>
      <c r="C147" s="1223"/>
      <c r="D147" s="1223"/>
      <c r="E147" s="1223"/>
      <c r="F147" s="1223"/>
      <c r="G147" s="1223"/>
      <c r="H147" s="1226"/>
      <c r="I147" s="1226"/>
      <c r="J147" s="1226"/>
      <c r="K147" s="1226"/>
      <c r="L147" s="1226"/>
      <c r="M147" s="1226"/>
      <c r="N147" s="1226"/>
      <c r="O147" s="1226"/>
      <c r="P147" s="1226"/>
      <c r="Q147" s="1226"/>
    </row>
    <row r="148" spans="1:17" x14ac:dyDescent="0.25">
      <c r="A148" s="1224"/>
      <c r="B148" s="1224"/>
      <c r="C148" s="1224"/>
      <c r="D148" s="1224"/>
      <c r="E148" s="1224"/>
      <c r="F148" s="1224"/>
      <c r="G148" s="1224"/>
      <c r="H148" s="1227"/>
      <c r="I148" s="1227"/>
      <c r="J148" s="1227"/>
      <c r="K148" s="1227"/>
      <c r="L148" s="1227"/>
      <c r="M148" s="1227"/>
      <c r="N148" s="1227"/>
      <c r="O148" s="1227"/>
      <c r="P148" s="1227"/>
      <c r="Q148" s="1227"/>
    </row>
    <row r="149" spans="1:17" x14ac:dyDescent="0.25">
      <c r="A149" s="1222"/>
      <c r="B149" s="1222"/>
      <c r="C149" s="1222"/>
      <c r="D149" s="1222"/>
      <c r="E149" s="1222"/>
      <c r="F149" s="1222"/>
      <c r="G149" s="1222"/>
      <c r="H149" s="1225"/>
      <c r="I149" s="1225"/>
      <c r="J149" s="1225"/>
      <c r="K149" s="1225"/>
      <c r="L149" s="1225"/>
      <c r="M149" s="1225"/>
      <c r="N149" s="1225"/>
      <c r="O149" s="1225"/>
      <c r="P149" s="1225"/>
      <c r="Q149" s="1225"/>
    </row>
    <row r="150" spans="1:17" x14ac:dyDescent="0.25">
      <c r="A150" s="1223"/>
      <c r="B150" s="1223"/>
      <c r="C150" s="1223"/>
      <c r="D150" s="1223"/>
      <c r="E150" s="1223"/>
      <c r="F150" s="1223"/>
      <c r="G150" s="1223"/>
      <c r="H150" s="1226"/>
      <c r="I150" s="1226"/>
      <c r="J150" s="1226"/>
      <c r="K150" s="1226"/>
      <c r="L150" s="1226"/>
      <c r="M150" s="1226"/>
      <c r="N150" s="1226"/>
      <c r="O150" s="1226"/>
      <c r="P150" s="1226"/>
      <c r="Q150" s="1226"/>
    </row>
    <row r="151" spans="1:17" x14ac:dyDescent="0.25">
      <c r="A151" s="1224"/>
      <c r="B151" s="1224"/>
      <c r="C151" s="1224"/>
      <c r="D151" s="1224"/>
      <c r="E151" s="1224"/>
      <c r="F151" s="1224"/>
      <c r="G151" s="1224"/>
      <c r="H151" s="1227"/>
      <c r="I151" s="1227"/>
      <c r="J151" s="1227"/>
      <c r="K151" s="1227"/>
      <c r="L151" s="1227"/>
      <c r="M151" s="1227"/>
      <c r="N151" s="1227"/>
      <c r="O151" s="1227"/>
      <c r="P151" s="1227"/>
      <c r="Q151" s="1227"/>
    </row>
    <row r="152" spans="1:17" x14ac:dyDescent="0.25">
      <c r="A152" s="1222"/>
      <c r="B152" s="1222"/>
      <c r="C152" s="1222"/>
      <c r="D152" s="1222"/>
      <c r="E152" s="1222"/>
      <c r="F152" s="1222"/>
      <c r="G152" s="1222"/>
      <c r="H152" s="1225"/>
      <c r="I152" s="1225"/>
      <c r="J152" s="1225"/>
      <c r="K152" s="1225"/>
      <c r="L152" s="1225"/>
      <c r="M152" s="1225"/>
      <c r="N152" s="1225"/>
      <c r="O152" s="1225"/>
      <c r="P152" s="1225"/>
      <c r="Q152" s="1225"/>
    </row>
    <row r="153" spans="1:17" x14ac:dyDescent="0.25">
      <c r="A153" s="1223"/>
      <c r="B153" s="1223"/>
      <c r="C153" s="1223"/>
      <c r="D153" s="1223"/>
      <c r="E153" s="1223"/>
      <c r="F153" s="1223"/>
      <c r="G153" s="1223"/>
      <c r="H153" s="1226"/>
      <c r="I153" s="1226"/>
      <c r="J153" s="1226"/>
      <c r="K153" s="1226"/>
      <c r="L153" s="1226"/>
      <c r="M153" s="1226"/>
      <c r="N153" s="1226"/>
      <c r="O153" s="1226"/>
      <c r="P153" s="1226"/>
      <c r="Q153" s="1226"/>
    </row>
    <row r="154" spans="1:17" x14ac:dyDescent="0.25">
      <c r="A154" s="1224"/>
      <c r="B154" s="1224"/>
      <c r="C154" s="1224"/>
      <c r="D154" s="1224"/>
      <c r="E154" s="1224"/>
      <c r="F154" s="1224"/>
      <c r="G154" s="1224"/>
      <c r="H154" s="1227"/>
      <c r="I154" s="1227"/>
      <c r="J154" s="1227"/>
      <c r="K154" s="1227"/>
      <c r="L154" s="1227"/>
      <c r="M154" s="1227"/>
      <c r="N154" s="1227"/>
      <c r="O154" s="1227"/>
      <c r="P154" s="1227"/>
      <c r="Q154" s="1227"/>
    </row>
    <row r="155" spans="1:17" x14ac:dyDescent="0.25">
      <c r="A155" s="1222"/>
      <c r="B155" s="1222"/>
      <c r="C155" s="1222"/>
      <c r="D155" s="1222"/>
      <c r="E155" s="1222"/>
      <c r="F155" s="1222"/>
      <c r="G155" s="1222"/>
      <c r="H155" s="1225"/>
      <c r="I155" s="1225"/>
      <c r="J155" s="1225"/>
      <c r="K155" s="1225"/>
      <c r="L155" s="1225"/>
      <c r="M155" s="1225"/>
      <c r="N155" s="1225"/>
      <c r="O155" s="1225"/>
      <c r="P155" s="1225"/>
      <c r="Q155" s="1225"/>
    </row>
    <row r="156" spans="1:17" x14ac:dyDescent="0.25">
      <c r="A156" s="1223"/>
      <c r="B156" s="1223"/>
      <c r="C156" s="1223"/>
      <c r="D156" s="1223"/>
      <c r="E156" s="1223"/>
      <c r="F156" s="1223"/>
      <c r="G156" s="1223"/>
      <c r="H156" s="1226"/>
      <c r="I156" s="1226"/>
      <c r="J156" s="1226"/>
      <c r="K156" s="1226"/>
      <c r="L156" s="1226"/>
      <c r="M156" s="1226"/>
      <c r="N156" s="1226"/>
      <c r="O156" s="1226"/>
      <c r="P156" s="1226"/>
      <c r="Q156" s="1226"/>
    </row>
    <row r="157" spans="1:17" x14ac:dyDescent="0.25">
      <c r="A157" s="1224"/>
      <c r="B157" s="1224"/>
      <c r="C157" s="1224"/>
      <c r="D157" s="1224"/>
      <c r="E157" s="1224"/>
      <c r="F157" s="1224"/>
      <c r="G157" s="1224"/>
      <c r="H157" s="1227"/>
      <c r="I157" s="1227"/>
      <c r="J157" s="1227"/>
      <c r="K157" s="1227"/>
      <c r="L157" s="1227"/>
      <c r="M157" s="1227"/>
      <c r="N157" s="1227"/>
      <c r="O157" s="1227"/>
      <c r="P157" s="1227"/>
      <c r="Q157" s="1227"/>
    </row>
    <row r="158" spans="1:17" x14ac:dyDescent="0.25">
      <c r="A158" s="1222"/>
      <c r="B158" s="1222"/>
      <c r="C158" s="1222"/>
      <c r="D158" s="1222"/>
      <c r="E158" s="1222"/>
      <c r="F158" s="1222"/>
      <c r="G158" s="1222"/>
      <c r="H158" s="1225"/>
      <c r="I158" s="1225"/>
      <c r="J158" s="1225"/>
      <c r="K158" s="1225"/>
      <c r="L158" s="1225"/>
      <c r="M158" s="1225"/>
      <c r="N158" s="1225"/>
      <c r="O158" s="1225"/>
      <c r="P158" s="1225"/>
      <c r="Q158" s="1225"/>
    </row>
    <row r="159" spans="1:17" x14ac:dyDescent="0.25">
      <c r="A159" s="1223"/>
      <c r="B159" s="1223"/>
      <c r="C159" s="1223"/>
      <c r="D159" s="1223"/>
      <c r="E159" s="1223"/>
      <c r="F159" s="1223"/>
      <c r="G159" s="1223"/>
      <c r="H159" s="1226"/>
      <c r="I159" s="1226"/>
      <c r="J159" s="1226"/>
      <c r="K159" s="1226"/>
      <c r="L159" s="1226"/>
      <c r="M159" s="1226"/>
      <c r="N159" s="1226"/>
      <c r="O159" s="1226"/>
      <c r="P159" s="1226"/>
      <c r="Q159" s="1226"/>
    </row>
    <row r="160" spans="1:17" x14ac:dyDescent="0.25">
      <c r="A160" s="1224"/>
      <c r="B160" s="1224"/>
      <c r="C160" s="1224"/>
      <c r="D160" s="1224"/>
      <c r="E160" s="1224"/>
      <c r="F160" s="1224"/>
      <c r="G160" s="1224"/>
      <c r="H160" s="1227"/>
      <c r="I160" s="1227"/>
      <c r="J160" s="1227"/>
      <c r="K160" s="1227"/>
      <c r="L160" s="1227"/>
      <c r="M160" s="1227"/>
      <c r="N160" s="1227"/>
      <c r="O160" s="1227"/>
      <c r="P160" s="1227"/>
      <c r="Q160" s="1227"/>
    </row>
    <row r="161" spans="1:17" x14ac:dyDescent="0.25">
      <c r="A161" s="1222"/>
      <c r="B161" s="1222"/>
      <c r="C161" s="1222"/>
      <c r="D161" s="1222"/>
      <c r="E161" s="1222"/>
      <c r="F161" s="1222"/>
      <c r="G161" s="1222"/>
      <c r="H161" s="1225"/>
      <c r="I161" s="1225"/>
      <c r="J161" s="1225"/>
      <c r="K161" s="1225"/>
      <c r="L161" s="1225"/>
      <c r="M161" s="1225"/>
      <c r="N161" s="1225"/>
      <c r="O161" s="1225"/>
      <c r="P161" s="1225"/>
      <c r="Q161" s="1225"/>
    </row>
    <row r="162" spans="1:17" x14ac:dyDescent="0.25">
      <c r="A162" s="1223"/>
      <c r="B162" s="1223"/>
      <c r="C162" s="1223"/>
      <c r="D162" s="1223"/>
      <c r="E162" s="1223"/>
      <c r="F162" s="1223"/>
      <c r="G162" s="1223"/>
      <c r="H162" s="1226"/>
      <c r="I162" s="1226"/>
      <c r="J162" s="1226"/>
      <c r="K162" s="1226"/>
      <c r="L162" s="1226"/>
      <c r="M162" s="1226"/>
      <c r="N162" s="1226"/>
      <c r="O162" s="1226"/>
      <c r="P162" s="1226"/>
      <c r="Q162" s="1226"/>
    </row>
    <row r="163" spans="1:17" x14ac:dyDescent="0.25">
      <c r="A163" s="1224"/>
      <c r="B163" s="1224"/>
      <c r="C163" s="1224"/>
      <c r="D163" s="1224"/>
      <c r="E163" s="1224"/>
      <c r="F163" s="1224"/>
      <c r="G163" s="1224"/>
      <c r="H163" s="1227"/>
      <c r="I163" s="1227"/>
      <c r="J163" s="1227"/>
      <c r="K163" s="1227"/>
      <c r="L163" s="1227"/>
      <c r="M163" s="1227"/>
      <c r="N163" s="1227"/>
      <c r="O163" s="1227"/>
      <c r="P163" s="1227"/>
      <c r="Q163" s="1227"/>
    </row>
    <row r="164" spans="1:17" x14ac:dyDescent="0.25">
      <c r="A164" s="1222"/>
      <c r="B164" s="1222"/>
      <c r="C164" s="1222"/>
      <c r="D164" s="1222"/>
      <c r="E164" s="1222"/>
      <c r="F164" s="1222"/>
      <c r="G164" s="1222"/>
      <c r="H164" s="1225"/>
      <c r="I164" s="1225"/>
      <c r="J164" s="1225"/>
      <c r="K164" s="1225"/>
      <c r="L164" s="1225"/>
      <c r="M164" s="1225"/>
      <c r="N164" s="1225"/>
      <c r="O164" s="1225"/>
      <c r="P164" s="1225"/>
      <c r="Q164" s="1225"/>
    </row>
    <row r="165" spans="1:17" x14ac:dyDescent="0.25">
      <c r="A165" s="1223"/>
      <c r="B165" s="1223"/>
      <c r="C165" s="1223"/>
      <c r="D165" s="1223"/>
      <c r="E165" s="1223"/>
      <c r="F165" s="1223"/>
      <c r="G165" s="1223"/>
      <c r="H165" s="1226"/>
      <c r="I165" s="1226"/>
      <c r="J165" s="1226"/>
      <c r="K165" s="1226"/>
      <c r="L165" s="1226"/>
      <c r="M165" s="1226"/>
      <c r="N165" s="1226"/>
      <c r="O165" s="1226"/>
      <c r="P165" s="1226"/>
      <c r="Q165" s="1226"/>
    </row>
    <row r="166" spans="1:17" x14ac:dyDescent="0.25">
      <c r="A166" s="1224"/>
      <c r="B166" s="1224"/>
      <c r="C166" s="1224"/>
      <c r="D166" s="1224"/>
      <c r="E166" s="1224"/>
      <c r="F166" s="1224"/>
      <c r="G166" s="1224"/>
      <c r="H166" s="1227"/>
      <c r="I166" s="1227"/>
      <c r="J166" s="1227"/>
      <c r="K166" s="1227"/>
      <c r="L166" s="1227"/>
      <c r="M166" s="1227"/>
      <c r="N166" s="1227"/>
      <c r="O166" s="1227"/>
      <c r="P166" s="1227"/>
      <c r="Q166" s="1227"/>
    </row>
    <row r="167" spans="1:17" x14ac:dyDescent="0.25">
      <c r="A167" s="1222"/>
      <c r="B167" s="1222"/>
      <c r="C167" s="1222"/>
      <c r="D167" s="1222"/>
      <c r="E167" s="1222"/>
      <c r="F167" s="1222"/>
      <c r="G167" s="1222"/>
      <c r="H167" s="1225"/>
      <c r="I167" s="1225"/>
      <c r="J167" s="1225"/>
      <c r="K167" s="1225"/>
      <c r="L167" s="1225"/>
      <c r="M167" s="1225"/>
      <c r="N167" s="1225"/>
      <c r="O167" s="1225"/>
      <c r="P167" s="1225"/>
      <c r="Q167" s="1225"/>
    </row>
    <row r="168" spans="1:17" x14ac:dyDescent="0.25">
      <c r="A168" s="1223"/>
      <c r="B168" s="1223"/>
      <c r="C168" s="1223"/>
      <c r="D168" s="1223"/>
      <c r="E168" s="1223"/>
      <c r="F168" s="1223"/>
      <c r="G168" s="1223"/>
      <c r="H168" s="1226"/>
      <c r="I168" s="1226"/>
      <c r="J168" s="1226"/>
      <c r="K168" s="1226"/>
      <c r="L168" s="1226"/>
      <c r="M168" s="1226"/>
      <c r="N168" s="1226"/>
      <c r="O168" s="1226"/>
      <c r="P168" s="1226"/>
      <c r="Q168" s="1226"/>
    </row>
    <row r="169" spans="1:17" x14ac:dyDescent="0.25">
      <c r="A169" s="1224"/>
      <c r="B169" s="1224"/>
      <c r="C169" s="1224"/>
      <c r="D169" s="1224"/>
      <c r="E169" s="1224"/>
      <c r="F169" s="1224"/>
      <c r="G169" s="1224"/>
      <c r="H169" s="1227"/>
      <c r="I169" s="1227"/>
      <c r="J169" s="1227"/>
      <c r="K169" s="1227"/>
      <c r="L169" s="1227"/>
      <c r="M169" s="1227"/>
      <c r="N169" s="1227"/>
      <c r="O169" s="1227"/>
      <c r="P169" s="1227"/>
      <c r="Q169" s="1227"/>
    </row>
    <row r="170" spans="1:17" x14ac:dyDescent="0.25">
      <c r="A170" s="1222"/>
      <c r="B170" s="1222"/>
      <c r="C170" s="1222"/>
      <c r="D170" s="1222"/>
      <c r="E170" s="1222"/>
      <c r="F170" s="1222"/>
      <c r="G170" s="1222"/>
      <c r="H170" s="1225"/>
      <c r="I170" s="1225"/>
      <c r="J170" s="1225"/>
      <c r="K170" s="1225"/>
      <c r="L170" s="1225"/>
      <c r="M170" s="1225"/>
      <c r="N170" s="1225"/>
      <c r="O170" s="1225"/>
      <c r="P170" s="1225"/>
      <c r="Q170" s="1225"/>
    </row>
    <row r="171" spans="1:17" x14ac:dyDescent="0.25">
      <c r="A171" s="1223"/>
      <c r="B171" s="1223"/>
      <c r="C171" s="1223"/>
      <c r="D171" s="1223"/>
      <c r="E171" s="1223"/>
      <c r="F171" s="1223"/>
      <c r="G171" s="1223"/>
      <c r="H171" s="1226"/>
      <c r="I171" s="1226"/>
      <c r="J171" s="1226"/>
      <c r="K171" s="1226"/>
      <c r="L171" s="1226"/>
      <c r="M171" s="1226"/>
      <c r="N171" s="1226"/>
      <c r="O171" s="1226"/>
      <c r="P171" s="1226"/>
      <c r="Q171" s="1226"/>
    </row>
    <row r="172" spans="1:17" x14ac:dyDescent="0.25">
      <c r="A172" s="1224"/>
      <c r="B172" s="1224"/>
      <c r="C172" s="1224"/>
      <c r="D172" s="1224"/>
      <c r="E172" s="1224"/>
      <c r="F172" s="1224"/>
      <c r="G172" s="1224"/>
      <c r="H172" s="1227"/>
      <c r="I172" s="1227"/>
      <c r="J172" s="1227"/>
      <c r="K172" s="1227"/>
      <c r="L172" s="1227"/>
      <c r="M172" s="1227"/>
      <c r="N172" s="1227"/>
      <c r="O172" s="1227"/>
      <c r="P172" s="1227"/>
      <c r="Q172" s="1227"/>
    </row>
    <row r="173" spans="1:17" x14ac:dyDescent="0.25">
      <c r="A173" s="1222"/>
      <c r="B173" s="1222"/>
      <c r="C173" s="1222"/>
      <c r="D173" s="1222"/>
      <c r="E173" s="1222"/>
      <c r="F173" s="1222"/>
      <c r="G173" s="1222"/>
      <c r="H173" s="1225"/>
      <c r="I173" s="1225"/>
      <c r="J173" s="1225"/>
      <c r="K173" s="1225"/>
      <c r="L173" s="1225"/>
      <c r="M173" s="1225"/>
      <c r="N173" s="1225"/>
      <c r="O173" s="1225"/>
      <c r="P173" s="1225"/>
      <c r="Q173" s="1225"/>
    </row>
    <row r="174" spans="1:17" x14ac:dyDescent="0.25">
      <c r="A174" s="1223"/>
      <c r="B174" s="1223"/>
      <c r="C174" s="1223"/>
      <c r="D174" s="1223"/>
      <c r="E174" s="1223"/>
      <c r="F174" s="1223"/>
      <c r="G174" s="1223"/>
      <c r="H174" s="1226"/>
      <c r="I174" s="1226"/>
      <c r="J174" s="1226"/>
      <c r="K174" s="1226"/>
      <c r="L174" s="1226"/>
      <c r="M174" s="1226"/>
      <c r="N174" s="1226"/>
      <c r="O174" s="1226"/>
      <c r="P174" s="1226"/>
      <c r="Q174" s="1226"/>
    </row>
    <row r="175" spans="1:17" x14ac:dyDescent="0.25">
      <c r="A175" s="1224"/>
      <c r="B175" s="1224"/>
      <c r="C175" s="1224"/>
      <c r="D175" s="1224"/>
      <c r="E175" s="1224"/>
      <c r="F175" s="1224"/>
      <c r="G175" s="1224"/>
      <c r="H175" s="1227"/>
      <c r="I175" s="1227"/>
      <c r="J175" s="1227"/>
      <c r="K175" s="1227"/>
      <c r="L175" s="1227"/>
      <c r="M175" s="1227"/>
      <c r="N175" s="1227"/>
      <c r="O175" s="1227"/>
      <c r="P175" s="1227"/>
      <c r="Q175" s="1227"/>
    </row>
    <row r="176" spans="1:17" x14ac:dyDescent="0.25">
      <c r="A176" s="1222"/>
      <c r="B176" s="1222"/>
      <c r="C176" s="1222"/>
      <c r="D176" s="1222"/>
      <c r="E176" s="1222"/>
      <c r="F176" s="1222"/>
      <c r="G176" s="1222"/>
      <c r="H176" s="1225"/>
      <c r="I176" s="1225"/>
      <c r="J176" s="1225"/>
      <c r="K176" s="1225"/>
      <c r="L176" s="1225"/>
      <c r="M176" s="1225"/>
      <c r="N176" s="1225"/>
      <c r="O176" s="1225"/>
      <c r="P176" s="1225"/>
      <c r="Q176" s="1225"/>
    </row>
    <row r="177" spans="1:17" x14ac:dyDescent="0.25">
      <c r="A177" s="1223"/>
      <c r="B177" s="1223"/>
      <c r="C177" s="1223"/>
      <c r="D177" s="1223"/>
      <c r="E177" s="1223"/>
      <c r="F177" s="1223"/>
      <c r="G177" s="1223"/>
      <c r="H177" s="1226"/>
      <c r="I177" s="1226"/>
      <c r="J177" s="1226"/>
      <c r="K177" s="1226"/>
      <c r="L177" s="1226"/>
      <c r="M177" s="1226"/>
      <c r="N177" s="1226"/>
      <c r="O177" s="1226"/>
      <c r="P177" s="1226"/>
      <c r="Q177" s="1226"/>
    </row>
    <row r="178" spans="1:17" x14ac:dyDescent="0.25">
      <c r="A178" s="1224"/>
      <c r="B178" s="1224"/>
      <c r="C178" s="1224"/>
      <c r="D178" s="1224"/>
      <c r="E178" s="1224"/>
      <c r="F178" s="1224"/>
      <c r="G178" s="1224"/>
      <c r="H178" s="1227"/>
      <c r="I178" s="1227"/>
      <c r="J178" s="1227"/>
      <c r="K178" s="1227"/>
      <c r="L178" s="1227"/>
      <c r="M178" s="1227"/>
      <c r="N178" s="1227"/>
      <c r="O178" s="1227"/>
      <c r="P178" s="1227"/>
      <c r="Q178" s="1227"/>
    </row>
    <row r="179" spans="1:17" x14ac:dyDescent="0.25">
      <c r="A179" s="1222"/>
      <c r="B179" s="1222"/>
      <c r="C179" s="1222"/>
      <c r="D179" s="1222"/>
      <c r="E179" s="1222"/>
      <c r="F179" s="1222"/>
      <c r="G179" s="1222"/>
      <c r="H179" s="1225"/>
      <c r="I179" s="1225"/>
      <c r="J179" s="1225"/>
      <c r="K179" s="1225"/>
      <c r="L179" s="1225"/>
      <c r="M179" s="1225"/>
      <c r="N179" s="1225"/>
      <c r="O179" s="1225"/>
      <c r="P179" s="1225"/>
      <c r="Q179" s="1225"/>
    </row>
    <row r="180" spans="1:17" x14ac:dyDescent="0.25">
      <c r="A180" s="1223"/>
      <c r="B180" s="1223"/>
      <c r="C180" s="1223"/>
      <c r="D180" s="1223"/>
      <c r="E180" s="1223"/>
      <c r="F180" s="1223"/>
      <c r="G180" s="1223"/>
      <c r="H180" s="1226"/>
      <c r="I180" s="1226"/>
      <c r="J180" s="1226"/>
      <c r="K180" s="1226"/>
      <c r="L180" s="1226"/>
      <c r="M180" s="1226"/>
      <c r="N180" s="1226"/>
      <c r="O180" s="1226"/>
      <c r="P180" s="1226"/>
      <c r="Q180" s="1226"/>
    </row>
    <row r="181" spans="1:17" x14ac:dyDescent="0.25">
      <c r="A181" s="1224"/>
      <c r="B181" s="1224"/>
      <c r="C181" s="1224"/>
      <c r="D181" s="1224"/>
      <c r="E181" s="1224"/>
      <c r="F181" s="1224"/>
      <c r="G181" s="1224"/>
      <c r="H181" s="1227"/>
      <c r="I181" s="1227"/>
      <c r="J181" s="1227"/>
      <c r="K181" s="1227"/>
      <c r="L181" s="1227"/>
      <c r="M181" s="1227"/>
      <c r="N181" s="1227"/>
      <c r="O181" s="1227"/>
      <c r="P181" s="1227"/>
      <c r="Q181" s="1227"/>
    </row>
    <row r="182" spans="1:17" x14ac:dyDescent="0.25">
      <c r="A182" s="1222"/>
      <c r="B182" s="1222"/>
      <c r="C182" s="1222"/>
      <c r="D182" s="1222"/>
      <c r="E182" s="1222"/>
      <c r="F182" s="1222"/>
      <c r="G182" s="1222"/>
      <c r="H182" s="1225"/>
      <c r="I182" s="1225"/>
      <c r="J182" s="1225"/>
      <c r="K182" s="1225"/>
      <c r="L182" s="1225"/>
      <c r="M182" s="1225"/>
      <c r="N182" s="1225"/>
      <c r="O182" s="1225"/>
      <c r="P182" s="1225"/>
      <c r="Q182" s="1225"/>
    </row>
    <row r="183" spans="1:17" x14ac:dyDescent="0.25">
      <c r="A183" s="1223"/>
      <c r="B183" s="1223"/>
      <c r="C183" s="1223"/>
      <c r="D183" s="1223"/>
      <c r="E183" s="1223"/>
      <c r="F183" s="1223"/>
      <c r="G183" s="1223"/>
      <c r="H183" s="1226"/>
      <c r="I183" s="1226"/>
      <c r="J183" s="1226"/>
      <c r="K183" s="1226"/>
      <c r="L183" s="1226"/>
      <c r="M183" s="1226"/>
      <c r="N183" s="1226"/>
      <c r="O183" s="1226"/>
      <c r="P183" s="1226"/>
      <c r="Q183" s="1226"/>
    </row>
    <row r="184" spans="1:17" x14ac:dyDescent="0.25">
      <c r="A184" s="1224"/>
      <c r="B184" s="1224"/>
      <c r="C184" s="1224"/>
      <c r="D184" s="1224"/>
      <c r="E184" s="1224"/>
      <c r="F184" s="1224"/>
      <c r="G184" s="1224"/>
      <c r="H184" s="1227"/>
      <c r="I184" s="1227"/>
      <c r="J184" s="1227"/>
      <c r="K184" s="1227"/>
      <c r="L184" s="1227"/>
      <c r="M184" s="1227"/>
      <c r="N184" s="1227"/>
      <c r="O184" s="1227"/>
      <c r="P184" s="1227"/>
      <c r="Q184" s="1227"/>
    </row>
    <row r="185" spans="1:17" x14ac:dyDescent="0.25">
      <c r="A185" s="1222"/>
      <c r="B185" s="1222"/>
      <c r="C185" s="1222"/>
      <c r="D185" s="1222"/>
      <c r="E185" s="1222"/>
      <c r="F185" s="1222"/>
      <c r="G185" s="1222"/>
      <c r="H185" s="1225"/>
      <c r="I185" s="1225"/>
      <c r="J185" s="1225"/>
      <c r="K185" s="1225"/>
      <c r="L185" s="1225"/>
      <c r="M185" s="1225"/>
      <c r="N185" s="1225"/>
      <c r="O185" s="1225"/>
      <c r="P185" s="1225"/>
      <c r="Q185" s="1225"/>
    </row>
    <row r="186" spans="1:17" x14ac:dyDescent="0.25">
      <c r="A186" s="1223"/>
      <c r="B186" s="1223"/>
      <c r="C186" s="1223"/>
      <c r="D186" s="1223"/>
      <c r="E186" s="1223"/>
      <c r="F186" s="1223"/>
      <c r="G186" s="1223"/>
      <c r="H186" s="1226"/>
      <c r="I186" s="1226"/>
      <c r="J186" s="1226"/>
      <c r="K186" s="1226"/>
      <c r="L186" s="1226"/>
      <c r="M186" s="1226"/>
      <c r="N186" s="1226"/>
      <c r="O186" s="1226"/>
      <c r="P186" s="1226"/>
      <c r="Q186" s="1226"/>
    </row>
    <row r="187" spans="1:17" x14ac:dyDescent="0.25">
      <c r="A187" s="1224"/>
      <c r="B187" s="1224"/>
      <c r="C187" s="1224"/>
      <c r="D187" s="1224"/>
      <c r="E187" s="1224"/>
      <c r="F187" s="1224"/>
      <c r="G187" s="1224"/>
      <c r="H187" s="1227"/>
      <c r="I187" s="1227"/>
      <c r="J187" s="1227"/>
      <c r="K187" s="1227"/>
      <c r="L187" s="1227"/>
      <c r="M187" s="1227"/>
      <c r="N187" s="1227"/>
      <c r="O187" s="1227"/>
      <c r="P187" s="1227"/>
      <c r="Q187" s="1227"/>
    </row>
    <row r="188" spans="1:17" x14ac:dyDescent="0.25">
      <c r="A188" s="1222"/>
      <c r="B188" s="1222"/>
      <c r="C188" s="1222"/>
      <c r="D188" s="1222"/>
      <c r="E188" s="1222"/>
      <c r="F188" s="1222"/>
      <c r="G188" s="1222"/>
      <c r="H188" s="1225"/>
      <c r="I188" s="1225"/>
      <c r="J188" s="1225"/>
      <c r="K188" s="1225"/>
      <c r="L188" s="1225"/>
      <c r="M188" s="1225"/>
      <c r="N188" s="1225"/>
      <c r="O188" s="1225"/>
      <c r="P188" s="1225"/>
      <c r="Q188" s="1225"/>
    </row>
    <row r="189" spans="1:17" x14ac:dyDescent="0.25">
      <c r="A189" s="1223"/>
      <c r="B189" s="1223"/>
      <c r="C189" s="1223"/>
      <c r="D189" s="1223"/>
      <c r="E189" s="1223"/>
      <c r="F189" s="1223"/>
      <c r="G189" s="1223"/>
      <c r="H189" s="1226"/>
      <c r="I189" s="1226"/>
      <c r="J189" s="1226"/>
      <c r="K189" s="1226"/>
      <c r="L189" s="1226"/>
      <c r="M189" s="1226"/>
      <c r="N189" s="1226"/>
      <c r="O189" s="1226"/>
      <c r="P189" s="1226"/>
      <c r="Q189" s="1226"/>
    </row>
    <row r="190" spans="1:17" x14ac:dyDescent="0.25">
      <c r="A190" s="1224"/>
      <c r="B190" s="1224"/>
      <c r="C190" s="1224"/>
      <c r="D190" s="1224"/>
      <c r="E190" s="1224"/>
      <c r="F190" s="1224"/>
      <c r="G190" s="1224"/>
      <c r="H190" s="1227"/>
      <c r="I190" s="1227"/>
      <c r="J190" s="1227"/>
      <c r="K190" s="1227"/>
      <c r="L190" s="1227"/>
      <c r="M190" s="1227"/>
      <c r="N190" s="1227"/>
      <c r="O190" s="1227"/>
      <c r="P190" s="1227"/>
      <c r="Q190" s="1227"/>
    </row>
    <row r="191" spans="1:17" x14ac:dyDescent="0.25">
      <c r="A191" s="1222"/>
      <c r="B191" s="1222"/>
      <c r="C191" s="1222"/>
      <c r="D191" s="1222"/>
      <c r="E191" s="1222"/>
      <c r="F191" s="1222"/>
      <c r="G191" s="1222"/>
      <c r="H191" s="1225"/>
      <c r="I191" s="1225"/>
      <c r="J191" s="1225"/>
      <c r="K191" s="1225"/>
      <c r="L191" s="1225"/>
      <c r="M191" s="1225"/>
      <c r="N191" s="1225"/>
      <c r="O191" s="1225"/>
      <c r="P191" s="1225"/>
      <c r="Q191" s="1225"/>
    </row>
    <row r="192" spans="1:17" x14ac:dyDescent="0.25">
      <c r="A192" s="1223"/>
      <c r="B192" s="1223"/>
      <c r="C192" s="1223"/>
      <c r="D192" s="1223"/>
      <c r="E192" s="1223"/>
      <c r="F192" s="1223"/>
      <c r="G192" s="1223"/>
      <c r="H192" s="1226"/>
      <c r="I192" s="1226"/>
      <c r="J192" s="1226"/>
      <c r="K192" s="1226"/>
      <c r="L192" s="1226"/>
      <c r="M192" s="1226"/>
      <c r="N192" s="1226"/>
      <c r="O192" s="1226"/>
      <c r="P192" s="1226"/>
      <c r="Q192" s="1226"/>
    </row>
    <row r="193" spans="1:17" x14ac:dyDescent="0.25">
      <c r="A193" s="1224"/>
      <c r="B193" s="1224"/>
      <c r="C193" s="1224"/>
      <c r="D193" s="1224"/>
      <c r="E193" s="1224"/>
      <c r="F193" s="1224"/>
      <c r="G193" s="1224"/>
      <c r="H193" s="1227"/>
      <c r="I193" s="1227"/>
      <c r="J193" s="1227"/>
      <c r="K193" s="1227"/>
      <c r="L193" s="1227"/>
      <c r="M193" s="1227"/>
      <c r="N193" s="1227"/>
      <c r="O193" s="1227"/>
      <c r="P193" s="1227"/>
      <c r="Q193" s="1227"/>
    </row>
    <row r="194" spans="1:17" x14ac:dyDescent="0.25">
      <c r="A194" s="1222"/>
      <c r="B194" s="1222"/>
      <c r="C194" s="1222"/>
      <c r="D194" s="1222"/>
      <c r="E194" s="1222"/>
      <c r="F194" s="1222"/>
      <c r="G194" s="1222"/>
      <c r="H194" s="1225"/>
      <c r="I194" s="1225"/>
      <c r="J194" s="1225"/>
      <c r="K194" s="1225"/>
      <c r="L194" s="1225"/>
      <c r="M194" s="1225"/>
      <c r="N194" s="1225"/>
      <c r="O194" s="1225"/>
      <c r="P194" s="1225"/>
      <c r="Q194" s="1225"/>
    </row>
    <row r="195" spans="1:17" x14ac:dyDescent="0.25">
      <c r="A195" s="1223"/>
      <c r="B195" s="1223"/>
      <c r="C195" s="1223"/>
      <c r="D195" s="1223"/>
      <c r="E195" s="1223"/>
      <c r="F195" s="1223"/>
      <c r="G195" s="1223"/>
      <c r="H195" s="1226"/>
      <c r="I195" s="1226"/>
      <c r="J195" s="1226"/>
      <c r="K195" s="1226"/>
      <c r="L195" s="1226"/>
      <c r="M195" s="1226"/>
      <c r="N195" s="1226"/>
      <c r="O195" s="1226"/>
      <c r="P195" s="1226"/>
      <c r="Q195" s="1226"/>
    </row>
    <row r="196" spans="1:17" x14ac:dyDescent="0.25">
      <c r="A196" s="1224"/>
      <c r="B196" s="1224"/>
      <c r="C196" s="1224"/>
      <c r="D196" s="1224"/>
      <c r="E196" s="1224"/>
      <c r="F196" s="1224"/>
      <c r="G196" s="1224"/>
      <c r="H196" s="1227"/>
      <c r="I196" s="1227"/>
      <c r="J196" s="1227"/>
      <c r="K196" s="1227"/>
      <c r="L196" s="1227"/>
      <c r="M196" s="1227"/>
      <c r="N196" s="1227"/>
      <c r="O196" s="1227"/>
      <c r="P196" s="1227"/>
      <c r="Q196" s="1227"/>
    </row>
    <row r="197" spans="1:17" x14ac:dyDescent="0.25">
      <c r="A197" s="1222"/>
      <c r="B197" s="1222"/>
      <c r="C197" s="1222"/>
      <c r="D197" s="1222"/>
      <c r="E197" s="1222"/>
      <c r="F197" s="1222"/>
      <c r="G197" s="1222"/>
      <c r="H197" s="1225"/>
      <c r="I197" s="1225"/>
      <c r="J197" s="1225"/>
      <c r="K197" s="1225"/>
      <c r="L197" s="1225"/>
      <c r="M197" s="1225"/>
      <c r="N197" s="1225"/>
      <c r="O197" s="1225"/>
      <c r="P197" s="1225"/>
      <c r="Q197" s="1225"/>
    </row>
    <row r="198" spans="1:17" x14ac:dyDescent="0.25">
      <c r="A198" s="1223"/>
      <c r="B198" s="1223"/>
      <c r="C198" s="1223"/>
      <c r="D198" s="1223"/>
      <c r="E198" s="1223"/>
      <c r="F198" s="1223"/>
      <c r="G198" s="1223"/>
      <c r="H198" s="1226"/>
      <c r="I198" s="1226"/>
      <c r="J198" s="1226"/>
      <c r="K198" s="1226"/>
      <c r="L198" s="1226"/>
      <c r="M198" s="1226"/>
      <c r="N198" s="1226"/>
      <c r="O198" s="1226"/>
      <c r="P198" s="1226"/>
      <c r="Q198" s="1226"/>
    </row>
    <row r="199" spans="1:17" x14ac:dyDescent="0.25">
      <c r="A199" s="1224"/>
      <c r="B199" s="1224"/>
      <c r="C199" s="1224"/>
      <c r="D199" s="1224"/>
      <c r="E199" s="1224"/>
      <c r="F199" s="1224"/>
      <c r="G199" s="1224"/>
      <c r="H199" s="1227"/>
      <c r="I199" s="1227"/>
      <c r="J199" s="1227"/>
      <c r="K199" s="1227"/>
      <c r="L199" s="1227"/>
      <c r="M199" s="1227"/>
      <c r="N199" s="1227"/>
      <c r="O199" s="1227"/>
      <c r="P199" s="1227"/>
      <c r="Q199" s="1227"/>
    </row>
    <row r="200" spans="1:17" x14ac:dyDescent="0.25">
      <c r="A200" s="1222"/>
      <c r="B200" s="1222"/>
      <c r="C200" s="1222"/>
      <c r="D200" s="1222"/>
      <c r="E200" s="1222"/>
      <c r="F200" s="1222"/>
      <c r="G200" s="1222"/>
      <c r="H200" s="1225"/>
      <c r="I200" s="1225"/>
      <c r="J200" s="1225"/>
      <c r="K200" s="1225"/>
      <c r="L200" s="1225"/>
      <c r="M200" s="1225"/>
      <c r="N200" s="1225"/>
      <c r="O200" s="1225"/>
      <c r="P200" s="1225"/>
      <c r="Q200" s="1225"/>
    </row>
    <row r="201" spans="1:17" x14ac:dyDescent="0.25">
      <c r="A201" s="1223"/>
      <c r="B201" s="1223"/>
      <c r="C201" s="1223"/>
      <c r="D201" s="1223"/>
      <c r="E201" s="1223"/>
      <c r="F201" s="1223"/>
      <c r="G201" s="1223"/>
      <c r="H201" s="1226"/>
      <c r="I201" s="1226"/>
      <c r="J201" s="1226"/>
      <c r="K201" s="1226"/>
      <c r="L201" s="1226"/>
      <c r="M201" s="1226"/>
      <c r="N201" s="1226"/>
      <c r="O201" s="1226"/>
      <c r="P201" s="1226"/>
      <c r="Q201" s="1226"/>
    </row>
    <row r="202" spans="1:17" x14ac:dyDescent="0.25">
      <c r="A202" s="1224"/>
      <c r="B202" s="1224"/>
      <c r="C202" s="1224"/>
      <c r="D202" s="1224"/>
      <c r="E202" s="1224"/>
      <c r="F202" s="1224"/>
      <c r="G202" s="1224"/>
      <c r="H202" s="1227"/>
      <c r="I202" s="1227"/>
      <c r="J202" s="1227"/>
      <c r="K202" s="1227"/>
      <c r="L202" s="1227"/>
      <c r="M202" s="1227"/>
      <c r="N202" s="1227"/>
      <c r="O202" s="1227"/>
      <c r="P202" s="1227"/>
      <c r="Q202" s="1227"/>
    </row>
    <row r="203" spans="1:17" x14ac:dyDescent="0.25">
      <c r="A203" s="1222"/>
      <c r="B203" s="1222"/>
      <c r="C203" s="1222"/>
      <c r="D203" s="1222"/>
      <c r="E203" s="1222"/>
      <c r="F203" s="1222"/>
      <c r="G203" s="1222"/>
      <c r="H203" s="1225"/>
      <c r="I203" s="1225"/>
      <c r="J203" s="1225"/>
      <c r="K203" s="1225"/>
      <c r="L203" s="1225"/>
      <c r="M203" s="1225"/>
      <c r="N203" s="1225"/>
      <c r="O203" s="1225"/>
      <c r="P203" s="1225"/>
      <c r="Q203" s="1225"/>
    </row>
    <row r="204" spans="1:17" x14ac:dyDescent="0.25">
      <c r="A204" s="1223"/>
      <c r="B204" s="1223"/>
      <c r="C204" s="1223"/>
      <c r="D204" s="1223"/>
      <c r="E204" s="1223"/>
      <c r="F204" s="1223"/>
      <c r="G204" s="1223"/>
      <c r="H204" s="1226"/>
      <c r="I204" s="1226"/>
      <c r="J204" s="1226"/>
      <c r="K204" s="1226"/>
      <c r="L204" s="1226"/>
      <c r="M204" s="1226"/>
      <c r="N204" s="1226"/>
      <c r="O204" s="1226"/>
      <c r="P204" s="1226"/>
      <c r="Q204" s="1226"/>
    </row>
    <row r="205" spans="1:17" x14ac:dyDescent="0.25">
      <c r="A205" s="1224"/>
      <c r="B205" s="1224"/>
      <c r="C205" s="1224"/>
      <c r="D205" s="1224"/>
      <c r="E205" s="1224"/>
      <c r="F205" s="1224"/>
      <c r="G205" s="1224"/>
      <c r="H205" s="1227"/>
      <c r="I205" s="1227"/>
      <c r="J205" s="1227"/>
      <c r="K205" s="1227"/>
      <c r="L205" s="1227"/>
      <c r="M205" s="1227"/>
      <c r="N205" s="1227"/>
      <c r="O205" s="1227"/>
      <c r="P205" s="1227"/>
      <c r="Q205" s="1227"/>
    </row>
    <row r="206" spans="1:17" x14ac:dyDescent="0.25">
      <c r="A206" s="1222"/>
      <c r="B206" s="1222"/>
      <c r="C206" s="1222"/>
      <c r="D206" s="1222"/>
      <c r="E206" s="1222"/>
      <c r="F206" s="1222"/>
      <c r="G206" s="1222"/>
      <c r="H206" s="1225"/>
      <c r="I206" s="1225"/>
      <c r="J206" s="1225"/>
      <c r="K206" s="1225"/>
      <c r="L206" s="1225"/>
      <c r="M206" s="1225"/>
      <c r="N206" s="1225"/>
      <c r="O206" s="1225"/>
      <c r="P206" s="1225"/>
      <c r="Q206" s="1225"/>
    </row>
    <row r="207" spans="1:17" x14ac:dyDescent="0.25">
      <c r="A207" s="1223"/>
      <c r="B207" s="1223"/>
      <c r="C207" s="1223"/>
      <c r="D207" s="1223"/>
      <c r="E207" s="1223"/>
      <c r="F207" s="1223"/>
      <c r="G207" s="1223"/>
      <c r="H207" s="1226"/>
      <c r="I207" s="1226"/>
      <c r="J207" s="1226"/>
      <c r="K207" s="1226"/>
      <c r="L207" s="1226"/>
      <c r="M207" s="1226"/>
      <c r="N207" s="1226"/>
      <c r="O207" s="1226"/>
      <c r="P207" s="1226"/>
      <c r="Q207" s="1226"/>
    </row>
    <row r="208" spans="1:17" x14ac:dyDescent="0.25">
      <c r="A208" s="1224"/>
      <c r="B208" s="1224"/>
      <c r="C208" s="1224"/>
      <c r="D208" s="1224"/>
      <c r="E208" s="1224"/>
      <c r="F208" s="1224"/>
      <c r="G208" s="1224"/>
      <c r="H208" s="1227"/>
      <c r="I208" s="1227"/>
      <c r="J208" s="1227"/>
      <c r="K208" s="1227"/>
      <c r="L208" s="1227"/>
      <c r="M208" s="1227"/>
      <c r="N208" s="1227"/>
      <c r="O208" s="1227"/>
      <c r="P208" s="1227"/>
      <c r="Q208" s="1227"/>
    </row>
    <row r="209" spans="1:17" x14ac:dyDescent="0.25">
      <c r="A209" s="1222"/>
      <c r="B209" s="1222"/>
      <c r="C209" s="1222"/>
      <c r="D209" s="1222"/>
      <c r="E209" s="1222"/>
      <c r="F209" s="1222"/>
      <c r="G209" s="1222"/>
      <c r="H209" s="1225"/>
      <c r="I209" s="1225"/>
      <c r="J209" s="1225"/>
      <c r="K209" s="1225"/>
      <c r="L209" s="1225"/>
      <c r="M209" s="1225"/>
      <c r="N209" s="1225"/>
      <c r="O209" s="1225"/>
      <c r="P209" s="1225"/>
      <c r="Q209" s="1225"/>
    </row>
    <row r="210" spans="1:17" x14ac:dyDescent="0.25">
      <c r="A210" s="1223"/>
      <c r="B210" s="1223"/>
      <c r="C210" s="1223"/>
      <c r="D210" s="1223"/>
      <c r="E210" s="1223"/>
      <c r="F210" s="1223"/>
      <c r="G210" s="1223"/>
      <c r="H210" s="1226"/>
      <c r="I210" s="1226"/>
      <c r="J210" s="1226"/>
      <c r="K210" s="1226"/>
      <c r="L210" s="1226"/>
      <c r="M210" s="1226"/>
      <c r="N210" s="1226"/>
      <c r="O210" s="1226"/>
      <c r="P210" s="1226"/>
      <c r="Q210" s="1226"/>
    </row>
    <row r="211" spans="1:17" x14ac:dyDescent="0.25">
      <c r="A211" s="1224"/>
      <c r="B211" s="1224"/>
      <c r="C211" s="1224"/>
      <c r="D211" s="1224"/>
      <c r="E211" s="1224"/>
      <c r="F211" s="1224"/>
      <c r="G211" s="1224"/>
      <c r="H211" s="1227"/>
      <c r="I211" s="1227"/>
      <c r="J211" s="1227"/>
      <c r="K211" s="1227"/>
      <c r="L211" s="1227"/>
      <c r="M211" s="1227"/>
      <c r="N211" s="1227"/>
      <c r="O211" s="1227"/>
      <c r="P211" s="1227"/>
      <c r="Q211" s="1227"/>
    </row>
    <row r="212" spans="1:17" x14ac:dyDescent="0.25">
      <c r="A212" s="1222"/>
      <c r="B212" s="1222"/>
      <c r="C212" s="1222"/>
      <c r="D212" s="1222"/>
      <c r="E212" s="1222"/>
      <c r="F212" s="1222"/>
      <c r="G212" s="1222"/>
      <c r="H212" s="1225"/>
      <c r="I212" s="1225"/>
      <c r="J212" s="1225"/>
      <c r="K212" s="1225"/>
      <c r="L212" s="1225"/>
      <c r="M212" s="1225"/>
      <c r="N212" s="1225"/>
      <c r="O212" s="1225"/>
      <c r="P212" s="1225"/>
      <c r="Q212" s="1225"/>
    </row>
    <row r="213" spans="1:17" x14ac:dyDescent="0.25">
      <c r="A213" s="1223"/>
      <c r="B213" s="1223"/>
      <c r="C213" s="1223"/>
      <c r="D213" s="1223"/>
      <c r="E213" s="1223"/>
      <c r="F213" s="1223"/>
      <c r="G213" s="1223"/>
      <c r="H213" s="1226"/>
      <c r="I213" s="1226"/>
      <c r="J213" s="1226"/>
      <c r="K213" s="1226"/>
      <c r="L213" s="1226"/>
      <c r="M213" s="1226"/>
      <c r="N213" s="1226"/>
      <c r="O213" s="1226"/>
      <c r="P213" s="1226"/>
      <c r="Q213" s="1226"/>
    </row>
    <row r="214" spans="1:17" x14ac:dyDescent="0.25">
      <c r="A214" s="1224"/>
      <c r="B214" s="1224"/>
      <c r="C214" s="1224"/>
      <c r="D214" s="1224"/>
      <c r="E214" s="1224"/>
      <c r="F214" s="1224"/>
      <c r="G214" s="1224"/>
      <c r="H214" s="1227"/>
      <c r="I214" s="1227"/>
      <c r="J214" s="1227"/>
      <c r="K214" s="1227"/>
      <c r="L214" s="1227"/>
      <c r="M214" s="1227"/>
      <c r="N214" s="1227"/>
      <c r="O214" s="1227"/>
      <c r="P214" s="1227"/>
      <c r="Q214" s="1227"/>
    </row>
    <row r="215" spans="1:17" x14ac:dyDescent="0.25">
      <c r="A215" s="1222"/>
      <c r="B215" s="1222"/>
      <c r="C215" s="1222"/>
      <c r="D215" s="1222"/>
      <c r="E215" s="1222"/>
      <c r="F215" s="1222"/>
      <c r="G215" s="1222"/>
      <c r="H215" s="1225"/>
      <c r="I215" s="1225"/>
      <c r="J215" s="1225"/>
      <c r="K215" s="1225"/>
      <c r="L215" s="1225"/>
      <c r="M215" s="1225"/>
      <c r="N215" s="1225"/>
      <c r="O215" s="1225"/>
      <c r="P215" s="1225"/>
      <c r="Q215" s="1225"/>
    </row>
    <row r="216" spans="1:17" x14ac:dyDescent="0.25">
      <c r="A216" s="1223"/>
      <c r="B216" s="1223"/>
      <c r="C216" s="1223"/>
      <c r="D216" s="1223"/>
      <c r="E216" s="1223"/>
      <c r="F216" s="1223"/>
      <c r="G216" s="1223"/>
      <c r="H216" s="1226"/>
      <c r="I216" s="1226"/>
      <c r="J216" s="1226"/>
      <c r="K216" s="1226"/>
      <c r="L216" s="1226"/>
      <c r="M216" s="1226"/>
      <c r="N216" s="1226"/>
      <c r="O216" s="1226"/>
      <c r="P216" s="1226"/>
      <c r="Q216" s="1226"/>
    </row>
    <row r="217" spans="1:17" x14ac:dyDescent="0.25">
      <c r="A217" s="1224"/>
      <c r="B217" s="1224"/>
      <c r="C217" s="1224"/>
      <c r="D217" s="1224"/>
      <c r="E217" s="1224"/>
      <c r="F217" s="1224"/>
      <c r="G217" s="1224"/>
      <c r="H217" s="1227"/>
      <c r="I217" s="1227"/>
      <c r="J217" s="1227"/>
      <c r="K217" s="1227"/>
      <c r="L217" s="1227"/>
      <c r="M217" s="1227"/>
      <c r="N217" s="1227"/>
      <c r="O217" s="1227"/>
      <c r="P217" s="1227"/>
      <c r="Q217" s="1227"/>
    </row>
    <row r="218" spans="1:17" x14ac:dyDescent="0.25">
      <c r="A218" s="1222"/>
      <c r="B218" s="1222"/>
      <c r="C218" s="1222"/>
      <c r="D218" s="1222"/>
      <c r="E218" s="1222"/>
      <c r="F218" s="1222"/>
      <c r="G218" s="1222"/>
      <c r="H218" s="1225"/>
      <c r="I218" s="1225"/>
      <c r="J218" s="1225"/>
      <c r="K218" s="1225"/>
      <c r="L218" s="1225"/>
      <c r="M218" s="1225"/>
      <c r="N218" s="1225"/>
      <c r="O218" s="1225"/>
      <c r="P218" s="1225"/>
      <c r="Q218" s="1225"/>
    </row>
    <row r="219" spans="1:17" x14ac:dyDescent="0.25">
      <c r="A219" s="1223"/>
      <c r="B219" s="1223"/>
      <c r="C219" s="1223"/>
      <c r="D219" s="1223"/>
      <c r="E219" s="1223"/>
      <c r="F219" s="1223"/>
      <c r="G219" s="1223"/>
      <c r="H219" s="1226"/>
      <c r="I219" s="1226"/>
      <c r="J219" s="1226"/>
      <c r="K219" s="1226"/>
      <c r="L219" s="1226"/>
      <c r="M219" s="1226"/>
      <c r="N219" s="1226"/>
      <c r="O219" s="1226"/>
      <c r="P219" s="1226"/>
      <c r="Q219" s="1226"/>
    </row>
    <row r="220" spans="1:17" x14ac:dyDescent="0.25">
      <c r="A220" s="1224"/>
      <c r="B220" s="1224"/>
      <c r="C220" s="1224"/>
      <c r="D220" s="1224"/>
      <c r="E220" s="1224"/>
      <c r="F220" s="1224"/>
      <c r="G220" s="1224"/>
      <c r="H220" s="1227"/>
      <c r="I220" s="1227"/>
      <c r="J220" s="1227"/>
      <c r="K220" s="1227"/>
      <c r="L220" s="1227"/>
      <c r="M220" s="1227"/>
      <c r="N220" s="1227"/>
      <c r="O220" s="1227"/>
      <c r="P220" s="1227"/>
      <c r="Q220" s="1227"/>
    </row>
    <row r="221" spans="1:17" x14ac:dyDescent="0.25">
      <c r="A221" s="1222"/>
      <c r="B221" s="1222"/>
      <c r="C221" s="1222"/>
      <c r="D221" s="1222"/>
      <c r="E221" s="1222"/>
      <c r="F221" s="1222"/>
      <c r="G221" s="1222"/>
      <c r="H221" s="1225"/>
      <c r="I221" s="1225"/>
      <c r="J221" s="1225"/>
      <c r="K221" s="1225"/>
      <c r="L221" s="1225"/>
      <c r="M221" s="1225"/>
      <c r="N221" s="1225"/>
      <c r="O221" s="1225"/>
      <c r="P221" s="1225"/>
      <c r="Q221" s="1225"/>
    </row>
    <row r="222" spans="1:17" x14ac:dyDescent="0.25">
      <c r="A222" s="1223"/>
      <c r="B222" s="1223"/>
      <c r="C222" s="1223"/>
      <c r="D222" s="1223"/>
      <c r="E222" s="1223"/>
      <c r="F222" s="1223"/>
      <c r="G222" s="1223"/>
      <c r="H222" s="1226"/>
      <c r="I222" s="1226"/>
      <c r="J222" s="1226"/>
      <c r="K222" s="1226"/>
      <c r="L222" s="1226"/>
      <c r="M222" s="1226"/>
      <c r="N222" s="1226"/>
      <c r="O222" s="1226"/>
      <c r="P222" s="1226"/>
      <c r="Q222" s="1226"/>
    </row>
    <row r="223" spans="1:17" x14ac:dyDescent="0.25">
      <c r="A223" s="1224"/>
      <c r="B223" s="1224"/>
      <c r="C223" s="1224"/>
      <c r="D223" s="1224"/>
      <c r="E223" s="1224"/>
      <c r="F223" s="1224"/>
      <c r="G223" s="1224"/>
      <c r="H223" s="1227"/>
      <c r="I223" s="1227"/>
      <c r="J223" s="1227"/>
      <c r="K223" s="1227"/>
      <c r="L223" s="1227"/>
      <c r="M223" s="1227"/>
      <c r="N223" s="1227"/>
      <c r="O223" s="1227"/>
      <c r="P223" s="1227"/>
      <c r="Q223" s="1227"/>
    </row>
    <row r="224" spans="1:17" x14ac:dyDescent="0.25">
      <c r="A224" s="1222"/>
      <c r="B224" s="1222"/>
      <c r="C224" s="1222"/>
      <c r="D224" s="1222"/>
      <c r="E224" s="1222"/>
      <c r="F224" s="1222"/>
      <c r="G224" s="1222"/>
      <c r="H224" s="1225"/>
      <c r="I224" s="1225"/>
      <c r="J224" s="1225"/>
      <c r="K224" s="1225"/>
      <c r="L224" s="1225"/>
      <c r="M224" s="1225"/>
      <c r="N224" s="1225"/>
      <c r="O224" s="1225"/>
      <c r="P224" s="1225"/>
      <c r="Q224" s="1225"/>
    </row>
    <row r="225" spans="1:17" x14ac:dyDescent="0.25">
      <c r="A225" s="1223"/>
      <c r="B225" s="1223"/>
      <c r="C225" s="1223"/>
      <c r="D225" s="1223"/>
      <c r="E225" s="1223"/>
      <c r="F225" s="1223"/>
      <c r="G225" s="1223"/>
      <c r="H225" s="1226"/>
      <c r="I225" s="1226"/>
      <c r="J225" s="1226"/>
      <c r="K225" s="1226"/>
      <c r="L225" s="1226"/>
      <c r="M225" s="1226"/>
      <c r="N225" s="1226"/>
      <c r="O225" s="1226"/>
      <c r="P225" s="1226"/>
      <c r="Q225" s="1226"/>
    </row>
    <row r="226" spans="1:17" x14ac:dyDescent="0.25">
      <c r="A226" s="1224"/>
      <c r="B226" s="1224"/>
      <c r="C226" s="1224"/>
      <c r="D226" s="1224"/>
      <c r="E226" s="1224"/>
      <c r="F226" s="1224"/>
      <c r="G226" s="1224"/>
      <c r="H226" s="1227"/>
      <c r="I226" s="1227"/>
      <c r="J226" s="1227"/>
      <c r="K226" s="1227"/>
      <c r="L226" s="1227"/>
      <c r="M226" s="1227"/>
      <c r="N226" s="1227"/>
      <c r="O226" s="1227"/>
      <c r="P226" s="1227"/>
      <c r="Q226" s="1227"/>
    </row>
    <row r="227" spans="1:17" x14ac:dyDescent="0.25">
      <c r="A227" s="1222"/>
      <c r="B227" s="1222"/>
      <c r="C227" s="1222"/>
      <c r="D227" s="1222"/>
      <c r="E227" s="1222"/>
      <c r="F227" s="1222"/>
      <c r="G227" s="1222"/>
      <c r="H227" s="1225"/>
      <c r="I227" s="1225"/>
      <c r="J227" s="1225"/>
      <c r="K227" s="1225"/>
      <c r="L227" s="1225"/>
      <c r="M227" s="1225"/>
      <c r="N227" s="1225"/>
      <c r="O227" s="1225"/>
      <c r="P227" s="1225"/>
      <c r="Q227" s="1225"/>
    </row>
    <row r="228" spans="1:17" x14ac:dyDescent="0.25">
      <c r="A228" s="1223"/>
      <c r="B228" s="1223"/>
      <c r="C228" s="1223"/>
      <c r="D228" s="1223"/>
      <c r="E228" s="1223"/>
      <c r="F228" s="1223"/>
      <c r="G228" s="1223"/>
      <c r="H228" s="1226"/>
      <c r="I228" s="1226"/>
      <c r="J228" s="1226"/>
      <c r="K228" s="1226"/>
      <c r="L228" s="1226"/>
      <c r="M228" s="1226"/>
      <c r="N228" s="1226"/>
      <c r="O228" s="1226"/>
      <c r="P228" s="1226"/>
      <c r="Q228" s="1226"/>
    </row>
    <row r="229" spans="1:17" x14ac:dyDescent="0.25">
      <c r="A229" s="1224"/>
      <c r="B229" s="1224"/>
      <c r="C229" s="1224"/>
      <c r="D229" s="1224"/>
      <c r="E229" s="1224"/>
      <c r="F229" s="1224"/>
      <c r="G229" s="1224"/>
      <c r="H229" s="1227"/>
      <c r="I229" s="1227"/>
      <c r="J229" s="1227"/>
      <c r="K229" s="1227"/>
      <c r="L229" s="1227"/>
      <c r="M229" s="1227"/>
      <c r="N229" s="1227"/>
      <c r="O229" s="1227"/>
      <c r="P229" s="1227"/>
      <c r="Q229" s="1227"/>
    </row>
    <row r="230" spans="1:17" x14ac:dyDescent="0.25">
      <c r="A230" s="1222"/>
      <c r="B230" s="1222"/>
      <c r="C230" s="1222"/>
      <c r="D230" s="1222"/>
      <c r="E230" s="1222"/>
      <c r="F230" s="1222"/>
      <c r="G230" s="1222"/>
      <c r="H230" s="1225"/>
      <c r="I230" s="1225"/>
      <c r="J230" s="1225"/>
      <c r="K230" s="1225"/>
      <c r="L230" s="1225"/>
      <c r="M230" s="1225"/>
      <c r="N230" s="1225"/>
      <c r="O230" s="1225"/>
      <c r="P230" s="1225"/>
      <c r="Q230" s="1225"/>
    </row>
    <row r="231" spans="1:17" x14ac:dyDescent="0.25">
      <c r="A231" s="1223"/>
      <c r="B231" s="1223"/>
      <c r="C231" s="1223"/>
      <c r="D231" s="1223"/>
      <c r="E231" s="1223"/>
      <c r="F231" s="1223"/>
      <c r="G231" s="1223"/>
      <c r="H231" s="1226"/>
      <c r="I231" s="1226"/>
      <c r="J231" s="1226"/>
      <c r="K231" s="1226"/>
      <c r="L231" s="1226"/>
      <c r="M231" s="1226"/>
      <c r="N231" s="1226"/>
      <c r="O231" s="1226"/>
      <c r="P231" s="1226"/>
      <c r="Q231" s="1226"/>
    </row>
    <row r="232" spans="1:17" x14ac:dyDescent="0.25">
      <c r="A232" s="1224"/>
      <c r="B232" s="1224"/>
      <c r="C232" s="1224"/>
      <c r="D232" s="1224"/>
      <c r="E232" s="1224"/>
      <c r="F232" s="1224"/>
      <c r="G232" s="1224"/>
      <c r="H232" s="1227"/>
      <c r="I232" s="1227"/>
      <c r="J232" s="1227"/>
      <c r="K232" s="1227"/>
      <c r="L232" s="1227"/>
      <c r="M232" s="1227"/>
      <c r="N232" s="1227"/>
      <c r="O232" s="1227"/>
      <c r="P232" s="1227"/>
      <c r="Q232" s="1227"/>
    </row>
    <row r="233" spans="1:17" x14ac:dyDescent="0.25">
      <c r="A233" s="1222"/>
      <c r="B233" s="1222"/>
      <c r="C233" s="1222"/>
      <c r="D233" s="1222"/>
      <c r="E233" s="1222"/>
      <c r="F233" s="1222"/>
      <c r="G233" s="1222"/>
      <c r="H233" s="1225"/>
      <c r="I233" s="1225"/>
      <c r="J233" s="1225"/>
      <c r="K233" s="1225"/>
      <c r="L233" s="1225"/>
      <c r="M233" s="1225"/>
      <c r="N233" s="1225"/>
      <c r="O233" s="1225"/>
      <c r="P233" s="1225"/>
      <c r="Q233" s="1225"/>
    </row>
    <row r="234" spans="1:17" x14ac:dyDescent="0.25">
      <c r="A234" s="1223"/>
      <c r="B234" s="1223"/>
      <c r="C234" s="1223"/>
      <c r="D234" s="1223"/>
      <c r="E234" s="1223"/>
      <c r="F234" s="1223"/>
      <c r="G234" s="1223"/>
      <c r="H234" s="1226"/>
      <c r="I234" s="1226"/>
      <c r="J234" s="1226"/>
      <c r="K234" s="1226"/>
      <c r="L234" s="1226"/>
      <c r="M234" s="1226"/>
      <c r="N234" s="1226"/>
      <c r="O234" s="1226"/>
      <c r="P234" s="1226"/>
      <c r="Q234" s="1226"/>
    </row>
    <row r="235" spans="1:17" x14ac:dyDescent="0.25">
      <c r="A235" s="1224"/>
      <c r="B235" s="1224"/>
      <c r="C235" s="1224"/>
      <c r="D235" s="1224"/>
      <c r="E235" s="1224"/>
      <c r="F235" s="1224"/>
      <c r="G235" s="1224"/>
      <c r="H235" s="1227"/>
      <c r="I235" s="1227"/>
      <c r="J235" s="1227"/>
      <c r="K235" s="1227"/>
      <c r="L235" s="1227"/>
      <c r="M235" s="1227"/>
      <c r="N235" s="1227"/>
      <c r="O235" s="1227"/>
      <c r="P235" s="1227"/>
      <c r="Q235" s="1227"/>
    </row>
    <row r="236" spans="1:17" x14ac:dyDescent="0.25">
      <c r="A236" s="1222"/>
      <c r="B236" s="1222"/>
      <c r="C236" s="1222"/>
      <c r="D236" s="1222"/>
      <c r="E236" s="1222"/>
      <c r="F236" s="1222"/>
      <c r="G236" s="1222"/>
      <c r="H236" s="1225"/>
      <c r="I236" s="1225"/>
      <c r="J236" s="1225"/>
      <c r="K236" s="1225"/>
      <c r="L236" s="1225"/>
      <c r="M236" s="1225"/>
      <c r="N236" s="1225"/>
      <c r="O236" s="1225"/>
      <c r="P236" s="1225"/>
      <c r="Q236" s="1225"/>
    </row>
    <row r="237" spans="1:17" x14ac:dyDescent="0.25">
      <c r="A237" s="1223"/>
      <c r="B237" s="1223"/>
      <c r="C237" s="1223"/>
      <c r="D237" s="1223"/>
      <c r="E237" s="1223"/>
      <c r="F237" s="1223"/>
      <c r="G237" s="1223"/>
      <c r="H237" s="1226"/>
      <c r="I237" s="1226"/>
      <c r="J237" s="1226"/>
      <c r="K237" s="1226"/>
      <c r="L237" s="1226"/>
      <c r="M237" s="1226"/>
      <c r="N237" s="1226"/>
      <c r="O237" s="1226"/>
      <c r="P237" s="1226"/>
      <c r="Q237" s="1226"/>
    </row>
    <row r="238" spans="1:17" x14ac:dyDescent="0.25">
      <c r="A238" s="1224"/>
      <c r="B238" s="1224"/>
      <c r="C238" s="1224"/>
      <c r="D238" s="1224"/>
      <c r="E238" s="1224"/>
      <c r="F238" s="1224"/>
      <c r="G238" s="1224"/>
      <c r="H238" s="1227"/>
      <c r="I238" s="1227"/>
      <c r="J238" s="1227"/>
      <c r="K238" s="1227"/>
      <c r="L238" s="1227"/>
      <c r="M238" s="1227"/>
      <c r="N238" s="1227"/>
      <c r="O238" s="1227"/>
      <c r="P238" s="1227"/>
      <c r="Q238" s="1227"/>
    </row>
    <row r="239" spans="1:17" x14ac:dyDescent="0.25">
      <c r="A239" s="1222"/>
      <c r="B239" s="1222"/>
      <c r="C239" s="1222"/>
      <c r="D239" s="1222"/>
      <c r="E239" s="1222"/>
      <c r="F239" s="1222"/>
      <c r="G239" s="1222"/>
      <c r="H239" s="1225"/>
      <c r="I239" s="1225"/>
      <c r="J239" s="1225"/>
      <c r="K239" s="1225"/>
      <c r="L239" s="1225"/>
      <c r="M239" s="1225"/>
      <c r="N239" s="1225"/>
      <c r="O239" s="1225"/>
      <c r="P239" s="1225"/>
      <c r="Q239" s="1225"/>
    </row>
    <row r="240" spans="1:17" x14ac:dyDescent="0.25">
      <c r="A240" s="1223"/>
      <c r="B240" s="1223"/>
      <c r="C240" s="1223"/>
      <c r="D240" s="1223"/>
      <c r="E240" s="1223"/>
      <c r="F240" s="1223"/>
      <c r="G240" s="1223"/>
      <c r="H240" s="1226"/>
      <c r="I240" s="1226"/>
      <c r="J240" s="1226"/>
      <c r="K240" s="1226"/>
      <c r="L240" s="1226"/>
      <c r="M240" s="1226"/>
      <c r="N240" s="1226"/>
      <c r="O240" s="1226"/>
      <c r="P240" s="1226"/>
      <c r="Q240" s="1226"/>
    </row>
    <row r="241" spans="1:17" x14ac:dyDescent="0.25">
      <c r="A241" s="1224"/>
      <c r="B241" s="1224"/>
      <c r="C241" s="1224"/>
      <c r="D241" s="1224"/>
      <c r="E241" s="1224"/>
      <c r="F241" s="1224"/>
      <c r="G241" s="1224"/>
      <c r="H241" s="1227"/>
      <c r="I241" s="1227"/>
      <c r="J241" s="1227"/>
      <c r="K241" s="1227"/>
      <c r="L241" s="1227"/>
      <c r="M241" s="1227"/>
      <c r="N241" s="1227"/>
      <c r="O241" s="1227"/>
      <c r="P241" s="1227"/>
      <c r="Q241" s="1227"/>
    </row>
    <row r="242" spans="1:17" x14ac:dyDescent="0.25">
      <c r="A242" s="1222"/>
      <c r="B242" s="1222"/>
      <c r="C242" s="1222"/>
      <c r="D242" s="1222"/>
      <c r="E242" s="1222"/>
      <c r="F242" s="1222"/>
      <c r="G242" s="1222"/>
      <c r="H242" s="1225"/>
      <c r="I242" s="1225"/>
      <c r="J242" s="1225"/>
      <c r="K242" s="1225"/>
      <c r="L242" s="1225"/>
      <c r="M242" s="1225"/>
      <c r="N242" s="1225"/>
      <c r="O242" s="1225"/>
      <c r="P242" s="1225"/>
      <c r="Q242" s="1225"/>
    </row>
    <row r="243" spans="1:17" x14ac:dyDescent="0.25">
      <c r="A243" s="1223"/>
      <c r="B243" s="1223"/>
      <c r="C243" s="1223"/>
      <c r="D243" s="1223"/>
      <c r="E243" s="1223"/>
      <c r="F243" s="1223"/>
      <c r="G243" s="1223"/>
      <c r="H243" s="1226"/>
      <c r="I243" s="1226"/>
      <c r="J243" s="1226"/>
      <c r="K243" s="1226"/>
      <c r="L243" s="1226"/>
      <c r="M243" s="1226"/>
      <c r="N243" s="1226"/>
      <c r="O243" s="1226"/>
      <c r="P243" s="1226"/>
      <c r="Q243" s="1226"/>
    </row>
    <row r="244" spans="1:17" x14ac:dyDescent="0.25">
      <c r="A244" s="1224"/>
      <c r="B244" s="1224"/>
      <c r="C244" s="1224"/>
      <c r="D244" s="1224"/>
      <c r="E244" s="1224"/>
      <c r="F244" s="1224"/>
      <c r="G244" s="1224"/>
      <c r="H244" s="1227"/>
      <c r="I244" s="1227"/>
      <c r="J244" s="1227"/>
      <c r="K244" s="1227"/>
      <c r="L244" s="1227"/>
      <c r="M244" s="1227"/>
      <c r="N244" s="1227"/>
      <c r="O244" s="1227"/>
      <c r="P244" s="1227"/>
      <c r="Q244" s="1227"/>
    </row>
    <row r="245" spans="1:17" x14ac:dyDescent="0.25">
      <c r="A245" s="1222"/>
      <c r="B245" s="1222"/>
      <c r="C245" s="1222"/>
      <c r="D245" s="1222"/>
      <c r="E245" s="1222"/>
      <c r="F245" s="1222"/>
      <c r="G245" s="1222"/>
      <c r="H245" s="1225"/>
      <c r="I245" s="1225"/>
      <c r="J245" s="1225"/>
      <c r="K245" s="1225"/>
      <c r="L245" s="1225"/>
      <c r="M245" s="1225"/>
      <c r="N245" s="1225"/>
      <c r="O245" s="1225"/>
      <c r="P245" s="1225"/>
      <c r="Q245" s="1225"/>
    </row>
    <row r="246" spans="1:17" x14ac:dyDescent="0.25">
      <c r="A246" s="1223"/>
      <c r="B246" s="1223"/>
      <c r="C246" s="1223"/>
      <c r="D246" s="1223"/>
      <c r="E246" s="1223"/>
      <c r="F246" s="1223"/>
      <c r="G246" s="1223"/>
      <c r="H246" s="1226"/>
      <c r="I246" s="1226"/>
      <c r="J246" s="1226"/>
      <c r="K246" s="1226"/>
      <c r="L246" s="1226"/>
      <c r="M246" s="1226"/>
      <c r="N246" s="1226"/>
      <c r="O246" s="1226"/>
      <c r="P246" s="1226"/>
      <c r="Q246" s="1226"/>
    </row>
    <row r="247" spans="1:17" x14ac:dyDescent="0.25">
      <c r="A247" s="1224"/>
      <c r="B247" s="1224"/>
      <c r="C247" s="1224"/>
      <c r="D247" s="1224"/>
      <c r="E247" s="1224"/>
      <c r="F247" s="1224"/>
      <c r="G247" s="1224"/>
      <c r="H247" s="1227"/>
      <c r="I247" s="1227"/>
      <c r="J247" s="1227"/>
      <c r="K247" s="1227"/>
      <c r="L247" s="1227"/>
      <c r="M247" s="1227"/>
      <c r="N247" s="1227"/>
      <c r="O247" s="1227"/>
      <c r="P247" s="1227"/>
      <c r="Q247" s="1227"/>
    </row>
    <row r="248" spans="1:17" x14ac:dyDescent="0.25">
      <c r="A248" s="1222"/>
      <c r="B248" s="1222"/>
      <c r="C248" s="1222"/>
      <c r="D248" s="1222"/>
      <c r="E248" s="1222"/>
      <c r="F248" s="1222"/>
      <c r="G248" s="1222"/>
      <c r="H248" s="1225"/>
      <c r="I248" s="1225"/>
      <c r="J248" s="1225"/>
      <c r="K248" s="1225"/>
      <c r="L248" s="1225"/>
      <c r="M248" s="1225"/>
      <c r="N248" s="1225"/>
      <c r="O248" s="1225"/>
      <c r="P248" s="1225"/>
      <c r="Q248" s="1225"/>
    </row>
    <row r="249" spans="1:17" x14ac:dyDescent="0.25">
      <c r="A249" s="1223"/>
      <c r="B249" s="1223"/>
      <c r="C249" s="1223"/>
      <c r="D249" s="1223"/>
      <c r="E249" s="1223"/>
      <c r="F249" s="1223"/>
      <c r="G249" s="1223"/>
      <c r="H249" s="1226"/>
      <c r="I249" s="1226"/>
      <c r="J249" s="1226"/>
      <c r="K249" s="1226"/>
      <c r="L249" s="1226"/>
      <c r="M249" s="1226"/>
      <c r="N249" s="1226"/>
      <c r="O249" s="1226"/>
      <c r="P249" s="1226"/>
      <c r="Q249" s="1226"/>
    </row>
    <row r="250" spans="1:17" x14ac:dyDescent="0.25">
      <c r="A250" s="1224"/>
      <c r="B250" s="1224"/>
      <c r="C250" s="1224"/>
      <c r="D250" s="1224"/>
      <c r="E250" s="1224"/>
      <c r="F250" s="1224"/>
      <c r="G250" s="1224"/>
      <c r="H250" s="1227"/>
      <c r="I250" s="1227"/>
      <c r="J250" s="1227"/>
      <c r="K250" s="1227"/>
      <c r="L250" s="1227"/>
      <c r="M250" s="1227"/>
      <c r="N250" s="1227"/>
      <c r="O250" s="1227"/>
      <c r="P250" s="1227"/>
      <c r="Q250" s="1227"/>
    </row>
    <row r="251" spans="1:17" x14ac:dyDescent="0.25">
      <c r="A251" s="1222"/>
      <c r="B251" s="1222"/>
      <c r="C251" s="1222"/>
      <c r="D251" s="1222"/>
      <c r="E251" s="1222"/>
      <c r="F251" s="1222"/>
      <c r="G251" s="1222"/>
      <c r="H251" s="1225"/>
      <c r="I251" s="1225"/>
      <c r="J251" s="1225"/>
      <c r="K251" s="1225"/>
      <c r="L251" s="1225"/>
      <c r="M251" s="1225"/>
      <c r="N251" s="1225"/>
      <c r="O251" s="1225"/>
      <c r="P251" s="1225"/>
      <c r="Q251" s="1225"/>
    </row>
    <row r="252" spans="1:17" x14ac:dyDescent="0.25">
      <c r="A252" s="1223"/>
      <c r="B252" s="1223"/>
      <c r="C252" s="1223"/>
      <c r="D252" s="1223"/>
      <c r="E252" s="1223"/>
      <c r="F252" s="1223"/>
      <c r="G252" s="1223"/>
      <c r="H252" s="1226"/>
      <c r="I252" s="1226"/>
      <c r="J252" s="1226"/>
      <c r="K252" s="1226"/>
      <c r="L252" s="1226"/>
      <c r="M252" s="1226"/>
      <c r="N252" s="1226"/>
      <c r="O252" s="1226"/>
      <c r="P252" s="1226"/>
      <c r="Q252" s="1226"/>
    </row>
    <row r="253" spans="1:17" x14ac:dyDescent="0.25">
      <c r="A253" s="1224"/>
      <c r="B253" s="1224"/>
      <c r="C253" s="1224"/>
      <c r="D253" s="1224"/>
      <c r="E253" s="1224"/>
      <c r="F253" s="1224"/>
      <c r="G253" s="1224"/>
      <c r="H253" s="1227"/>
      <c r="I253" s="1227"/>
      <c r="J253" s="1227"/>
      <c r="K253" s="1227"/>
      <c r="L253" s="1227"/>
      <c r="M253" s="1227"/>
      <c r="N253" s="1227"/>
      <c r="O253" s="1227"/>
      <c r="P253" s="1227"/>
      <c r="Q253" s="1227"/>
    </row>
    <row r="254" spans="1:17" x14ac:dyDescent="0.25">
      <c r="A254" s="1222"/>
      <c r="B254" s="1222"/>
      <c r="C254" s="1222"/>
      <c r="D254" s="1222"/>
      <c r="E254" s="1222"/>
      <c r="F254" s="1222"/>
      <c r="G254" s="1222"/>
      <c r="H254" s="1225"/>
      <c r="I254" s="1225"/>
      <c r="J254" s="1225"/>
      <c r="K254" s="1225"/>
      <c r="L254" s="1225"/>
      <c r="M254" s="1225"/>
      <c r="N254" s="1225"/>
      <c r="O254" s="1225"/>
      <c r="P254" s="1225"/>
      <c r="Q254" s="1225"/>
    </row>
    <row r="255" spans="1:17" x14ac:dyDescent="0.25">
      <c r="A255" s="1223"/>
      <c r="B255" s="1223"/>
      <c r="C255" s="1223"/>
      <c r="D255" s="1223"/>
      <c r="E255" s="1223"/>
      <c r="F255" s="1223"/>
      <c r="G255" s="1223"/>
      <c r="H255" s="1226"/>
      <c r="I255" s="1226"/>
      <c r="J255" s="1226"/>
      <c r="K255" s="1226"/>
      <c r="L255" s="1226"/>
      <c r="M255" s="1226"/>
      <c r="N255" s="1226"/>
      <c r="O255" s="1226"/>
      <c r="P255" s="1226"/>
      <c r="Q255" s="1226"/>
    </row>
    <row r="256" spans="1:17" x14ac:dyDescent="0.25">
      <c r="A256" s="1224"/>
      <c r="B256" s="1224"/>
      <c r="C256" s="1224"/>
      <c r="D256" s="1224"/>
      <c r="E256" s="1224"/>
      <c r="F256" s="1224"/>
      <c r="G256" s="1224"/>
      <c r="H256" s="1227"/>
      <c r="I256" s="1227"/>
      <c r="J256" s="1227"/>
      <c r="K256" s="1227"/>
      <c r="L256" s="1227"/>
      <c r="M256" s="1227"/>
      <c r="N256" s="1227"/>
      <c r="O256" s="1227"/>
      <c r="P256" s="1227"/>
      <c r="Q256" s="1227"/>
    </row>
    <row r="257" spans="1:17" x14ac:dyDescent="0.25">
      <c r="A257" s="1222"/>
      <c r="B257" s="1222"/>
      <c r="C257" s="1222"/>
      <c r="D257" s="1222"/>
      <c r="E257" s="1222"/>
      <c r="F257" s="1222"/>
      <c r="G257" s="1222"/>
      <c r="H257" s="1225"/>
      <c r="I257" s="1225"/>
      <c r="J257" s="1225"/>
      <c r="K257" s="1225"/>
      <c r="L257" s="1225"/>
      <c r="M257" s="1225"/>
      <c r="N257" s="1225"/>
      <c r="O257" s="1225"/>
      <c r="P257" s="1225"/>
      <c r="Q257" s="1225"/>
    </row>
    <row r="258" spans="1:17" x14ac:dyDescent="0.25">
      <c r="A258" s="1223"/>
      <c r="B258" s="1223"/>
      <c r="C258" s="1223"/>
      <c r="D258" s="1223"/>
      <c r="E258" s="1223"/>
      <c r="F258" s="1223"/>
      <c r="G258" s="1223"/>
      <c r="H258" s="1226"/>
      <c r="I258" s="1226"/>
      <c r="J258" s="1226"/>
      <c r="K258" s="1226"/>
      <c r="L258" s="1226"/>
      <c r="M258" s="1226"/>
      <c r="N258" s="1226"/>
      <c r="O258" s="1226"/>
      <c r="P258" s="1226"/>
      <c r="Q258" s="1226"/>
    </row>
    <row r="259" spans="1:17" x14ac:dyDescent="0.25">
      <c r="A259" s="1224"/>
      <c r="B259" s="1224"/>
      <c r="C259" s="1224"/>
      <c r="D259" s="1224"/>
      <c r="E259" s="1224"/>
      <c r="F259" s="1224"/>
      <c r="G259" s="1224"/>
      <c r="H259" s="1227"/>
      <c r="I259" s="1227"/>
      <c r="J259" s="1227"/>
      <c r="K259" s="1227"/>
      <c r="L259" s="1227"/>
      <c r="M259" s="1227"/>
      <c r="N259" s="1227"/>
      <c r="O259" s="1227"/>
      <c r="P259" s="1227"/>
      <c r="Q259" s="1227"/>
    </row>
    <row r="260" spans="1:17" x14ac:dyDescent="0.25">
      <c r="A260" s="1222"/>
      <c r="B260" s="1222"/>
      <c r="C260" s="1222"/>
      <c r="D260" s="1222"/>
      <c r="E260" s="1222"/>
      <c r="F260" s="1222"/>
      <c r="G260" s="1222"/>
      <c r="H260" s="1225"/>
      <c r="I260" s="1225"/>
      <c r="J260" s="1225"/>
      <c r="K260" s="1225"/>
      <c r="L260" s="1225"/>
      <c r="M260" s="1225"/>
      <c r="N260" s="1225"/>
      <c r="O260" s="1225"/>
      <c r="P260" s="1225"/>
      <c r="Q260" s="1225"/>
    </row>
    <row r="261" spans="1:17" x14ac:dyDescent="0.25">
      <c r="A261" s="1223"/>
      <c r="B261" s="1223"/>
      <c r="C261" s="1223"/>
      <c r="D261" s="1223"/>
      <c r="E261" s="1223"/>
      <c r="F261" s="1223"/>
      <c r="G261" s="1223"/>
      <c r="H261" s="1226"/>
      <c r="I261" s="1226"/>
      <c r="J261" s="1226"/>
      <c r="K261" s="1226"/>
      <c r="L261" s="1226"/>
      <c r="M261" s="1226"/>
      <c r="N261" s="1226"/>
      <c r="O261" s="1226"/>
      <c r="P261" s="1226"/>
      <c r="Q261" s="1226"/>
    </row>
    <row r="262" spans="1:17" x14ac:dyDescent="0.25">
      <c r="A262" s="1224"/>
      <c r="B262" s="1224"/>
      <c r="C262" s="1224"/>
      <c r="D262" s="1224"/>
      <c r="E262" s="1224"/>
      <c r="F262" s="1224"/>
      <c r="G262" s="1224"/>
      <c r="H262" s="1227"/>
      <c r="I262" s="1227"/>
      <c r="J262" s="1227"/>
      <c r="K262" s="1227"/>
      <c r="L262" s="1227"/>
      <c r="M262" s="1227"/>
      <c r="N262" s="1227"/>
      <c r="O262" s="1227"/>
      <c r="P262" s="1227"/>
      <c r="Q262" s="1227"/>
    </row>
    <row r="263" spans="1:17" x14ac:dyDescent="0.25">
      <c r="A263" s="1222"/>
      <c r="B263" s="1222"/>
      <c r="C263" s="1222"/>
      <c r="D263" s="1222"/>
      <c r="E263" s="1222"/>
      <c r="F263" s="1222"/>
      <c r="G263" s="1222"/>
      <c r="H263" s="1225"/>
      <c r="I263" s="1225"/>
      <c r="J263" s="1225"/>
      <c r="K263" s="1225"/>
      <c r="L263" s="1225"/>
      <c r="M263" s="1225"/>
      <c r="N263" s="1225"/>
      <c r="O263" s="1225"/>
      <c r="P263" s="1225"/>
      <c r="Q263" s="1225"/>
    </row>
    <row r="264" spans="1:17" x14ac:dyDescent="0.25">
      <c r="A264" s="1223"/>
      <c r="B264" s="1223"/>
      <c r="C264" s="1223"/>
      <c r="D264" s="1223"/>
      <c r="E264" s="1223"/>
      <c r="F264" s="1223"/>
      <c r="G264" s="1223"/>
      <c r="H264" s="1226"/>
      <c r="I264" s="1226"/>
      <c r="J264" s="1226"/>
      <c r="K264" s="1226"/>
      <c r="L264" s="1226"/>
      <c r="M264" s="1226"/>
      <c r="N264" s="1226"/>
      <c r="O264" s="1226"/>
      <c r="P264" s="1226"/>
      <c r="Q264" s="1226"/>
    </row>
    <row r="265" spans="1:17" x14ac:dyDescent="0.25">
      <c r="A265" s="1224"/>
      <c r="B265" s="1224"/>
      <c r="C265" s="1224"/>
      <c r="D265" s="1224"/>
      <c r="E265" s="1224"/>
      <c r="F265" s="1224"/>
      <c r="G265" s="1224"/>
      <c r="H265" s="1227"/>
      <c r="I265" s="1227"/>
      <c r="J265" s="1227"/>
      <c r="K265" s="1227"/>
      <c r="L265" s="1227"/>
      <c r="M265" s="1227"/>
      <c r="N265" s="1227"/>
      <c r="O265" s="1227"/>
      <c r="P265" s="1227"/>
      <c r="Q265" s="1227"/>
    </row>
    <row r="266" spans="1:17" x14ac:dyDescent="0.25">
      <c r="A266" s="1222"/>
      <c r="B266" s="1222"/>
      <c r="C266" s="1222"/>
      <c r="D266" s="1222"/>
      <c r="E266" s="1222"/>
      <c r="F266" s="1222"/>
      <c r="G266" s="1222"/>
      <c r="H266" s="1225"/>
      <c r="I266" s="1225"/>
      <c r="J266" s="1225"/>
      <c r="K266" s="1225"/>
      <c r="L266" s="1225"/>
      <c r="M266" s="1225"/>
      <c r="N266" s="1225"/>
      <c r="O266" s="1225"/>
      <c r="P266" s="1225"/>
      <c r="Q266" s="1225"/>
    </row>
    <row r="267" spans="1:17" x14ac:dyDescent="0.25">
      <c r="A267" s="1223"/>
      <c r="B267" s="1223"/>
      <c r="C267" s="1223"/>
      <c r="D267" s="1223"/>
      <c r="E267" s="1223"/>
      <c r="F267" s="1223"/>
      <c r="G267" s="1223"/>
      <c r="H267" s="1226"/>
      <c r="I267" s="1226"/>
      <c r="J267" s="1226"/>
      <c r="K267" s="1226"/>
      <c r="L267" s="1226"/>
      <c r="M267" s="1226"/>
      <c r="N267" s="1226"/>
      <c r="O267" s="1226"/>
      <c r="P267" s="1226"/>
      <c r="Q267" s="1226"/>
    </row>
    <row r="268" spans="1:17" x14ac:dyDescent="0.25">
      <c r="A268" s="1224"/>
      <c r="B268" s="1224"/>
      <c r="C268" s="1224"/>
      <c r="D268" s="1224"/>
      <c r="E268" s="1224"/>
      <c r="F268" s="1224"/>
      <c r="G268" s="1224"/>
      <c r="H268" s="1227"/>
      <c r="I268" s="1227"/>
      <c r="J268" s="1227"/>
      <c r="K268" s="1227"/>
      <c r="L268" s="1227"/>
      <c r="M268" s="1227"/>
      <c r="N268" s="1227"/>
      <c r="O268" s="1227"/>
      <c r="P268" s="1227"/>
      <c r="Q268" s="1227"/>
    </row>
    <row r="269" spans="1:17" x14ac:dyDescent="0.25">
      <c r="A269" s="1222"/>
      <c r="B269" s="1222"/>
      <c r="C269" s="1222"/>
      <c r="D269" s="1222"/>
      <c r="E269" s="1222"/>
      <c r="F269" s="1222"/>
      <c r="G269" s="1222"/>
      <c r="H269" s="1225"/>
      <c r="I269" s="1225"/>
      <c r="J269" s="1225"/>
      <c r="K269" s="1225"/>
      <c r="L269" s="1225"/>
      <c r="M269" s="1225"/>
      <c r="N269" s="1225"/>
      <c r="O269" s="1225"/>
      <c r="P269" s="1225"/>
      <c r="Q269" s="1225"/>
    </row>
    <row r="270" spans="1:17" x14ac:dyDescent="0.25">
      <c r="A270" s="1223"/>
      <c r="B270" s="1223"/>
      <c r="C270" s="1223"/>
      <c r="D270" s="1223"/>
      <c r="E270" s="1223"/>
      <c r="F270" s="1223"/>
      <c r="G270" s="1223"/>
      <c r="H270" s="1226"/>
      <c r="I270" s="1226"/>
      <c r="J270" s="1226"/>
      <c r="K270" s="1226"/>
      <c r="L270" s="1226"/>
      <c r="M270" s="1226"/>
      <c r="N270" s="1226"/>
      <c r="O270" s="1226"/>
      <c r="P270" s="1226"/>
      <c r="Q270" s="1226"/>
    </row>
    <row r="271" spans="1:17" x14ac:dyDescent="0.25">
      <c r="A271" s="1224"/>
      <c r="B271" s="1224"/>
      <c r="C271" s="1224"/>
      <c r="D271" s="1224"/>
      <c r="E271" s="1224"/>
      <c r="F271" s="1224"/>
      <c r="G271" s="1224"/>
      <c r="H271" s="1227"/>
      <c r="I271" s="1227"/>
      <c r="J271" s="1227"/>
      <c r="K271" s="1227"/>
      <c r="L271" s="1227"/>
      <c r="M271" s="1227"/>
      <c r="N271" s="1227"/>
      <c r="O271" s="1227"/>
      <c r="P271" s="1227"/>
      <c r="Q271" s="1227"/>
    </row>
    <row r="272" spans="1:17" x14ac:dyDescent="0.25">
      <c r="A272" s="1222"/>
      <c r="B272" s="1222"/>
      <c r="C272" s="1222"/>
      <c r="D272" s="1222"/>
      <c r="E272" s="1222"/>
      <c r="F272" s="1222"/>
      <c r="G272" s="1222"/>
      <c r="H272" s="1225"/>
      <c r="I272" s="1225"/>
      <c r="J272" s="1225"/>
      <c r="K272" s="1225"/>
      <c r="L272" s="1225"/>
      <c r="M272" s="1225"/>
      <c r="N272" s="1225"/>
      <c r="O272" s="1225"/>
      <c r="P272" s="1225"/>
      <c r="Q272" s="1225"/>
    </row>
    <row r="273" spans="1:17" x14ac:dyDescent="0.25">
      <c r="A273" s="1223"/>
      <c r="B273" s="1223"/>
      <c r="C273" s="1223"/>
      <c r="D273" s="1223"/>
      <c r="E273" s="1223"/>
      <c r="F273" s="1223"/>
      <c r="G273" s="1223"/>
      <c r="H273" s="1226"/>
      <c r="I273" s="1226"/>
      <c r="J273" s="1226"/>
      <c r="K273" s="1226"/>
      <c r="L273" s="1226"/>
      <c r="M273" s="1226"/>
      <c r="N273" s="1226"/>
      <c r="O273" s="1226"/>
      <c r="P273" s="1226"/>
      <c r="Q273" s="1226"/>
    </row>
    <row r="274" spans="1:17" x14ac:dyDescent="0.25">
      <c r="A274" s="1224"/>
      <c r="B274" s="1224"/>
      <c r="C274" s="1224"/>
      <c r="D274" s="1224"/>
      <c r="E274" s="1224"/>
      <c r="F274" s="1224"/>
      <c r="G274" s="1224"/>
      <c r="H274" s="1227"/>
      <c r="I274" s="1227"/>
      <c r="J274" s="1227"/>
      <c r="K274" s="1227"/>
      <c r="L274" s="1227"/>
      <c r="M274" s="1227"/>
      <c r="N274" s="1227"/>
      <c r="O274" s="1227"/>
      <c r="P274" s="1227"/>
      <c r="Q274" s="1227"/>
    </row>
    <row r="275" spans="1:17" x14ac:dyDescent="0.25">
      <c r="A275" s="1222"/>
      <c r="B275" s="1222"/>
      <c r="C275" s="1222"/>
      <c r="D275" s="1222"/>
      <c r="E275" s="1222"/>
      <c r="F275" s="1222"/>
      <c r="G275" s="1222"/>
      <c r="H275" s="1225"/>
      <c r="I275" s="1225"/>
      <c r="J275" s="1225"/>
      <c r="K275" s="1225"/>
      <c r="L275" s="1225"/>
      <c r="M275" s="1225"/>
      <c r="N275" s="1225"/>
      <c r="O275" s="1225"/>
      <c r="P275" s="1225"/>
      <c r="Q275" s="1225"/>
    </row>
    <row r="276" spans="1:17" x14ac:dyDescent="0.25">
      <c r="A276" s="1223"/>
      <c r="B276" s="1223"/>
      <c r="C276" s="1223"/>
      <c r="D276" s="1223"/>
      <c r="E276" s="1223"/>
      <c r="F276" s="1223"/>
      <c r="G276" s="1223"/>
      <c r="H276" s="1226"/>
      <c r="I276" s="1226"/>
      <c r="J276" s="1226"/>
      <c r="K276" s="1226"/>
      <c r="L276" s="1226"/>
      <c r="M276" s="1226"/>
      <c r="N276" s="1226"/>
      <c r="O276" s="1226"/>
      <c r="P276" s="1226"/>
      <c r="Q276" s="1226"/>
    </row>
    <row r="277" spans="1:17" x14ac:dyDescent="0.25">
      <c r="A277" s="1224"/>
      <c r="B277" s="1224"/>
      <c r="C277" s="1224"/>
      <c r="D277" s="1224"/>
      <c r="E277" s="1224"/>
      <c r="F277" s="1224"/>
      <c r="G277" s="1224"/>
      <c r="H277" s="1227"/>
      <c r="I277" s="1227"/>
      <c r="J277" s="1227"/>
      <c r="K277" s="1227"/>
      <c r="L277" s="1227"/>
      <c r="M277" s="1227"/>
      <c r="N277" s="1227"/>
      <c r="O277" s="1227"/>
      <c r="P277" s="1227"/>
      <c r="Q277" s="1227"/>
    </row>
    <row r="278" spans="1:17" x14ac:dyDescent="0.25">
      <c r="A278" s="1222"/>
      <c r="B278" s="1222"/>
      <c r="C278" s="1222"/>
      <c r="D278" s="1222"/>
      <c r="E278" s="1222"/>
      <c r="F278" s="1222"/>
      <c r="G278" s="1222"/>
      <c r="H278" s="1225"/>
      <c r="I278" s="1225"/>
      <c r="J278" s="1225"/>
      <c r="K278" s="1225"/>
      <c r="L278" s="1225"/>
      <c r="M278" s="1225"/>
      <c r="N278" s="1225"/>
      <c r="O278" s="1225"/>
      <c r="P278" s="1225"/>
      <c r="Q278" s="1225"/>
    </row>
    <row r="279" spans="1:17" x14ac:dyDescent="0.25">
      <c r="A279" s="1223"/>
      <c r="B279" s="1223"/>
      <c r="C279" s="1223"/>
      <c r="D279" s="1223"/>
      <c r="E279" s="1223"/>
      <c r="F279" s="1223"/>
      <c r="G279" s="1223"/>
      <c r="H279" s="1226"/>
      <c r="I279" s="1226"/>
      <c r="J279" s="1226"/>
      <c r="K279" s="1226"/>
      <c r="L279" s="1226"/>
      <c r="M279" s="1226"/>
      <c r="N279" s="1226"/>
      <c r="O279" s="1226"/>
      <c r="P279" s="1226"/>
      <c r="Q279" s="1226"/>
    </row>
    <row r="280" spans="1:17" x14ac:dyDescent="0.25">
      <c r="A280" s="1224"/>
      <c r="B280" s="1224"/>
      <c r="C280" s="1224"/>
      <c r="D280" s="1224"/>
      <c r="E280" s="1224"/>
      <c r="F280" s="1224"/>
      <c r="G280" s="1224"/>
      <c r="H280" s="1227"/>
      <c r="I280" s="1227"/>
      <c r="J280" s="1227"/>
      <c r="K280" s="1227"/>
      <c r="L280" s="1227"/>
      <c r="M280" s="1227"/>
      <c r="N280" s="1227"/>
      <c r="O280" s="1227"/>
      <c r="P280" s="1227"/>
      <c r="Q280" s="1227"/>
    </row>
    <row r="281" spans="1:17" x14ac:dyDescent="0.25">
      <c r="A281" s="1222"/>
      <c r="B281" s="1222"/>
      <c r="C281" s="1222"/>
      <c r="D281" s="1222"/>
      <c r="E281" s="1222"/>
      <c r="F281" s="1222"/>
      <c r="G281" s="1222"/>
      <c r="H281" s="1225"/>
      <c r="I281" s="1225"/>
      <c r="J281" s="1225"/>
      <c r="K281" s="1225"/>
      <c r="L281" s="1225"/>
      <c r="M281" s="1225"/>
      <c r="N281" s="1225"/>
      <c r="O281" s="1225"/>
      <c r="P281" s="1225"/>
      <c r="Q281" s="1225"/>
    </row>
    <row r="282" spans="1:17" x14ac:dyDescent="0.25">
      <c r="A282" s="1223"/>
      <c r="B282" s="1223"/>
      <c r="C282" s="1223"/>
      <c r="D282" s="1223"/>
      <c r="E282" s="1223"/>
      <c r="F282" s="1223"/>
      <c r="G282" s="1223"/>
      <c r="H282" s="1226"/>
      <c r="I282" s="1226"/>
      <c r="J282" s="1226"/>
      <c r="K282" s="1226"/>
      <c r="L282" s="1226"/>
      <c r="M282" s="1226"/>
      <c r="N282" s="1226"/>
      <c r="O282" s="1226"/>
      <c r="P282" s="1226"/>
      <c r="Q282" s="1226"/>
    </row>
    <row r="283" spans="1:17" x14ac:dyDescent="0.25">
      <c r="A283" s="1224"/>
      <c r="B283" s="1224"/>
      <c r="C283" s="1224"/>
      <c r="D283" s="1224"/>
      <c r="E283" s="1224"/>
      <c r="F283" s="1224"/>
      <c r="G283" s="1224"/>
      <c r="H283" s="1227"/>
      <c r="I283" s="1227"/>
      <c r="J283" s="1227"/>
      <c r="K283" s="1227"/>
      <c r="L283" s="1227"/>
      <c r="M283" s="1227"/>
      <c r="N283" s="1227"/>
      <c r="O283" s="1227"/>
      <c r="P283" s="1227"/>
      <c r="Q283" s="1227"/>
    </row>
    <row r="284" spans="1:17" x14ac:dyDescent="0.25">
      <c r="A284" s="1222"/>
      <c r="B284" s="1222"/>
      <c r="C284" s="1222"/>
      <c r="D284" s="1222"/>
      <c r="E284" s="1222"/>
      <c r="F284" s="1222"/>
      <c r="G284" s="1222"/>
      <c r="H284" s="1225"/>
      <c r="I284" s="1225"/>
      <c r="J284" s="1225"/>
      <c r="K284" s="1225"/>
      <c r="L284" s="1225"/>
      <c r="M284" s="1225"/>
      <c r="N284" s="1225"/>
      <c r="O284" s="1225"/>
      <c r="P284" s="1225"/>
      <c r="Q284" s="1225"/>
    </row>
    <row r="285" spans="1:17" x14ac:dyDescent="0.25">
      <c r="A285" s="1223"/>
      <c r="B285" s="1223"/>
      <c r="C285" s="1223"/>
      <c r="D285" s="1223"/>
      <c r="E285" s="1223"/>
      <c r="F285" s="1223"/>
      <c r="G285" s="1223"/>
      <c r="H285" s="1226"/>
      <c r="I285" s="1226"/>
      <c r="J285" s="1226"/>
      <c r="K285" s="1226"/>
      <c r="L285" s="1226"/>
      <c r="M285" s="1226"/>
      <c r="N285" s="1226"/>
      <c r="O285" s="1226"/>
      <c r="P285" s="1226"/>
      <c r="Q285" s="1226"/>
    </row>
    <row r="286" spans="1:17" x14ac:dyDescent="0.25">
      <c r="A286" s="1224"/>
      <c r="B286" s="1224"/>
      <c r="C286" s="1224"/>
      <c r="D286" s="1224"/>
      <c r="E286" s="1224"/>
      <c r="F286" s="1224"/>
      <c r="G286" s="1224"/>
      <c r="H286" s="1227"/>
      <c r="I286" s="1227"/>
      <c r="J286" s="1227"/>
      <c r="K286" s="1227"/>
      <c r="L286" s="1227"/>
      <c r="M286" s="1227"/>
      <c r="N286" s="1227"/>
      <c r="O286" s="1227"/>
      <c r="P286" s="1227"/>
      <c r="Q286" s="1227"/>
    </row>
    <row r="287" spans="1:17" x14ac:dyDescent="0.25">
      <c r="A287" s="1222"/>
      <c r="B287" s="1222"/>
      <c r="C287" s="1222"/>
      <c r="D287" s="1222"/>
      <c r="E287" s="1222"/>
      <c r="F287" s="1222"/>
      <c r="G287" s="1222"/>
      <c r="H287" s="1225"/>
      <c r="I287" s="1225"/>
      <c r="J287" s="1225"/>
      <c r="K287" s="1225"/>
      <c r="L287" s="1225"/>
      <c r="M287" s="1225"/>
      <c r="N287" s="1225"/>
      <c r="O287" s="1225"/>
      <c r="P287" s="1225"/>
      <c r="Q287" s="1225"/>
    </row>
    <row r="288" spans="1:17" x14ac:dyDescent="0.25">
      <c r="A288" s="1223"/>
      <c r="B288" s="1223"/>
      <c r="C288" s="1223"/>
      <c r="D288" s="1223"/>
      <c r="E288" s="1223"/>
      <c r="F288" s="1223"/>
      <c r="G288" s="1223"/>
      <c r="H288" s="1226"/>
      <c r="I288" s="1226"/>
      <c r="J288" s="1226"/>
      <c r="K288" s="1226"/>
      <c r="L288" s="1226"/>
      <c r="M288" s="1226"/>
      <c r="N288" s="1226"/>
      <c r="O288" s="1226"/>
      <c r="P288" s="1226"/>
      <c r="Q288" s="1226"/>
    </row>
    <row r="289" spans="1:17" x14ac:dyDescent="0.25">
      <c r="A289" s="1224"/>
      <c r="B289" s="1224"/>
      <c r="C289" s="1224"/>
      <c r="D289" s="1224"/>
      <c r="E289" s="1224"/>
      <c r="F289" s="1224"/>
      <c r="G289" s="1224"/>
      <c r="H289" s="1227"/>
      <c r="I289" s="1227"/>
      <c r="J289" s="1227"/>
      <c r="K289" s="1227"/>
      <c r="L289" s="1227"/>
      <c r="M289" s="1227"/>
      <c r="N289" s="1227"/>
      <c r="O289" s="1227"/>
      <c r="P289" s="1227"/>
      <c r="Q289" s="1227"/>
    </row>
    <row r="290" spans="1:17" x14ac:dyDescent="0.25">
      <c r="A290" s="1222"/>
      <c r="B290" s="1222"/>
      <c r="C290" s="1222"/>
      <c r="D290" s="1222"/>
      <c r="E290" s="1222"/>
      <c r="F290" s="1222"/>
      <c r="G290" s="1222"/>
      <c r="H290" s="1225"/>
      <c r="I290" s="1225"/>
      <c r="J290" s="1225"/>
      <c r="K290" s="1225"/>
      <c r="L290" s="1225"/>
      <c r="M290" s="1225"/>
      <c r="N290" s="1225"/>
      <c r="O290" s="1225"/>
      <c r="P290" s="1225"/>
      <c r="Q290" s="1225"/>
    </row>
    <row r="291" spans="1:17" x14ac:dyDescent="0.25">
      <c r="A291" s="1223"/>
      <c r="B291" s="1223"/>
      <c r="C291" s="1223"/>
      <c r="D291" s="1223"/>
      <c r="E291" s="1223"/>
      <c r="F291" s="1223"/>
      <c r="G291" s="1223"/>
      <c r="H291" s="1226"/>
      <c r="I291" s="1226"/>
      <c r="J291" s="1226"/>
      <c r="K291" s="1226"/>
      <c r="L291" s="1226"/>
      <c r="M291" s="1226"/>
      <c r="N291" s="1226"/>
      <c r="O291" s="1226"/>
      <c r="P291" s="1226"/>
      <c r="Q291" s="1226"/>
    </row>
    <row r="292" spans="1:17" x14ac:dyDescent="0.25">
      <c r="A292" s="1224"/>
      <c r="B292" s="1224"/>
      <c r="C292" s="1224"/>
      <c r="D292" s="1224"/>
      <c r="E292" s="1224"/>
      <c r="F292" s="1224"/>
      <c r="G292" s="1224"/>
      <c r="H292" s="1227"/>
      <c r="I292" s="1227"/>
      <c r="J292" s="1227"/>
      <c r="K292" s="1227"/>
      <c r="L292" s="1227"/>
      <c r="M292" s="1227"/>
      <c r="N292" s="1227"/>
      <c r="O292" s="1227"/>
      <c r="P292" s="1227"/>
      <c r="Q292" s="1227"/>
    </row>
    <row r="293" spans="1:17" x14ac:dyDescent="0.25">
      <c r="A293" s="1222"/>
      <c r="B293" s="1222"/>
      <c r="C293" s="1222"/>
      <c r="D293" s="1222"/>
      <c r="E293" s="1222"/>
      <c r="F293" s="1222"/>
      <c r="G293" s="1222"/>
      <c r="H293" s="1225"/>
      <c r="I293" s="1225"/>
      <c r="J293" s="1225"/>
      <c r="K293" s="1225"/>
      <c r="L293" s="1225"/>
      <c r="M293" s="1225"/>
      <c r="N293" s="1225"/>
      <c r="O293" s="1225"/>
      <c r="P293" s="1225"/>
      <c r="Q293" s="1225"/>
    </row>
    <row r="294" spans="1:17" x14ac:dyDescent="0.25">
      <c r="A294" s="1223"/>
      <c r="B294" s="1223"/>
      <c r="C294" s="1223"/>
      <c r="D294" s="1223"/>
      <c r="E294" s="1223"/>
      <c r="F294" s="1223"/>
      <c r="G294" s="1223"/>
      <c r="H294" s="1226"/>
      <c r="I294" s="1226"/>
      <c r="J294" s="1226"/>
      <c r="K294" s="1226"/>
      <c r="L294" s="1226"/>
      <c r="M294" s="1226"/>
      <c r="N294" s="1226"/>
      <c r="O294" s="1226"/>
      <c r="P294" s="1226"/>
      <c r="Q294" s="1226"/>
    </row>
    <row r="295" spans="1:17" x14ac:dyDescent="0.25">
      <c r="A295" s="1224"/>
      <c r="B295" s="1224"/>
      <c r="C295" s="1224"/>
      <c r="D295" s="1224"/>
      <c r="E295" s="1224"/>
      <c r="F295" s="1224"/>
      <c r="G295" s="1224"/>
      <c r="H295" s="1227"/>
      <c r="I295" s="1227"/>
      <c r="J295" s="1227"/>
      <c r="K295" s="1227"/>
      <c r="L295" s="1227"/>
      <c r="M295" s="1227"/>
      <c r="N295" s="1227"/>
      <c r="O295" s="1227"/>
      <c r="P295" s="1227"/>
      <c r="Q295" s="1227"/>
    </row>
    <row r="296" spans="1:17" x14ac:dyDescent="0.25">
      <c r="A296" s="1222"/>
      <c r="B296" s="1222"/>
      <c r="C296" s="1222"/>
      <c r="D296" s="1222"/>
      <c r="E296" s="1222"/>
      <c r="F296" s="1222"/>
      <c r="G296" s="1222"/>
      <c r="H296" s="1225"/>
      <c r="I296" s="1225"/>
      <c r="J296" s="1225"/>
      <c r="K296" s="1225"/>
      <c r="L296" s="1225"/>
      <c r="M296" s="1225"/>
      <c r="N296" s="1225"/>
      <c r="O296" s="1225"/>
      <c r="P296" s="1225"/>
      <c r="Q296" s="1225"/>
    </row>
    <row r="297" spans="1:17" x14ac:dyDescent="0.25">
      <c r="A297" s="1223"/>
      <c r="B297" s="1223"/>
      <c r="C297" s="1223"/>
      <c r="D297" s="1223"/>
      <c r="E297" s="1223"/>
      <c r="F297" s="1223"/>
      <c r="G297" s="1223"/>
      <c r="H297" s="1226"/>
      <c r="I297" s="1226"/>
      <c r="J297" s="1226"/>
      <c r="K297" s="1226"/>
      <c r="L297" s="1226"/>
      <c r="M297" s="1226"/>
      <c r="N297" s="1226"/>
      <c r="O297" s="1226"/>
      <c r="P297" s="1226"/>
      <c r="Q297" s="1226"/>
    </row>
    <row r="298" spans="1:17" x14ac:dyDescent="0.25">
      <c r="A298" s="1224"/>
      <c r="B298" s="1224"/>
      <c r="C298" s="1224"/>
      <c r="D298" s="1224"/>
      <c r="E298" s="1224"/>
      <c r="F298" s="1224"/>
      <c r="G298" s="1224"/>
      <c r="H298" s="1227"/>
      <c r="I298" s="1227"/>
      <c r="J298" s="1227"/>
      <c r="K298" s="1227"/>
      <c r="L298" s="1227"/>
      <c r="M298" s="1227"/>
      <c r="N298" s="1227"/>
      <c r="O298" s="1227"/>
      <c r="P298" s="1227"/>
      <c r="Q298" s="1227"/>
    </row>
    <row r="299" spans="1:17" x14ac:dyDescent="0.25">
      <c r="A299" s="1222"/>
      <c r="B299" s="1222"/>
      <c r="C299" s="1222"/>
      <c r="D299" s="1222"/>
      <c r="E299" s="1222"/>
      <c r="F299" s="1222"/>
      <c r="G299" s="1222"/>
      <c r="H299" s="1225"/>
      <c r="I299" s="1225"/>
      <c r="J299" s="1225"/>
      <c r="K299" s="1225"/>
      <c r="L299" s="1225"/>
      <c r="M299" s="1225"/>
      <c r="N299" s="1225"/>
      <c r="O299" s="1225"/>
      <c r="P299" s="1225"/>
      <c r="Q299" s="1225"/>
    </row>
    <row r="300" spans="1:17" x14ac:dyDescent="0.25">
      <c r="A300" s="1223"/>
      <c r="B300" s="1223"/>
      <c r="C300" s="1223"/>
      <c r="D300" s="1223"/>
      <c r="E300" s="1223"/>
      <c r="F300" s="1223"/>
      <c r="G300" s="1223"/>
      <c r="H300" s="1226"/>
      <c r="I300" s="1226"/>
      <c r="J300" s="1226"/>
      <c r="K300" s="1226"/>
      <c r="L300" s="1226"/>
      <c r="M300" s="1226"/>
      <c r="N300" s="1226"/>
      <c r="O300" s="1226"/>
      <c r="P300" s="1226"/>
      <c r="Q300" s="1226"/>
    </row>
    <row r="301" spans="1:17" x14ac:dyDescent="0.25">
      <c r="A301" s="1224"/>
      <c r="B301" s="1224"/>
      <c r="C301" s="1224"/>
      <c r="D301" s="1224"/>
      <c r="E301" s="1224"/>
      <c r="F301" s="1224"/>
      <c r="G301" s="1224"/>
      <c r="H301" s="1227"/>
      <c r="I301" s="1227"/>
      <c r="J301" s="1227"/>
      <c r="K301" s="1227"/>
      <c r="L301" s="1227"/>
      <c r="M301" s="1227"/>
      <c r="N301" s="1227"/>
      <c r="O301" s="1227"/>
      <c r="P301" s="1227"/>
      <c r="Q301" s="1227"/>
    </row>
    <row r="302" spans="1:17" x14ac:dyDescent="0.25">
      <c r="A302" s="1222"/>
      <c r="B302" s="1222"/>
      <c r="C302" s="1222"/>
      <c r="D302" s="1222"/>
      <c r="E302" s="1222"/>
      <c r="F302" s="1222"/>
      <c r="G302" s="1222"/>
      <c r="H302" s="1225"/>
      <c r="I302" s="1225"/>
      <c r="J302" s="1225"/>
      <c r="K302" s="1225"/>
      <c r="L302" s="1225"/>
      <c r="M302" s="1225"/>
      <c r="N302" s="1225"/>
      <c r="O302" s="1225"/>
      <c r="P302" s="1225"/>
      <c r="Q302" s="1225"/>
    </row>
    <row r="303" spans="1:17" x14ac:dyDescent="0.25">
      <c r="A303" s="1223"/>
      <c r="B303" s="1223"/>
      <c r="C303" s="1223"/>
      <c r="D303" s="1223"/>
      <c r="E303" s="1223"/>
      <c r="F303" s="1223"/>
      <c r="G303" s="1223"/>
      <c r="H303" s="1226"/>
      <c r="I303" s="1226"/>
      <c r="J303" s="1226"/>
      <c r="K303" s="1226"/>
      <c r="L303" s="1226"/>
      <c r="M303" s="1226"/>
      <c r="N303" s="1226"/>
      <c r="O303" s="1226"/>
      <c r="P303" s="1226"/>
      <c r="Q303" s="1226"/>
    </row>
    <row r="304" spans="1:17" x14ac:dyDescent="0.25">
      <c r="A304" s="1224"/>
      <c r="B304" s="1224"/>
      <c r="C304" s="1224"/>
      <c r="D304" s="1224"/>
      <c r="E304" s="1224"/>
      <c r="F304" s="1224"/>
      <c r="G304" s="1224"/>
      <c r="H304" s="1227"/>
      <c r="I304" s="1227"/>
      <c r="J304" s="1227"/>
      <c r="K304" s="1227"/>
      <c r="L304" s="1227"/>
      <c r="M304" s="1227"/>
      <c r="N304" s="1227"/>
      <c r="O304" s="1227"/>
      <c r="P304" s="1227"/>
      <c r="Q304" s="1227"/>
    </row>
    <row r="305" spans="1:17" x14ac:dyDescent="0.25">
      <c r="A305" s="1222"/>
      <c r="B305" s="1222"/>
      <c r="C305" s="1222"/>
      <c r="D305" s="1222"/>
      <c r="E305" s="1222"/>
      <c r="F305" s="1222"/>
      <c r="G305" s="1222"/>
      <c r="H305" s="1225"/>
      <c r="I305" s="1225"/>
      <c r="J305" s="1225"/>
      <c r="K305" s="1225"/>
      <c r="L305" s="1225"/>
      <c r="M305" s="1225"/>
      <c r="N305" s="1225"/>
      <c r="O305" s="1225"/>
      <c r="P305" s="1225"/>
      <c r="Q305" s="1225"/>
    </row>
    <row r="306" spans="1:17" x14ac:dyDescent="0.25">
      <c r="A306" s="1223"/>
      <c r="B306" s="1223"/>
      <c r="C306" s="1223"/>
      <c r="D306" s="1223"/>
      <c r="E306" s="1223"/>
      <c r="F306" s="1223"/>
      <c r="G306" s="1223"/>
      <c r="H306" s="1226"/>
      <c r="I306" s="1226"/>
      <c r="J306" s="1226"/>
      <c r="K306" s="1226"/>
      <c r="L306" s="1226"/>
      <c r="M306" s="1226"/>
      <c r="N306" s="1226"/>
      <c r="O306" s="1226"/>
      <c r="P306" s="1226"/>
      <c r="Q306" s="1226"/>
    </row>
    <row r="307" spans="1:17" x14ac:dyDescent="0.25">
      <c r="A307" s="1224"/>
      <c r="B307" s="1224"/>
      <c r="C307" s="1224"/>
      <c r="D307" s="1224"/>
      <c r="E307" s="1224"/>
      <c r="F307" s="1224"/>
      <c r="G307" s="1224"/>
      <c r="H307" s="1227"/>
      <c r="I307" s="1227"/>
      <c r="J307" s="1227"/>
      <c r="K307" s="1227"/>
      <c r="L307" s="1227"/>
      <c r="M307" s="1227"/>
      <c r="N307" s="1227"/>
      <c r="O307" s="1227"/>
      <c r="P307" s="1227"/>
      <c r="Q307" s="1227"/>
    </row>
    <row r="308" spans="1:17" x14ac:dyDescent="0.25">
      <c r="A308" s="1222"/>
      <c r="B308" s="1222"/>
      <c r="C308" s="1222"/>
      <c r="D308" s="1222"/>
      <c r="E308" s="1222"/>
      <c r="F308" s="1222"/>
      <c r="G308" s="1222"/>
      <c r="H308" s="1225"/>
      <c r="I308" s="1225"/>
      <c r="J308" s="1225"/>
      <c r="K308" s="1225"/>
      <c r="L308" s="1225"/>
      <c r="M308" s="1225"/>
      <c r="N308" s="1225"/>
      <c r="O308" s="1225"/>
      <c r="P308" s="1225"/>
      <c r="Q308" s="1225"/>
    </row>
    <row r="309" spans="1:17" x14ac:dyDescent="0.25">
      <c r="A309" s="1223"/>
      <c r="B309" s="1223"/>
      <c r="C309" s="1223"/>
      <c r="D309" s="1223"/>
      <c r="E309" s="1223"/>
      <c r="F309" s="1223"/>
      <c r="G309" s="1223"/>
      <c r="H309" s="1226"/>
      <c r="I309" s="1226"/>
      <c r="J309" s="1226"/>
      <c r="K309" s="1226"/>
      <c r="L309" s="1226"/>
      <c r="M309" s="1226"/>
      <c r="N309" s="1226"/>
      <c r="O309" s="1226"/>
      <c r="P309" s="1226"/>
      <c r="Q309" s="1226"/>
    </row>
    <row r="310" spans="1:17" x14ac:dyDescent="0.25">
      <c r="A310" s="1224"/>
      <c r="B310" s="1224"/>
      <c r="C310" s="1224"/>
      <c r="D310" s="1224"/>
      <c r="E310" s="1224"/>
      <c r="F310" s="1224"/>
      <c r="G310" s="1224"/>
      <c r="H310" s="1227"/>
      <c r="I310" s="1227"/>
      <c r="J310" s="1227"/>
      <c r="K310" s="1227"/>
      <c r="L310" s="1227"/>
      <c r="M310" s="1227"/>
      <c r="N310" s="1227"/>
      <c r="O310" s="1227"/>
      <c r="P310" s="1227"/>
      <c r="Q310" s="1227"/>
    </row>
    <row r="311" spans="1:17" x14ac:dyDescent="0.25">
      <c r="A311" s="1222"/>
      <c r="B311" s="1222"/>
      <c r="C311" s="1222"/>
      <c r="D311" s="1222"/>
      <c r="E311" s="1222"/>
      <c r="F311" s="1222"/>
      <c r="G311" s="1222"/>
      <c r="H311" s="1225"/>
      <c r="I311" s="1225"/>
      <c r="J311" s="1225"/>
      <c r="K311" s="1225"/>
      <c r="L311" s="1225"/>
      <c r="M311" s="1225"/>
      <c r="N311" s="1225"/>
      <c r="O311" s="1225"/>
      <c r="P311" s="1225"/>
      <c r="Q311" s="1225"/>
    </row>
    <row r="312" spans="1:17" x14ac:dyDescent="0.25">
      <c r="A312" s="1223"/>
      <c r="B312" s="1223"/>
      <c r="C312" s="1223"/>
      <c r="D312" s="1223"/>
      <c r="E312" s="1223"/>
      <c r="F312" s="1223"/>
      <c r="G312" s="1223"/>
      <c r="H312" s="1226"/>
      <c r="I312" s="1226"/>
      <c r="J312" s="1226"/>
      <c r="K312" s="1226"/>
      <c r="L312" s="1226"/>
      <c r="M312" s="1226"/>
      <c r="N312" s="1226"/>
      <c r="O312" s="1226"/>
      <c r="P312" s="1226"/>
      <c r="Q312" s="1226"/>
    </row>
    <row r="313" spans="1:17" x14ac:dyDescent="0.25">
      <c r="A313" s="1224"/>
      <c r="B313" s="1224"/>
      <c r="C313" s="1224"/>
      <c r="D313" s="1224"/>
      <c r="E313" s="1224"/>
      <c r="F313" s="1224"/>
      <c r="G313" s="1224"/>
      <c r="H313" s="1227"/>
      <c r="I313" s="1227"/>
      <c r="J313" s="1227"/>
      <c r="K313" s="1227"/>
      <c r="L313" s="1227"/>
      <c r="M313" s="1227"/>
      <c r="N313" s="1227"/>
      <c r="O313" s="1227"/>
      <c r="P313" s="1227"/>
      <c r="Q313" s="1227"/>
    </row>
    <row r="314" spans="1:17" x14ac:dyDescent="0.25">
      <c r="A314" s="1222"/>
      <c r="B314" s="1222"/>
      <c r="C314" s="1222"/>
      <c r="D314" s="1222"/>
      <c r="E314" s="1222"/>
      <c r="F314" s="1222"/>
      <c r="G314" s="1222"/>
      <c r="H314" s="1225"/>
      <c r="I314" s="1225"/>
      <c r="J314" s="1225"/>
      <c r="K314" s="1225"/>
      <c r="L314" s="1225"/>
      <c r="M314" s="1225"/>
      <c r="N314" s="1225"/>
      <c r="O314" s="1225"/>
      <c r="P314" s="1225"/>
      <c r="Q314" s="1225"/>
    </row>
    <row r="315" spans="1:17" x14ac:dyDescent="0.25">
      <c r="A315" s="1223"/>
      <c r="B315" s="1223"/>
      <c r="C315" s="1223"/>
      <c r="D315" s="1223"/>
      <c r="E315" s="1223"/>
      <c r="F315" s="1223"/>
      <c r="G315" s="1223"/>
      <c r="H315" s="1226"/>
      <c r="I315" s="1226"/>
      <c r="J315" s="1226"/>
      <c r="K315" s="1226"/>
      <c r="L315" s="1226"/>
      <c r="M315" s="1226"/>
      <c r="N315" s="1226"/>
      <c r="O315" s="1226"/>
      <c r="P315" s="1226"/>
      <c r="Q315" s="1226"/>
    </row>
    <row r="316" spans="1:17" x14ac:dyDescent="0.25">
      <c r="A316" s="1224"/>
      <c r="B316" s="1224"/>
      <c r="C316" s="1224"/>
      <c r="D316" s="1224"/>
      <c r="E316" s="1224"/>
      <c r="F316" s="1224"/>
      <c r="G316" s="1224"/>
      <c r="H316" s="1227"/>
      <c r="I316" s="1227"/>
      <c r="J316" s="1227"/>
      <c r="K316" s="1227"/>
      <c r="L316" s="1227"/>
      <c r="M316" s="1227"/>
      <c r="N316" s="1227"/>
      <c r="O316" s="1227"/>
      <c r="P316" s="1227"/>
      <c r="Q316" s="1227"/>
    </row>
    <row r="317" spans="1:17" x14ac:dyDescent="0.25">
      <c r="A317" s="1222"/>
      <c r="B317" s="1222"/>
      <c r="C317" s="1222"/>
      <c r="D317" s="1222"/>
      <c r="E317" s="1222"/>
      <c r="F317" s="1222"/>
      <c r="G317" s="1222"/>
      <c r="H317" s="1225"/>
      <c r="I317" s="1225"/>
      <c r="J317" s="1225"/>
      <c r="K317" s="1225"/>
      <c r="L317" s="1225"/>
      <c r="M317" s="1225"/>
      <c r="N317" s="1225"/>
      <c r="O317" s="1225"/>
      <c r="P317" s="1225"/>
      <c r="Q317" s="1225"/>
    </row>
    <row r="318" spans="1:17" x14ac:dyDescent="0.25">
      <c r="A318" s="1223"/>
      <c r="B318" s="1223"/>
      <c r="C318" s="1223"/>
      <c r="D318" s="1223"/>
      <c r="E318" s="1223"/>
      <c r="F318" s="1223"/>
      <c r="G318" s="1223"/>
      <c r="H318" s="1226"/>
      <c r="I318" s="1226"/>
      <c r="J318" s="1226"/>
      <c r="K318" s="1226"/>
      <c r="L318" s="1226"/>
      <c r="M318" s="1226"/>
      <c r="N318" s="1226"/>
      <c r="O318" s="1226"/>
      <c r="P318" s="1226"/>
      <c r="Q318" s="1226"/>
    </row>
    <row r="319" spans="1:17" x14ac:dyDescent="0.25">
      <c r="A319" s="1224"/>
      <c r="B319" s="1224"/>
      <c r="C319" s="1224"/>
      <c r="D319" s="1224"/>
      <c r="E319" s="1224"/>
      <c r="F319" s="1224"/>
      <c r="G319" s="1224"/>
      <c r="H319" s="1227"/>
      <c r="I319" s="1227"/>
      <c r="J319" s="1227"/>
      <c r="K319" s="1227"/>
      <c r="L319" s="1227"/>
      <c r="M319" s="1227"/>
      <c r="N319" s="1227"/>
      <c r="O319" s="1227"/>
      <c r="P319" s="1227"/>
      <c r="Q319" s="1227"/>
    </row>
    <row r="320" spans="1:17" x14ac:dyDescent="0.25">
      <c r="A320" s="1222"/>
      <c r="B320" s="1222"/>
      <c r="C320" s="1222"/>
      <c r="D320" s="1222"/>
      <c r="E320" s="1222"/>
      <c r="F320" s="1222"/>
      <c r="G320" s="1222"/>
      <c r="H320" s="1225"/>
      <c r="I320" s="1225"/>
      <c r="J320" s="1225"/>
      <c r="K320" s="1225"/>
      <c r="L320" s="1225"/>
      <c r="M320" s="1225"/>
      <c r="N320" s="1225"/>
      <c r="O320" s="1225"/>
      <c r="P320" s="1225"/>
      <c r="Q320" s="1225"/>
    </row>
    <row r="321" spans="1:17" x14ac:dyDescent="0.25">
      <c r="A321" s="1223"/>
      <c r="B321" s="1223"/>
      <c r="C321" s="1223"/>
      <c r="D321" s="1223"/>
      <c r="E321" s="1223"/>
      <c r="F321" s="1223"/>
      <c r="G321" s="1223"/>
      <c r="H321" s="1226"/>
      <c r="I321" s="1226"/>
      <c r="J321" s="1226"/>
      <c r="K321" s="1226"/>
      <c r="L321" s="1226"/>
      <c r="M321" s="1226"/>
      <c r="N321" s="1226"/>
      <c r="O321" s="1226"/>
      <c r="P321" s="1226"/>
      <c r="Q321" s="1226"/>
    </row>
    <row r="322" spans="1:17" x14ac:dyDescent="0.25">
      <c r="A322" s="1224"/>
      <c r="B322" s="1224"/>
      <c r="C322" s="1224"/>
      <c r="D322" s="1224"/>
      <c r="E322" s="1224"/>
      <c r="F322" s="1224"/>
      <c r="G322" s="1224"/>
      <c r="H322" s="1227"/>
      <c r="I322" s="1227"/>
      <c r="J322" s="1227"/>
      <c r="K322" s="1227"/>
      <c r="L322" s="1227"/>
      <c r="M322" s="1227"/>
      <c r="N322" s="1227"/>
      <c r="O322" s="1227"/>
      <c r="P322" s="1227"/>
      <c r="Q322" s="1227"/>
    </row>
    <row r="323" spans="1:17" x14ac:dyDescent="0.25">
      <c r="A323" s="1222"/>
      <c r="B323" s="1222"/>
      <c r="C323" s="1222"/>
      <c r="D323" s="1222"/>
      <c r="E323" s="1222"/>
      <c r="F323" s="1222"/>
      <c r="G323" s="1222"/>
      <c r="H323" s="1225"/>
      <c r="I323" s="1225"/>
      <c r="J323" s="1225"/>
      <c r="K323" s="1225"/>
      <c r="L323" s="1225"/>
      <c r="M323" s="1225"/>
      <c r="N323" s="1225"/>
      <c r="O323" s="1225"/>
      <c r="P323" s="1225"/>
      <c r="Q323" s="1225"/>
    </row>
    <row r="324" spans="1:17" x14ac:dyDescent="0.25">
      <c r="A324" s="1223"/>
      <c r="B324" s="1223"/>
      <c r="C324" s="1223"/>
      <c r="D324" s="1223"/>
      <c r="E324" s="1223"/>
      <c r="F324" s="1223"/>
      <c r="G324" s="1223"/>
      <c r="H324" s="1226"/>
      <c r="I324" s="1226"/>
      <c r="J324" s="1226"/>
      <c r="K324" s="1226"/>
      <c r="L324" s="1226"/>
      <c r="M324" s="1226"/>
      <c r="N324" s="1226"/>
      <c r="O324" s="1226"/>
      <c r="P324" s="1226"/>
      <c r="Q324" s="1226"/>
    </row>
    <row r="325" spans="1:17" x14ac:dyDescent="0.25">
      <c r="A325" s="1224"/>
      <c r="B325" s="1224"/>
      <c r="C325" s="1224"/>
      <c r="D325" s="1224"/>
      <c r="E325" s="1224"/>
      <c r="F325" s="1224"/>
      <c r="G325" s="1224"/>
      <c r="H325" s="1227"/>
      <c r="I325" s="1227"/>
      <c r="J325" s="1227"/>
      <c r="K325" s="1227"/>
      <c r="L325" s="1227"/>
      <c r="M325" s="1227"/>
      <c r="N325" s="1227"/>
      <c r="O325" s="1227"/>
      <c r="P325" s="1227"/>
      <c r="Q325" s="1227"/>
    </row>
    <row r="326" spans="1:17" x14ac:dyDescent="0.25">
      <c r="A326" s="1222"/>
      <c r="B326" s="1222"/>
      <c r="C326" s="1222"/>
      <c r="D326" s="1222"/>
      <c r="E326" s="1222"/>
      <c r="F326" s="1222"/>
      <c r="G326" s="1222"/>
      <c r="H326" s="1225"/>
      <c r="I326" s="1225"/>
      <c r="J326" s="1225"/>
      <c r="K326" s="1225"/>
      <c r="L326" s="1225"/>
      <c r="M326" s="1225"/>
      <c r="N326" s="1225"/>
      <c r="O326" s="1225"/>
      <c r="P326" s="1225"/>
      <c r="Q326" s="1225"/>
    </row>
    <row r="327" spans="1:17" x14ac:dyDescent="0.25">
      <c r="A327" s="1223"/>
      <c r="B327" s="1223"/>
      <c r="C327" s="1223"/>
      <c r="D327" s="1223"/>
      <c r="E327" s="1223"/>
      <c r="F327" s="1223"/>
      <c r="G327" s="1223"/>
      <c r="H327" s="1226"/>
      <c r="I327" s="1226"/>
      <c r="J327" s="1226"/>
      <c r="K327" s="1226"/>
      <c r="L327" s="1226"/>
      <c r="M327" s="1226"/>
      <c r="N327" s="1226"/>
      <c r="O327" s="1226"/>
      <c r="P327" s="1226"/>
      <c r="Q327" s="1226"/>
    </row>
    <row r="328" spans="1:17" x14ac:dyDescent="0.25">
      <c r="A328" s="1224"/>
      <c r="B328" s="1224"/>
      <c r="C328" s="1224"/>
      <c r="D328" s="1224"/>
      <c r="E328" s="1224"/>
      <c r="F328" s="1224"/>
      <c r="G328" s="1224"/>
      <c r="H328" s="1227"/>
      <c r="I328" s="1227"/>
      <c r="J328" s="1227"/>
      <c r="K328" s="1227"/>
      <c r="L328" s="1227"/>
      <c r="M328" s="1227"/>
      <c r="N328" s="1227"/>
      <c r="O328" s="1227"/>
      <c r="P328" s="1227"/>
      <c r="Q328" s="1227"/>
    </row>
    <row r="329" spans="1:17" x14ac:dyDescent="0.25">
      <c r="A329" s="1222"/>
      <c r="B329" s="1222"/>
      <c r="C329" s="1222"/>
      <c r="D329" s="1222"/>
      <c r="E329" s="1222"/>
      <c r="F329" s="1222"/>
      <c r="G329" s="1222"/>
      <c r="H329" s="1225"/>
      <c r="I329" s="1225"/>
      <c r="J329" s="1225"/>
      <c r="K329" s="1225"/>
      <c r="L329" s="1225"/>
      <c r="M329" s="1225"/>
      <c r="N329" s="1225"/>
      <c r="O329" s="1225"/>
      <c r="P329" s="1225"/>
      <c r="Q329" s="1225"/>
    </row>
    <row r="330" spans="1:17" x14ac:dyDescent="0.25">
      <c r="A330" s="1223"/>
      <c r="B330" s="1223"/>
      <c r="C330" s="1223"/>
      <c r="D330" s="1223"/>
      <c r="E330" s="1223"/>
      <c r="F330" s="1223"/>
      <c r="G330" s="1223"/>
      <c r="H330" s="1226"/>
      <c r="I330" s="1226"/>
      <c r="J330" s="1226"/>
      <c r="K330" s="1226"/>
      <c r="L330" s="1226"/>
      <c r="M330" s="1226"/>
      <c r="N330" s="1226"/>
      <c r="O330" s="1226"/>
      <c r="P330" s="1226"/>
      <c r="Q330" s="1226"/>
    </row>
    <row r="331" spans="1:17" x14ac:dyDescent="0.25">
      <c r="A331" s="1224"/>
      <c r="B331" s="1224"/>
      <c r="C331" s="1224"/>
      <c r="D331" s="1224"/>
      <c r="E331" s="1224"/>
      <c r="F331" s="1224"/>
      <c r="G331" s="1224"/>
      <c r="H331" s="1227"/>
      <c r="I331" s="1227"/>
      <c r="J331" s="1227"/>
      <c r="K331" s="1227"/>
      <c r="L331" s="1227"/>
      <c r="M331" s="1227"/>
      <c r="N331" s="1227"/>
      <c r="O331" s="1227"/>
      <c r="P331" s="1227"/>
      <c r="Q331" s="1227"/>
    </row>
    <row r="332" spans="1:17" x14ac:dyDescent="0.25">
      <c r="A332" s="1222"/>
      <c r="B332" s="1222"/>
      <c r="C332" s="1222"/>
      <c r="D332" s="1222"/>
      <c r="E332" s="1222"/>
      <c r="F332" s="1222"/>
      <c r="G332" s="1222"/>
      <c r="H332" s="1225"/>
      <c r="I332" s="1225"/>
      <c r="J332" s="1225"/>
      <c r="K332" s="1225"/>
      <c r="L332" s="1225"/>
      <c r="M332" s="1225"/>
      <c r="N332" s="1225"/>
      <c r="O332" s="1225"/>
      <c r="P332" s="1225"/>
      <c r="Q332" s="1225"/>
    </row>
    <row r="333" spans="1:17" x14ac:dyDescent="0.25">
      <c r="A333" s="1223"/>
      <c r="B333" s="1223"/>
      <c r="C333" s="1223"/>
      <c r="D333" s="1223"/>
      <c r="E333" s="1223"/>
      <c r="F333" s="1223"/>
      <c r="G333" s="1223"/>
      <c r="H333" s="1226"/>
      <c r="I333" s="1226"/>
      <c r="J333" s="1226"/>
      <c r="K333" s="1226"/>
      <c r="L333" s="1226"/>
      <c r="M333" s="1226"/>
      <c r="N333" s="1226"/>
      <c r="O333" s="1226"/>
      <c r="P333" s="1226"/>
      <c r="Q333" s="1226"/>
    </row>
    <row r="334" spans="1:17" x14ac:dyDescent="0.25">
      <c r="A334" s="1224"/>
      <c r="B334" s="1224"/>
      <c r="C334" s="1224"/>
      <c r="D334" s="1224"/>
      <c r="E334" s="1224"/>
      <c r="F334" s="1224"/>
      <c r="G334" s="1224"/>
      <c r="H334" s="1227"/>
      <c r="I334" s="1227"/>
      <c r="J334" s="1227"/>
      <c r="K334" s="1227"/>
      <c r="L334" s="1227"/>
      <c r="M334" s="1227"/>
      <c r="N334" s="1227"/>
      <c r="O334" s="1227"/>
      <c r="P334" s="1227"/>
      <c r="Q334" s="1227"/>
    </row>
    <row r="335" spans="1:17" x14ac:dyDescent="0.25">
      <c r="A335" s="1222"/>
      <c r="B335" s="1222"/>
      <c r="C335" s="1222"/>
      <c r="D335" s="1222"/>
      <c r="E335" s="1222"/>
      <c r="F335" s="1222"/>
      <c r="G335" s="1222"/>
      <c r="H335" s="1225"/>
      <c r="I335" s="1225"/>
      <c r="J335" s="1225"/>
      <c r="K335" s="1225"/>
      <c r="L335" s="1225"/>
      <c r="M335" s="1225"/>
      <c r="N335" s="1225"/>
      <c r="O335" s="1225"/>
      <c r="P335" s="1225"/>
      <c r="Q335" s="1225"/>
    </row>
    <row r="336" spans="1:17" x14ac:dyDescent="0.25">
      <c r="A336" s="1223"/>
      <c r="B336" s="1223"/>
      <c r="C336" s="1223"/>
      <c r="D336" s="1223"/>
      <c r="E336" s="1223"/>
      <c r="F336" s="1223"/>
      <c r="G336" s="1223"/>
      <c r="H336" s="1226"/>
      <c r="I336" s="1226"/>
      <c r="J336" s="1226"/>
      <c r="K336" s="1226"/>
      <c r="L336" s="1226"/>
      <c r="M336" s="1226"/>
      <c r="N336" s="1226"/>
      <c r="O336" s="1226"/>
      <c r="P336" s="1226"/>
      <c r="Q336" s="1226"/>
    </row>
    <row r="337" spans="1:17" x14ac:dyDescent="0.25">
      <c r="A337" s="1224"/>
      <c r="B337" s="1224"/>
      <c r="C337" s="1224"/>
      <c r="D337" s="1224"/>
      <c r="E337" s="1224"/>
      <c r="F337" s="1224"/>
      <c r="G337" s="1224"/>
      <c r="H337" s="1227"/>
      <c r="I337" s="1227"/>
      <c r="J337" s="1227"/>
      <c r="K337" s="1227"/>
      <c r="L337" s="1227"/>
      <c r="M337" s="1227"/>
      <c r="N337" s="1227"/>
      <c r="O337" s="1227"/>
      <c r="P337" s="1227"/>
      <c r="Q337" s="1227"/>
    </row>
    <row r="338" spans="1:17" x14ac:dyDescent="0.25">
      <c r="A338" s="1222"/>
      <c r="B338" s="1222"/>
      <c r="C338" s="1222"/>
      <c r="D338" s="1222"/>
      <c r="E338" s="1222"/>
      <c r="F338" s="1222"/>
      <c r="G338" s="1222"/>
      <c r="H338" s="1225"/>
      <c r="I338" s="1225"/>
      <c r="J338" s="1225"/>
      <c r="K338" s="1225"/>
      <c r="L338" s="1225"/>
      <c r="M338" s="1225"/>
      <c r="N338" s="1225"/>
      <c r="O338" s="1225"/>
      <c r="P338" s="1225"/>
      <c r="Q338" s="1225"/>
    </row>
    <row r="339" spans="1:17" x14ac:dyDescent="0.25">
      <c r="A339" s="1223"/>
      <c r="B339" s="1223"/>
      <c r="C339" s="1223"/>
      <c r="D339" s="1223"/>
      <c r="E339" s="1223"/>
      <c r="F339" s="1223"/>
      <c r="G339" s="1223"/>
      <c r="H339" s="1226"/>
      <c r="I339" s="1226"/>
      <c r="J339" s="1226"/>
      <c r="K339" s="1226"/>
      <c r="L339" s="1226"/>
      <c r="M339" s="1226"/>
      <c r="N339" s="1226"/>
      <c r="O339" s="1226"/>
      <c r="P339" s="1226"/>
      <c r="Q339" s="1226"/>
    </row>
    <row r="340" spans="1:17" x14ac:dyDescent="0.25">
      <c r="A340" s="1224"/>
      <c r="B340" s="1224"/>
      <c r="C340" s="1224"/>
      <c r="D340" s="1224"/>
      <c r="E340" s="1224"/>
      <c r="F340" s="1224"/>
      <c r="G340" s="1224"/>
      <c r="H340" s="1227"/>
      <c r="I340" s="1227"/>
      <c r="J340" s="1227"/>
      <c r="K340" s="1227"/>
      <c r="L340" s="1227"/>
      <c r="M340" s="1227"/>
      <c r="N340" s="1227"/>
      <c r="O340" s="1227"/>
      <c r="P340" s="1227"/>
      <c r="Q340" s="1227"/>
    </row>
    <row r="341" spans="1:17" x14ac:dyDescent="0.25">
      <c r="A341" s="1222"/>
      <c r="B341" s="1222"/>
      <c r="C341" s="1222"/>
      <c r="D341" s="1222"/>
      <c r="E341" s="1222"/>
      <c r="F341" s="1222"/>
      <c r="G341" s="1222"/>
      <c r="H341" s="1225"/>
      <c r="I341" s="1225"/>
      <c r="J341" s="1225"/>
      <c r="K341" s="1225"/>
      <c r="L341" s="1225"/>
      <c r="M341" s="1225"/>
      <c r="N341" s="1225"/>
      <c r="O341" s="1225"/>
      <c r="P341" s="1225"/>
      <c r="Q341" s="1225"/>
    </row>
    <row r="342" spans="1:17" x14ac:dyDescent="0.25">
      <c r="A342" s="1223"/>
      <c r="B342" s="1223"/>
      <c r="C342" s="1223"/>
      <c r="D342" s="1223"/>
      <c r="E342" s="1223"/>
      <c r="F342" s="1223"/>
      <c r="G342" s="1223"/>
      <c r="H342" s="1226"/>
      <c r="I342" s="1226"/>
      <c r="J342" s="1226"/>
      <c r="K342" s="1226"/>
      <c r="L342" s="1226"/>
      <c r="M342" s="1226"/>
      <c r="N342" s="1226"/>
      <c r="O342" s="1226"/>
      <c r="P342" s="1226"/>
      <c r="Q342" s="1226"/>
    </row>
    <row r="343" spans="1:17" x14ac:dyDescent="0.25">
      <c r="A343" s="1224"/>
      <c r="B343" s="1224"/>
      <c r="C343" s="1224"/>
      <c r="D343" s="1224"/>
      <c r="E343" s="1224"/>
      <c r="F343" s="1224"/>
      <c r="G343" s="1224"/>
      <c r="H343" s="1227"/>
      <c r="I343" s="1227"/>
      <c r="J343" s="1227"/>
      <c r="K343" s="1227"/>
      <c r="L343" s="1227"/>
      <c r="M343" s="1227"/>
      <c r="N343" s="1227"/>
      <c r="O343" s="1227"/>
      <c r="P343" s="1227"/>
      <c r="Q343" s="1227"/>
    </row>
    <row r="344" spans="1:17" x14ac:dyDescent="0.25">
      <c r="A344" s="1222"/>
      <c r="B344" s="1222"/>
      <c r="C344" s="1222"/>
      <c r="D344" s="1222"/>
      <c r="E344" s="1222"/>
      <c r="F344" s="1222"/>
      <c r="G344" s="1222"/>
      <c r="H344" s="1225"/>
      <c r="I344" s="1225"/>
      <c r="J344" s="1225"/>
      <c r="K344" s="1225"/>
      <c r="L344" s="1225"/>
      <c r="M344" s="1225"/>
      <c r="N344" s="1225"/>
      <c r="O344" s="1225"/>
      <c r="P344" s="1225"/>
      <c r="Q344" s="1225"/>
    </row>
    <row r="345" spans="1:17" x14ac:dyDescent="0.25">
      <c r="A345" s="1223"/>
      <c r="B345" s="1223"/>
      <c r="C345" s="1223"/>
      <c r="D345" s="1223"/>
      <c r="E345" s="1223"/>
      <c r="F345" s="1223"/>
      <c r="G345" s="1223"/>
      <c r="H345" s="1226"/>
      <c r="I345" s="1226"/>
      <c r="J345" s="1226"/>
      <c r="K345" s="1226"/>
      <c r="L345" s="1226"/>
      <c r="M345" s="1226"/>
      <c r="N345" s="1226"/>
      <c r="O345" s="1226"/>
      <c r="P345" s="1226"/>
      <c r="Q345" s="1226"/>
    </row>
    <row r="346" spans="1:17" x14ac:dyDescent="0.25">
      <c r="A346" s="1224"/>
      <c r="B346" s="1224"/>
      <c r="C346" s="1224"/>
      <c r="D346" s="1224"/>
      <c r="E346" s="1224"/>
      <c r="F346" s="1224"/>
      <c r="G346" s="1224"/>
      <c r="H346" s="1227"/>
      <c r="I346" s="1227"/>
      <c r="J346" s="1227"/>
      <c r="K346" s="1227"/>
      <c r="L346" s="1227"/>
      <c r="M346" s="1227"/>
      <c r="N346" s="1227"/>
      <c r="O346" s="1227"/>
      <c r="P346" s="1227"/>
      <c r="Q346" s="1227"/>
    </row>
    <row r="347" spans="1:17" x14ac:dyDescent="0.25">
      <c r="A347" s="1222"/>
      <c r="B347" s="1222"/>
      <c r="C347" s="1222"/>
      <c r="D347" s="1222"/>
      <c r="E347" s="1222"/>
      <c r="F347" s="1222"/>
      <c r="G347" s="1222"/>
      <c r="H347" s="1225"/>
      <c r="I347" s="1225"/>
      <c r="J347" s="1225"/>
      <c r="K347" s="1225"/>
      <c r="L347" s="1225"/>
      <c r="M347" s="1225"/>
      <c r="N347" s="1225"/>
      <c r="O347" s="1225"/>
      <c r="P347" s="1225"/>
      <c r="Q347" s="1225"/>
    </row>
    <row r="348" spans="1:17" x14ac:dyDescent="0.25">
      <c r="A348" s="1223"/>
      <c r="B348" s="1223"/>
      <c r="C348" s="1223"/>
      <c r="D348" s="1223"/>
      <c r="E348" s="1223"/>
      <c r="F348" s="1223"/>
      <c r="G348" s="1223"/>
      <c r="H348" s="1226"/>
      <c r="I348" s="1226"/>
      <c r="J348" s="1226"/>
      <c r="K348" s="1226"/>
      <c r="L348" s="1226"/>
      <c r="M348" s="1226"/>
      <c r="N348" s="1226"/>
      <c r="O348" s="1226"/>
      <c r="P348" s="1226"/>
      <c r="Q348" s="1226"/>
    </row>
    <row r="349" spans="1:17" x14ac:dyDescent="0.25">
      <c r="A349" s="1224"/>
      <c r="B349" s="1224"/>
      <c r="C349" s="1224"/>
      <c r="D349" s="1224"/>
      <c r="E349" s="1224"/>
      <c r="F349" s="1224"/>
      <c r="G349" s="1224"/>
      <c r="H349" s="1227"/>
      <c r="I349" s="1227"/>
      <c r="J349" s="1227"/>
      <c r="K349" s="1227"/>
      <c r="L349" s="1227"/>
      <c r="M349" s="1227"/>
      <c r="N349" s="1227"/>
      <c r="O349" s="1227"/>
      <c r="P349" s="1227"/>
      <c r="Q349" s="1227"/>
    </row>
    <row r="350" spans="1:17" x14ac:dyDescent="0.25">
      <c r="A350" s="1222"/>
      <c r="B350" s="1222"/>
      <c r="C350" s="1222"/>
      <c r="D350" s="1222"/>
      <c r="E350" s="1222"/>
      <c r="F350" s="1222"/>
      <c r="G350" s="1222"/>
      <c r="H350" s="1225"/>
      <c r="I350" s="1225"/>
      <c r="J350" s="1225"/>
      <c r="K350" s="1225"/>
      <c r="L350" s="1225"/>
      <c r="M350" s="1225"/>
      <c r="N350" s="1225"/>
      <c r="O350" s="1225"/>
      <c r="P350" s="1225"/>
      <c r="Q350" s="1225"/>
    </row>
    <row r="351" spans="1:17" x14ac:dyDescent="0.25">
      <c r="A351" s="1223"/>
      <c r="B351" s="1223"/>
      <c r="C351" s="1223"/>
      <c r="D351" s="1223"/>
      <c r="E351" s="1223"/>
      <c r="F351" s="1223"/>
      <c r="G351" s="1223"/>
      <c r="H351" s="1226"/>
      <c r="I351" s="1226"/>
      <c r="J351" s="1226"/>
      <c r="K351" s="1226"/>
      <c r="L351" s="1226"/>
      <c r="M351" s="1226"/>
      <c r="N351" s="1226"/>
      <c r="O351" s="1226"/>
      <c r="P351" s="1226"/>
      <c r="Q351" s="1226"/>
    </row>
    <row r="352" spans="1:17" x14ac:dyDescent="0.25">
      <c r="A352" s="1224"/>
      <c r="B352" s="1224"/>
      <c r="C352" s="1224"/>
      <c r="D352" s="1224"/>
      <c r="E352" s="1224"/>
      <c r="F352" s="1224"/>
      <c r="G352" s="1224"/>
      <c r="H352" s="1227"/>
      <c r="I352" s="1227"/>
      <c r="J352" s="1227"/>
      <c r="K352" s="1227"/>
      <c r="L352" s="1227"/>
      <c r="M352" s="1227"/>
      <c r="N352" s="1227"/>
      <c r="O352" s="1227"/>
      <c r="P352" s="1227"/>
      <c r="Q352" s="1227"/>
    </row>
    <row r="353" spans="1:17" x14ac:dyDescent="0.25">
      <c r="A353" s="1222"/>
      <c r="B353" s="1222"/>
      <c r="C353" s="1222"/>
      <c r="D353" s="1222"/>
      <c r="E353" s="1222"/>
      <c r="F353" s="1222"/>
      <c r="G353" s="1222"/>
      <c r="H353" s="1225"/>
      <c r="I353" s="1225"/>
      <c r="J353" s="1225"/>
      <c r="K353" s="1225"/>
      <c r="L353" s="1225"/>
      <c r="M353" s="1225"/>
      <c r="N353" s="1225"/>
      <c r="O353" s="1225"/>
      <c r="P353" s="1225"/>
      <c r="Q353" s="1225"/>
    </row>
    <row r="354" spans="1:17" x14ac:dyDescent="0.25">
      <c r="A354" s="1223"/>
      <c r="B354" s="1223"/>
      <c r="C354" s="1223"/>
      <c r="D354" s="1223"/>
      <c r="E354" s="1223"/>
      <c r="F354" s="1223"/>
      <c r="G354" s="1223"/>
      <c r="H354" s="1226"/>
      <c r="I354" s="1226"/>
      <c r="J354" s="1226"/>
      <c r="K354" s="1226"/>
      <c r="L354" s="1226"/>
      <c r="M354" s="1226"/>
      <c r="N354" s="1226"/>
      <c r="O354" s="1226"/>
      <c r="P354" s="1226"/>
      <c r="Q354" s="1226"/>
    </row>
    <row r="355" spans="1:17" x14ac:dyDescent="0.25">
      <c r="A355" s="1224"/>
      <c r="B355" s="1224"/>
      <c r="C355" s="1224"/>
      <c r="D355" s="1224"/>
      <c r="E355" s="1224"/>
      <c r="F355" s="1224"/>
      <c r="G355" s="1224"/>
      <c r="H355" s="1227"/>
      <c r="I355" s="1227"/>
      <c r="J355" s="1227"/>
      <c r="K355" s="1227"/>
      <c r="L355" s="1227"/>
      <c r="M355" s="1227"/>
      <c r="N355" s="1227"/>
      <c r="O355" s="1227"/>
      <c r="P355" s="1227"/>
      <c r="Q355" s="1227"/>
    </row>
    <row r="356" spans="1:17" x14ac:dyDescent="0.25">
      <c r="A356" s="1222"/>
      <c r="B356" s="1222"/>
      <c r="C356" s="1222"/>
      <c r="D356" s="1222"/>
      <c r="E356" s="1222"/>
      <c r="F356" s="1222"/>
      <c r="G356" s="1222"/>
      <c r="H356" s="1225"/>
      <c r="I356" s="1225"/>
      <c r="J356" s="1225"/>
      <c r="K356" s="1225"/>
      <c r="L356" s="1225"/>
      <c r="M356" s="1225"/>
      <c r="N356" s="1225"/>
      <c r="O356" s="1225"/>
      <c r="P356" s="1225"/>
      <c r="Q356" s="1225"/>
    </row>
    <row r="357" spans="1:17" x14ac:dyDescent="0.25">
      <c r="A357" s="1223"/>
      <c r="B357" s="1223"/>
      <c r="C357" s="1223"/>
      <c r="D357" s="1223"/>
      <c r="E357" s="1223"/>
      <c r="F357" s="1223"/>
      <c r="G357" s="1223"/>
      <c r="H357" s="1226"/>
      <c r="I357" s="1226"/>
      <c r="J357" s="1226"/>
      <c r="K357" s="1226"/>
      <c r="L357" s="1226"/>
      <c r="M357" s="1226"/>
      <c r="N357" s="1226"/>
      <c r="O357" s="1226"/>
      <c r="P357" s="1226"/>
      <c r="Q357" s="1226"/>
    </row>
    <row r="358" spans="1:17" x14ac:dyDescent="0.25">
      <c r="A358" s="1224"/>
      <c r="B358" s="1224"/>
      <c r="C358" s="1224"/>
      <c r="D358" s="1224"/>
      <c r="E358" s="1224"/>
      <c r="F358" s="1224"/>
      <c r="G358" s="1224"/>
      <c r="H358" s="1227"/>
      <c r="I358" s="1227"/>
      <c r="J358" s="1227"/>
      <c r="K358" s="1227"/>
      <c r="L358" s="1227"/>
      <c r="M358" s="1227"/>
      <c r="N358" s="1227"/>
      <c r="O358" s="1227"/>
      <c r="P358" s="1227"/>
      <c r="Q358" s="1227"/>
    </row>
    <row r="359" spans="1:17" x14ac:dyDescent="0.25">
      <c r="A359" s="1222"/>
      <c r="B359" s="1222"/>
      <c r="C359" s="1222"/>
      <c r="D359" s="1222"/>
      <c r="E359" s="1222"/>
      <c r="F359" s="1222"/>
      <c r="G359" s="1222"/>
      <c r="H359" s="1225"/>
      <c r="I359" s="1225"/>
      <c r="J359" s="1225"/>
      <c r="K359" s="1225"/>
      <c r="L359" s="1225"/>
      <c r="M359" s="1225"/>
      <c r="N359" s="1225"/>
      <c r="O359" s="1225"/>
      <c r="P359" s="1225"/>
      <c r="Q359" s="1225"/>
    </row>
    <row r="360" spans="1:17" x14ac:dyDescent="0.25">
      <c r="A360" s="1223"/>
      <c r="B360" s="1223"/>
      <c r="C360" s="1223"/>
      <c r="D360" s="1223"/>
      <c r="E360" s="1223"/>
      <c r="F360" s="1223"/>
      <c r="G360" s="1223"/>
      <c r="H360" s="1226"/>
      <c r="I360" s="1226"/>
      <c r="J360" s="1226"/>
      <c r="K360" s="1226"/>
      <c r="L360" s="1226"/>
      <c r="M360" s="1226"/>
      <c r="N360" s="1226"/>
      <c r="O360" s="1226"/>
      <c r="P360" s="1226"/>
      <c r="Q360" s="1226"/>
    </row>
    <row r="361" spans="1:17" x14ac:dyDescent="0.25">
      <c r="A361" s="1224"/>
      <c r="B361" s="1224"/>
      <c r="C361" s="1224"/>
      <c r="D361" s="1224"/>
      <c r="E361" s="1224"/>
      <c r="F361" s="1224"/>
      <c r="G361" s="1224"/>
      <c r="H361" s="1227"/>
      <c r="I361" s="1227"/>
      <c r="J361" s="1227"/>
      <c r="K361" s="1227"/>
      <c r="L361" s="1227"/>
      <c r="M361" s="1227"/>
      <c r="N361" s="1227"/>
      <c r="O361" s="1227"/>
      <c r="P361" s="1227"/>
      <c r="Q361" s="1227"/>
    </row>
    <row r="362" spans="1:17" x14ac:dyDescent="0.25">
      <c r="A362" s="1222"/>
      <c r="B362" s="1222"/>
      <c r="C362" s="1222"/>
      <c r="D362" s="1222"/>
      <c r="E362" s="1222"/>
      <c r="F362" s="1222"/>
      <c r="G362" s="1222"/>
      <c r="H362" s="1225"/>
      <c r="I362" s="1225"/>
      <c r="J362" s="1225"/>
      <c r="K362" s="1225"/>
      <c r="L362" s="1225"/>
      <c r="M362" s="1225"/>
      <c r="N362" s="1225"/>
      <c r="O362" s="1225"/>
      <c r="P362" s="1225"/>
      <c r="Q362" s="1225"/>
    </row>
    <row r="363" spans="1:17" x14ac:dyDescent="0.25">
      <c r="A363" s="1223"/>
      <c r="B363" s="1223"/>
      <c r="C363" s="1223"/>
      <c r="D363" s="1223"/>
      <c r="E363" s="1223"/>
      <c r="F363" s="1223"/>
      <c r="G363" s="1223"/>
      <c r="H363" s="1226"/>
      <c r="I363" s="1226"/>
      <c r="J363" s="1226"/>
      <c r="K363" s="1226"/>
      <c r="L363" s="1226"/>
      <c r="M363" s="1226"/>
      <c r="N363" s="1226"/>
      <c r="O363" s="1226"/>
      <c r="P363" s="1226"/>
      <c r="Q363" s="1226"/>
    </row>
    <row r="364" spans="1:17" x14ac:dyDescent="0.25">
      <c r="A364" s="1224"/>
      <c r="B364" s="1224"/>
      <c r="C364" s="1224"/>
      <c r="D364" s="1224"/>
      <c r="E364" s="1224"/>
      <c r="F364" s="1224"/>
      <c r="G364" s="1224"/>
      <c r="H364" s="1227"/>
      <c r="I364" s="1227"/>
      <c r="J364" s="1227"/>
      <c r="K364" s="1227"/>
      <c r="L364" s="1227"/>
      <c r="M364" s="1227"/>
      <c r="N364" s="1227"/>
      <c r="O364" s="1227"/>
      <c r="P364" s="1227"/>
      <c r="Q364" s="1227"/>
    </row>
    <row r="365" spans="1:17" x14ac:dyDescent="0.25">
      <c r="A365" s="1222"/>
      <c r="B365" s="1222"/>
      <c r="C365" s="1222"/>
      <c r="D365" s="1222"/>
      <c r="E365" s="1222"/>
      <c r="F365" s="1222"/>
      <c r="G365" s="1222"/>
      <c r="H365" s="1225"/>
      <c r="I365" s="1225"/>
      <c r="J365" s="1225"/>
      <c r="K365" s="1225"/>
      <c r="L365" s="1225"/>
      <c r="M365" s="1225"/>
      <c r="N365" s="1225"/>
      <c r="O365" s="1225"/>
      <c r="P365" s="1225"/>
      <c r="Q365" s="1225"/>
    </row>
    <row r="366" spans="1:17" x14ac:dyDescent="0.25">
      <c r="A366" s="1223"/>
      <c r="B366" s="1223"/>
      <c r="C366" s="1223"/>
      <c r="D366" s="1223"/>
      <c r="E366" s="1223"/>
      <c r="F366" s="1223"/>
      <c r="G366" s="1223"/>
      <c r="H366" s="1226"/>
      <c r="I366" s="1226"/>
      <c r="J366" s="1226"/>
      <c r="K366" s="1226"/>
      <c r="L366" s="1226"/>
      <c r="M366" s="1226"/>
      <c r="N366" s="1226"/>
      <c r="O366" s="1226"/>
      <c r="P366" s="1226"/>
      <c r="Q366" s="1226"/>
    </row>
    <row r="367" spans="1:17" x14ac:dyDescent="0.25">
      <c r="A367" s="1224"/>
      <c r="B367" s="1224"/>
      <c r="C367" s="1224"/>
      <c r="D367" s="1224"/>
      <c r="E367" s="1224"/>
      <c r="F367" s="1224"/>
      <c r="G367" s="1224"/>
      <c r="H367" s="1227"/>
      <c r="I367" s="1227"/>
      <c r="J367" s="1227"/>
      <c r="K367" s="1227"/>
      <c r="L367" s="1227"/>
      <c r="M367" s="1227"/>
      <c r="N367" s="1227"/>
      <c r="O367" s="1227"/>
      <c r="P367" s="1227"/>
      <c r="Q367" s="1227"/>
    </row>
    <row r="368" spans="1:17" x14ac:dyDescent="0.25">
      <c r="A368" s="1222"/>
      <c r="B368" s="1222"/>
      <c r="C368" s="1222"/>
      <c r="D368" s="1222"/>
      <c r="E368" s="1222"/>
      <c r="F368" s="1222"/>
      <c r="G368" s="1222"/>
      <c r="H368" s="1225"/>
      <c r="I368" s="1225"/>
      <c r="J368" s="1225"/>
      <c r="K368" s="1225"/>
      <c r="L368" s="1225"/>
      <c r="M368" s="1225"/>
      <c r="N368" s="1225"/>
      <c r="O368" s="1225"/>
      <c r="P368" s="1225"/>
      <c r="Q368" s="1225"/>
    </row>
    <row r="369" spans="1:17" x14ac:dyDescent="0.25">
      <c r="A369" s="1223"/>
      <c r="B369" s="1223"/>
      <c r="C369" s="1223"/>
      <c r="D369" s="1223"/>
      <c r="E369" s="1223"/>
      <c r="F369" s="1223"/>
      <c r="G369" s="1223"/>
      <c r="H369" s="1226"/>
      <c r="I369" s="1226"/>
      <c r="J369" s="1226"/>
      <c r="K369" s="1226"/>
      <c r="L369" s="1226"/>
      <c r="M369" s="1226"/>
      <c r="N369" s="1226"/>
      <c r="O369" s="1226"/>
      <c r="P369" s="1226"/>
      <c r="Q369" s="1226"/>
    </row>
    <row r="370" spans="1:17" x14ac:dyDescent="0.25">
      <c r="A370" s="1224"/>
      <c r="B370" s="1224"/>
      <c r="C370" s="1224"/>
      <c r="D370" s="1224"/>
      <c r="E370" s="1224"/>
      <c r="F370" s="1224"/>
      <c r="G370" s="1224"/>
      <c r="H370" s="1227"/>
      <c r="I370" s="1227"/>
      <c r="J370" s="1227"/>
      <c r="K370" s="1227"/>
      <c r="L370" s="1227"/>
      <c r="M370" s="1227"/>
      <c r="N370" s="1227"/>
      <c r="O370" s="1227"/>
      <c r="P370" s="1227"/>
      <c r="Q370" s="1227"/>
    </row>
    <row r="371" spans="1:17" x14ac:dyDescent="0.25">
      <c r="A371" s="1222"/>
      <c r="B371" s="1222"/>
      <c r="C371" s="1222"/>
      <c r="D371" s="1222"/>
      <c r="E371" s="1222"/>
      <c r="F371" s="1222"/>
      <c r="G371" s="1222"/>
      <c r="H371" s="1225"/>
      <c r="I371" s="1225"/>
      <c r="J371" s="1225"/>
      <c r="K371" s="1225"/>
      <c r="L371" s="1225"/>
      <c r="M371" s="1225"/>
      <c r="N371" s="1225"/>
      <c r="O371" s="1225"/>
      <c r="P371" s="1225"/>
      <c r="Q371" s="1225"/>
    </row>
    <row r="372" spans="1:17" x14ac:dyDescent="0.25">
      <c r="A372" s="1223"/>
      <c r="B372" s="1223"/>
      <c r="C372" s="1223"/>
      <c r="D372" s="1223"/>
      <c r="E372" s="1223"/>
      <c r="F372" s="1223"/>
      <c r="G372" s="1223"/>
      <c r="H372" s="1226"/>
      <c r="I372" s="1226"/>
      <c r="J372" s="1226"/>
      <c r="K372" s="1226"/>
      <c r="L372" s="1226"/>
      <c r="M372" s="1226"/>
      <c r="N372" s="1226"/>
      <c r="O372" s="1226"/>
      <c r="P372" s="1226"/>
      <c r="Q372" s="1226"/>
    </row>
    <row r="373" spans="1:17" x14ac:dyDescent="0.25">
      <c r="A373" s="1224"/>
      <c r="B373" s="1224"/>
      <c r="C373" s="1224"/>
      <c r="D373" s="1224"/>
      <c r="E373" s="1224"/>
      <c r="F373" s="1224"/>
      <c r="G373" s="1224"/>
      <c r="H373" s="1227"/>
      <c r="I373" s="1227"/>
      <c r="J373" s="1227"/>
      <c r="K373" s="1227"/>
      <c r="L373" s="1227"/>
      <c r="M373" s="1227"/>
      <c r="N373" s="1227"/>
      <c r="O373" s="1227"/>
      <c r="P373" s="1227"/>
      <c r="Q373" s="1227"/>
    </row>
    <row r="374" spans="1:17" x14ac:dyDescent="0.25">
      <c r="A374" s="1222"/>
      <c r="B374" s="1222"/>
      <c r="C374" s="1222"/>
      <c r="D374" s="1222"/>
      <c r="E374" s="1222"/>
      <c r="F374" s="1222"/>
      <c r="G374" s="1222"/>
      <c r="H374" s="1225"/>
      <c r="I374" s="1225"/>
      <c r="J374" s="1225"/>
      <c r="K374" s="1225"/>
      <c r="L374" s="1225"/>
      <c r="M374" s="1225"/>
      <c r="N374" s="1225"/>
      <c r="O374" s="1225"/>
      <c r="P374" s="1225"/>
      <c r="Q374" s="1225"/>
    </row>
    <row r="375" spans="1:17" x14ac:dyDescent="0.25">
      <c r="A375" s="1223"/>
      <c r="B375" s="1223"/>
      <c r="C375" s="1223"/>
      <c r="D375" s="1223"/>
      <c r="E375" s="1223"/>
      <c r="F375" s="1223"/>
      <c r="G375" s="1223"/>
      <c r="H375" s="1226"/>
      <c r="I375" s="1226"/>
      <c r="J375" s="1226"/>
      <c r="K375" s="1226"/>
      <c r="L375" s="1226"/>
      <c r="M375" s="1226"/>
      <c r="N375" s="1226"/>
      <c r="O375" s="1226"/>
      <c r="P375" s="1226"/>
      <c r="Q375" s="1226"/>
    </row>
    <row r="376" spans="1:17" x14ac:dyDescent="0.25">
      <c r="A376" s="1224"/>
      <c r="B376" s="1224"/>
      <c r="C376" s="1224"/>
      <c r="D376" s="1224"/>
      <c r="E376" s="1224"/>
      <c r="F376" s="1224"/>
      <c r="G376" s="1224"/>
      <c r="H376" s="1227"/>
      <c r="I376" s="1227"/>
      <c r="J376" s="1227"/>
      <c r="K376" s="1227"/>
      <c r="L376" s="1227"/>
      <c r="M376" s="1227"/>
      <c r="N376" s="1227"/>
      <c r="O376" s="1227"/>
      <c r="P376" s="1227"/>
      <c r="Q376" s="1227"/>
    </row>
    <row r="377" spans="1:17" x14ac:dyDescent="0.25">
      <c r="A377" s="1222"/>
      <c r="B377" s="1222"/>
      <c r="C377" s="1222"/>
      <c r="D377" s="1222"/>
      <c r="E377" s="1222"/>
      <c r="F377" s="1222"/>
      <c r="G377" s="1222"/>
      <c r="H377" s="1225"/>
      <c r="I377" s="1225"/>
      <c r="J377" s="1225"/>
      <c r="K377" s="1225"/>
      <c r="L377" s="1225"/>
      <c r="M377" s="1225"/>
      <c r="N377" s="1225"/>
      <c r="O377" s="1225"/>
      <c r="P377" s="1225"/>
      <c r="Q377" s="1225"/>
    </row>
    <row r="378" spans="1:17" x14ac:dyDescent="0.25">
      <c r="A378" s="1223"/>
      <c r="B378" s="1223"/>
      <c r="C378" s="1223"/>
      <c r="D378" s="1223"/>
      <c r="E378" s="1223"/>
      <c r="F378" s="1223"/>
      <c r="G378" s="1223"/>
      <c r="H378" s="1226"/>
      <c r="I378" s="1226"/>
      <c r="J378" s="1226"/>
      <c r="K378" s="1226"/>
      <c r="L378" s="1226"/>
      <c r="M378" s="1226"/>
      <c r="N378" s="1226"/>
      <c r="O378" s="1226"/>
      <c r="P378" s="1226"/>
      <c r="Q378" s="1226"/>
    </row>
    <row r="379" spans="1:17" x14ac:dyDescent="0.25">
      <c r="A379" s="1224"/>
      <c r="B379" s="1224"/>
      <c r="C379" s="1224"/>
      <c r="D379" s="1224"/>
      <c r="E379" s="1224"/>
      <c r="F379" s="1224"/>
      <c r="G379" s="1224"/>
      <c r="H379" s="1227"/>
      <c r="I379" s="1227"/>
      <c r="J379" s="1227"/>
      <c r="K379" s="1227"/>
      <c r="L379" s="1227"/>
      <c r="M379" s="1227"/>
      <c r="N379" s="1227"/>
      <c r="O379" s="1227"/>
      <c r="P379" s="1227"/>
      <c r="Q379" s="1227"/>
    </row>
    <row r="380" spans="1:17" x14ac:dyDescent="0.25">
      <c r="A380" s="1222"/>
      <c r="B380" s="1222"/>
      <c r="C380" s="1222"/>
      <c r="D380" s="1222"/>
      <c r="E380" s="1222"/>
      <c r="F380" s="1222"/>
      <c r="G380" s="1222"/>
      <c r="H380" s="1225"/>
      <c r="I380" s="1225"/>
      <c r="J380" s="1225"/>
      <c r="K380" s="1225"/>
      <c r="L380" s="1225"/>
      <c r="M380" s="1225"/>
      <c r="N380" s="1225"/>
      <c r="O380" s="1225"/>
      <c r="P380" s="1225"/>
      <c r="Q380" s="1225"/>
    </row>
    <row r="381" spans="1:17" x14ac:dyDescent="0.25">
      <c r="A381" s="1223"/>
      <c r="B381" s="1223"/>
      <c r="C381" s="1223"/>
      <c r="D381" s="1223"/>
      <c r="E381" s="1223"/>
      <c r="F381" s="1223"/>
      <c r="G381" s="1223"/>
      <c r="H381" s="1226"/>
      <c r="I381" s="1226"/>
      <c r="J381" s="1226"/>
      <c r="K381" s="1226"/>
      <c r="L381" s="1226"/>
      <c r="M381" s="1226"/>
      <c r="N381" s="1226"/>
      <c r="O381" s="1226"/>
      <c r="P381" s="1226"/>
      <c r="Q381" s="1226"/>
    </row>
    <row r="382" spans="1:17" x14ac:dyDescent="0.25">
      <c r="A382" s="1224"/>
      <c r="B382" s="1224"/>
      <c r="C382" s="1224"/>
      <c r="D382" s="1224"/>
      <c r="E382" s="1224"/>
      <c r="F382" s="1224"/>
      <c r="G382" s="1224"/>
      <c r="H382" s="1227"/>
      <c r="I382" s="1227"/>
      <c r="J382" s="1227"/>
      <c r="K382" s="1227"/>
      <c r="L382" s="1227"/>
      <c r="M382" s="1227"/>
      <c r="N382" s="1227"/>
      <c r="O382" s="1227"/>
      <c r="P382" s="1227"/>
      <c r="Q382" s="1227"/>
    </row>
    <row r="383" spans="1:17" x14ac:dyDescent="0.25">
      <c r="A383" s="1222"/>
      <c r="B383" s="1222"/>
      <c r="C383" s="1222"/>
      <c r="D383" s="1222"/>
      <c r="E383" s="1222"/>
      <c r="F383" s="1222"/>
      <c r="G383" s="1222"/>
      <c r="H383" s="1225"/>
      <c r="I383" s="1225"/>
      <c r="J383" s="1225"/>
      <c r="K383" s="1225"/>
      <c r="L383" s="1225"/>
      <c r="M383" s="1225"/>
      <c r="N383" s="1225"/>
      <c r="O383" s="1225"/>
      <c r="P383" s="1225"/>
      <c r="Q383" s="1225"/>
    </row>
    <row r="384" spans="1:17" x14ac:dyDescent="0.25">
      <c r="A384" s="1223"/>
      <c r="B384" s="1223"/>
      <c r="C384" s="1223"/>
      <c r="D384" s="1223"/>
      <c r="E384" s="1223"/>
      <c r="F384" s="1223"/>
      <c r="G384" s="1223"/>
      <c r="H384" s="1226"/>
      <c r="I384" s="1226"/>
      <c r="J384" s="1226"/>
      <c r="K384" s="1226"/>
      <c r="L384" s="1226"/>
      <c r="M384" s="1226"/>
      <c r="N384" s="1226"/>
      <c r="O384" s="1226"/>
      <c r="P384" s="1226"/>
      <c r="Q384" s="1226"/>
    </row>
    <row r="385" spans="1:17" x14ac:dyDescent="0.25">
      <c r="A385" s="1224"/>
      <c r="B385" s="1224"/>
      <c r="C385" s="1224"/>
      <c r="D385" s="1224"/>
      <c r="E385" s="1224"/>
      <c r="F385" s="1224"/>
      <c r="G385" s="1224"/>
      <c r="H385" s="1227"/>
      <c r="I385" s="1227"/>
      <c r="J385" s="1227"/>
      <c r="K385" s="1227"/>
      <c r="L385" s="1227"/>
      <c r="M385" s="1227"/>
      <c r="N385" s="1227"/>
      <c r="O385" s="1227"/>
      <c r="P385" s="1227"/>
      <c r="Q385" s="1227"/>
    </row>
    <row r="386" spans="1:17" x14ac:dyDescent="0.25">
      <c r="A386" s="1222"/>
      <c r="B386" s="1222"/>
      <c r="C386" s="1222"/>
      <c r="D386" s="1222"/>
      <c r="E386" s="1222"/>
      <c r="F386" s="1222"/>
      <c r="G386" s="1222"/>
      <c r="H386" s="1225"/>
      <c r="I386" s="1225"/>
      <c r="J386" s="1225"/>
      <c r="K386" s="1225"/>
      <c r="L386" s="1225"/>
      <c r="M386" s="1225"/>
      <c r="N386" s="1225"/>
      <c r="O386" s="1225"/>
      <c r="P386" s="1225"/>
      <c r="Q386" s="1225"/>
    </row>
    <row r="387" spans="1:17" x14ac:dyDescent="0.25">
      <c r="A387" s="1223"/>
      <c r="B387" s="1223"/>
      <c r="C387" s="1223"/>
      <c r="D387" s="1223"/>
      <c r="E387" s="1223"/>
      <c r="F387" s="1223"/>
      <c r="G387" s="1223"/>
      <c r="H387" s="1226"/>
      <c r="I387" s="1226"/>
      <c r="J387" s="1226"/>
      <c r="K387" s="1226"/>
      <c r="L387" s="1226"/>
      <c r="M387" s="1226"/>
      <c r="N387" s="1226"/>
      <c r="O387" s="1226"/>
      <c r="P387" s="1226"/>
      <c r="Q387" s="1226"/>
    </row>
    <row r="388" spans="1:17" x14ac:dyDescent="0.25">
      <c r="A388" s="1224"/>
      <c r="B388" s="1224"/>
      <c r="C388" s="1224"/>
      <c r="D388" s="1224"/>
      <c r="E388" s="1224"/>
      <c r="F388" s="1224"/>
      <c r="G388" s="1224"/>
      <c r="H388" s="1227"/>
      <c r="I388" s="1227"/>
      <c r="J388" s="1227"/>
      <c r="K388" s="1227"/>
      <c r="L388" s="1227"/>
      <c r="M388" s="1227"/>
      <c r="N388" s="1227"/>
      <c r="O388" s="1227"/>
      <c r="P388" s="1227"/>
      <c r="Q388" s="1227"/>
    </row>
    <row r="389" spans="1:17" x14ac:dyDescent="0.25">
      <c r="A389" s="1222"/>
      <c r="B389" s="1222"/>
      <c r="C389" s="1222"/>
      <c r="D389" s="1222"/>
      <c r="E389" s="1222"/>
      <c r="F389" s="1222"/>
      <c r="G389" s="1222"/>
      <c r="H389" s="1225"/>
      <c r="I389" s="1225"/>
      <c r="J389" s="1225"/>
      <c r="K389" s="1225"/>
      <c r="L389" s="1225"/>
      <c r="M389" s="1225"/>
      <c r="N389" s="1225"/>
      <c r="O389" s="1225"/>
      <c r="P389" s="1225"/>
      <c r="Q389" s="1225"/>
    </row>
    <row r="390" spans="1:17" x14ac:dyDescent="0.25">
      <c r="A390" s="1223"/>
      <c r="B390" s="1223"/>
      <c r="C390" s="1223"/>
      <c r="D390" s="1223"/>
      <c r="E390" s="1223"/>
      <c r="F390" s="1223"/>
      <c r="G390" s="1223"/>
      <c r="H390" s="1226"/>
      <c r="I390" s="1226"/>
      <c r="J390" s="1226"/>
      <c r="K390" s="1226"/>
      <c r="L390" s="1226"/>
      <c r="M390" s="1226"/>
      <c r="N390" s="1226"/>
      <c r="O390" s="1226"/>
      <c r="P390" s="1226"/>
      <c r="Q390" s="1226"/>
    </row>
    <row r="391" spans="1:17" x14ac:dyDescent="0.25">
      <c r="A391" s="1224"/>
      <c r="B391" s="1224"/>
      <c r="C391" s="1224"/>
      <c r="D391" s="1224"/>
      <c r="E391" s="1224"/>
      <c r="F391" s="1224"/>
      <c r="G391" s="1224"/>
      <c r="H391" s="1227"/>
      <c r="I391" s="1227"/>
      <c r="J391" s="1227"/>
      <c r="K391" s="1227"/>
      <c r="L391" s="1227"/>
      <c r="M391" s="1227"/>
      <c r="N391" s="1227"/>
      <c r="O391" s="1227"/>
      <c r="P391" s="1227"/>
      <c r="Q391" s="1227"/>
    </row>
    <row r="392" spans="1:17" x14ac:dyDescent="0.25">
      <c r="A392" s="1222"/>
      <c r="B392" s="1222"/>
      <c r="C392" s="1222"/>
      <c r="D392" s="1222"/>
      <c r="E392" s="1222"/>
      <c r="F392" s="1222"/>
      <c r="G392" s="1222"/>
      <c r="H392" s="1225"/>
      <c r="I392" s="1225"/>
      <c r="J392" s="1225"/>
      <c r="K392" s="1225"/>
      <c r="L392" s="1225"/>
      <c r="M392" s="1225"/>
      <c r="N392" s="1225"/>
      <c r="O392" s="1225"/>
      <c r="P392" s="1225"/>
      <c r="Q392" s="1225"/>
    </row>
    <row r="393" spans="1:17" x14ac:dyDescent="0.25">
      <c r="A393" s="1223"/>
      <c r="B393" s="1223"/>
      <c r="C393" s="1223"/>
      <c r="D393" s="1223"/>
      <c r="E393" s="1223"/>
      <c r="F393" s="1223"/>
      <c r="G393" s="1223"/>
      <c r="H393" s="1226"/>
      <c r="I393" s="1226"/>
      <c r="J393" s="1226"/>
      <c r="K393" s="1226"/>
      <c r="L393" s="1226"/>
      <c r="M393" s="1226"/>
      <c r="N393" s="1226"/>
      <c r="O393" s="1226"/>
      <c r="P393" s="1226"/>
      <c r="Q393" s="1226"/>
    </row>
    <row r="394" spans="1:17" x14ac:dyDescent="0.25">
      <c r="A394" s="1224"/>
      <c r="B394" s="1224"/>
      <c r="C394" s="1224"/>
      <c r="D394" s="1224"/>
      <c r="E394" s="1224"/>
      <c r="F394" s="1224"/>
      <c r="G394" s="1224"/>
      <c r="H394" s="1227"/>
      <c r="I394" s="1227"/>
      <c r="J394" s="1227"/>
      <c r="K394" s="1227"/>
      <c r="L394" s="1227"/>
      <c r="M394" s="1227"/>
      <c r="N394" s="1227"/>
      <c r="O394" s="1227"/>
      <c r="P394" s="1227"/>
      <c r="Q394" s="1227"/>
    </row>
    <row r="395" spans="1:17" x14ac:dyDescent="0.25">
      <c r="A395" s="1222"/>
      <c r="B395" s="1222"/>
      <c r="C395" s="1222"/>
      <c r="D395" s="1222"/>
      <c r="E395" s="1222"/>
      <c r="F395" s="1222"/>
      <c r="G395" s="1222"/>
      <c r="H395" s="1225"/>
      <c r="I395" s="1225"/>
      <c r="J395" s="1225"/>
      <c r="K395" s="1225"/>
      <c r="L395" s="1225"/>
      <c r="M395" s="1225"/>
      <c r="N395" s="1225"/>
      <c r="O395" s="1225"/>
      <c r="P395" s="1225"/>
      <c r="Q395" s="1225"/>
    </row>
    <row r="396" spans="1:17" x14ac:dyDescent="0.25">
      <c r="A396" s="1223"/>
      <c r="B396" s="1223"/>
      <c r="C396" s="1223"/>
      <c r="D396" s="1223"/>
      <c r="E396" s="1223"/>
      <c r="F396" s="1223"/>
      <c r="G396" s="1223"/>
      <c r="H396" s="1226"/>
      <c r="I396" s="1226"/>
      <c r="J396" s="1226"/>
      <c r="K396" s="1226"/>
      <c r="L396" s="1226"/>
      <c r="M396" s="1226"/>
      <c r="N396" s="1226"/>
      <c r="O396" s="1226"/>
      <c r="P396" s="1226"/>
      <c r="Q396" s="1226"/>
    </row>
    <row r="397" spans="1:17" x14ac:dyDescent="0.25">
      <c r="A397" s="1224"/>
      <c r="B397" s="1224"/>
      <c r="C397" s="1224"/>
      <c r="D397" s="1224"/>
      <c r="E397" s="1224"/>
      <c r="F397" s="1224"/>
      <c r="G397" s="1224"/>
      <c r="H397" s="1227"/>
      <c r="I397" s="1227"/>
      <c r="J397" s="1227"/>
      <c r="K397" s="1227"/>
      <c r="L397" s="1227"/>
      <c r="M397" s="1227"/>
      <c r="N397" s="1227"/>
      <c r="O397" s="1227"/>
      <c r="P397" s="1227"/>
      <c r="Q397" s="1227"/>
    </row>
    <row r="398" spans="1:17" x14ac:dyDescent="0.25">
      <c r="A398" s="1222"/>
      <c r="B398" s="1222"/>
      <c r="C398" s="1222"/>
      <c r="D398" s="1222"/>
      <c r="E398" s="1222"/>
      <c r="F398" s="1222"/>
      <c r="G398" s="1222"/>
      <c r="H398" s="1225"/>
      <c r="I398" s="1225"/>
      <c r="J398" s="1225"/>
      <c r="K398" s="1225"/>
      <c r="L398" s="1225"/>
      <c r="M398" s="1225"/>
      <c r="N398" s="1225"/>
      <c r="O398" s="1225"/>
      <c r="P398" s="1225"/>
      <c r="Q398" s="1225"/>
    </row>
    <row r="399" spans="1:17" x14ac:dyDescent="0.25">
      <c r="A399" s="1223"/>
      <c r="B399" s="1223"/>
      <c r="C399" s="1223"/>
      <c r="D399" s="1223"/>
      <c r="E399" s="1223"/>
      <c r="F399" s="1223"/>
      <c r="G399" s="1223"/>
      <c r="H399" s="1226"/>
      <c r="I399" s="1226"/>
      <c r="J399" s="1226"/>
      <c r="K399" s="1226"/>
      <c r="L399" s="1226"/>
      <c r="M399" s="1226"/>
      <c r="N399" s="1226"/>
      <c r="O399" s="1226"/>
      <c r="P399" s="1226"/>
      <c r="Q399" s="1226"/>
    </row>
    <row r="400" spans="1:17" x14ac:dyDescent="0.25">
      <c r="A400" s="1224"/>
      <c r="B400" s="1224"/>
      <c r="C400" s="1224"/>
      <c r="D400" s="1224"/>
      <c r="E400" s="1224"/>
      <c r="F400" s="1224"/>
      <c r="G400" s="1224"/>
      <c r="H400" s="1227"/>
      <c r="I400" s="1227"/>
      <c r="J400" s="1227"/>
      <c r="K400" s="1227"/>
      <c r="L400" s="1227"/>
      <c r="M400" s="1227"/>
      <c r="N400" s="1227"/>
      <c r="O400" s="1227"/>
      <c r="P400" s="1227"/>
      <c r="Q400" s="1227"/>
    </row>
    <row r="401" spans="1:17" x14ac:dyDescent="0.25">
      <c r="A401" s="1222"/>
      <c r="B401" s="1222"/>
      <c r="C401" s="1222"/>
      <c r="D401" s="1222"/>
      <c r="E401" s="1222"/>
      <c r="F401" s="1222"/>
      <c r="G401" s="1222"/>
      <c r="H401" s="1225"/>
      <c r="I401" s="1225"/>
      <c r="J401" s="1225"/>
      <c r="K401" s="1225"/>
      <c r="L401" s="1225"/>
      <c r="M401" s="1225"/>
      <c r="N401" s="1225"/>
      <c r="O401" s="1225"/>
      <c r="P401" s="1225"/>
      <c r="Q401" s="1225"/>
    </row>
    <row r="402" spans="1:17" x14ac:dyDescent="0.25">
      <c r="A402" s="1223"/>
      <c r="B402" s="1223"/>
      <c r="C402" s="1223"/>
      <c r="D402" s="1223"/>
      <c r="E402" s="1223"/>
      <c r="F402" s="1223"/>
      <c r="G402" s="1223"/>
      <c r="H402" s="1226"/>
      <c r="I402" s="1226"/>
      <c r="J402" s="1226"/>
      <c r="K402" s="1226"/>
      <c r="L402" s="1226"/>
      <c r="M402" s="1226"/>
      <c r="N402" s="1226"/>
      <c r="O402" s="1226"/>
      <c r="P402" s="1226"/>
      <c r="Q402" s="1226"/>
    </row>
    <row r="403" spans="1:17" x14ac:dyDescent="0.25">
      <c r="A403" s="1224"/>
      <c r="B403" s="1224"/>
      <c r="C403" s="1224"/>
      <c r="D403" s="1224"/>
      <c r="E403" s="1224"/>
      <c r="F403" s="1224"/>
      <c r="G403" s="1224"/>
      <c r="H403" s="1227"/>
      <c r="I403" s="1227"/>
      <c r="J403" s="1227"/>
      <c r="K403" s="1227"/>
      <c r="L403" s="1227"/>
      <c r="M403" s="1227"/>
      <c r="N403" s="1227"/>
      <c r="O403" s="1227"/>
      <c r="P403" s="1227"/>
      <c r="Q403" s="1227"/>
    </row>
    <row r="404" spans="1:17" x14ac:dyDescent="0.25">
      <c r="A404" s="1222"/>
      <c r="B404" s="1222"/>
      <c r="C404" s="1222"/>
      <c r="D404" s="1222"/>
      <c r="E404" s="1222"/>
      <c r="F404" s="1222"/>
      <c r="G404" s="1222"/>
      <c r="H404" s="1225"/>
      <c r="I404" s="1225"/>
      <c r="J404" s="1225"/>
      <c r="K404" s="1225"/>
      <c r="L404" s="1225"/>
      <c r="M404" s="1225"/>
      <c r="N404" s="1225"/>
      <c r="O404" s="1225"/>
      <c r="P404" s="1225"/>
      <c r="Q404" s="1225"/>
    </row>
    <row r="405" spans="1:17" x14ac:dyDescent="0.25">
      <c r="A405" s="1223"/>
      <c r="B405" s="1223"/>
      <c r="C405" s="1223"/>
      <c r="D405" s="1223"/>
      <c r="E405" s="1223"/>
      <c r="F405" s="1223"/>
      <c r="G405" s="1223"/>
      <c r="H405" s="1226"/>
      <c r="I405" s="1226"/>
      <c r="J405" s="1226"/>
      <c r="K405" s="1226"/>
      <c r="L405" s="1226"/>
      <c r="M405" s="1226"/>
      <c r="N405" s="1226"/>
      <c r="O405" s="1226"/>
      <c r="P405" s="1226"/>
      <c r="Q405" s="1226"/>
    </row>
    <row r="406" spans="1:17" x14ac:dyDescent="0.25">
      <c r="A406" s="1224"/>
      <c r="B406" s="1224"/>
      <c r="C406" s="1224"/>
      <c r="D406" s="1224"/>
      <c r="E406" s="1224"/>
      <c r="F406" s="1224"/>
      <c r="G406" s="1224"/>
      <c r="H406" s="1227"/>
      <c r="I406" s="1227"/>
      <c r="J406" s="1227"/>
      <c r="K406" s="1227"/>
      <c r="L406" s="1227"/>
      <c r="M406" s="1227"/>
      <c r="N406" s="1227"/>
      <c r="O406" s="1227"/>
      <c r="P406" s="1227"/>
      <c r="Q406" s="1227"/>
    </row>
  </sheetData>
  <mergeCells count="384">
    <mergeCell ref="F23:G25"/>
    <mergeCell ref="F26:G28"/>
    <mergeCell ref="A35:E37"/>
    <mergeCell ref="F35:G37"/>
    <mergeCell ref="A29:E31"/>
    <mergeCell ref="F29:G31"/>
    <mergeCell ref="A11:Q11"/>
    <mergeCell ref="A1:Q1"/>
    <mergeCell ref="A2:Q2"/>
    <mergeCell ref="A3:Q3"/>
    <mergeCell ref="A4:Q4"/>
    <mergeCell ref="A8:Q8"/>
    <mergeCell ref="E7:O7"/>
    <mergeCell ref="N5:O5"/>
    <mergeCell ref="A6:P6"/>
    <mergeCell ref="A9:Q10"/>
    <mergeCell ref="B5:M5"/>
    <mergeCell ref="J12:Q12"/>
    <mergeCell ref="A13:Q13"/>
    <mergeCell ref="A15:Q15"/>
    <mergeCell ref="A20:E22"/>
    <mergeCell ref="F20:G22"/>
    <mergeCell ref="F17:G19"/>
    <mergeCell ref="A12:C12"/>
    <mergeCell ref="F12:H12"/>
    <mergeCell ref="A62:E64"/>
    <mergeCell ref="F62:G64"/>
    <mergeCell ref="A65:E67"/>
    <mergeCell ref="F65:G67"/>
    <mergeCell ref="A17:E19"/>
    <mergeCell ref="A14:Q14"/>
    <mergeCell ref="A56:E58"/>
    <mergeCell ref="F56:G58"/>
    <mergeCell ref="A59:E61"/>
    <mergeCell ref="F59:G61"/>
    <mergeCell ref="A32:E34"/>
    <mergeCell ref="F32:G34"/>
    <mergeCell ref="A38:E40"/>
    <mergeCell ref="F38:G40"/>
    <mergeCell ref="A53:E55"/>
    <mergeCell ref="F53:G55"/>
    <mergeCell ref="A44:E46"/>
    <mergeCell ref="F44:G46"/>
    <mergeCell ref="A47:E49"/>
    <mergeCell ref="F47:G49"/>
    <mergeCell ref="A41:E43"/>
    <mergeCell ref="A23:E25"/>
    <mergeCell ref="F41:G43"/>
    <mergeCell ref="A26:E28"/>
    <mergeCell ref="A92:E94"/>
    <mergeCell ref="F92:G94"/>
    <mergeCell ref="H92:Q94"/>
    <mergeCell ref="A95:E97"/>
    <mergeCell ref="F95:G97"/>
    <mergeCell ref="H95:Q97"/>
    <mergeCell ref="A86:E88"/>
    <mergeCell ref="F86:G88"/>
    <mergeCell ref="A89:E91"/>
    <mergeCell ref="F89:G91"/>
    <mergeCell ref="H17:Q91"/>
    <mergeCell ref="A80:E82"/>
    <mergeCell ref="F80:G82"/>
    <mergeCell ref="A83:E85"/>
    <mergeCell ref="F83:G85"/>
    <mergeCell ref="A74:E76"/>
    <mergeCell ref="F74:G76"/>
    <mergeCell ref="A77:E79"/>
    <mergeCell ref="F77:G79"/>
    <mergeCell ref="A50:E52"/>
    <mergeCell ref="F50:G52"/>
    <mergeCell ref="A68:E70"/>
    <mergeCell ref="F68:G70"/>
    <mergeCell ref="A71:E73"/>
    <mergeCell ref="A104:E106"/>
    <mergeCell ref="F104:G106"/>
    <mergeCell ref="H104:Q106"/>
    <mergeCell ref="A107:E109"/>
    <mergeCell ref="F107:G109"/>
    <mergeCell ref="H107:Q109"/>
    <mergeCell ref="A98:E100"/>
    <mergeCell ref="F98:G100"/>
    <mergeCell ref="H98:Q100"/>
    <mergeCell ref="A101:E103"/>
    <mergeCell ref="F101:G103"/>
    <mergeCell ref="H101:Q103"/>
    <mergeCell ref="F71:G73"/>
    <mergeCell ref="A116:E118"/>
    <mergeCell ref="F116:G118"/>
    <mergeCell ref="H116:Q118"/>
    <mergeCell ref="A119:E121"/>
    <mergeCell ref="F119:G121"/>
    <mergeCell ref="H119:Q121"/>
    <mergeCell ref="A110:E112"/>
    <mergeCell ref="F110:G112"/>
    <mergeCell ref="H110:Q112"/>
    <mergeCell ref="A113:E115"/>
    <mergeCell ref="F113:G115"/>
    <mergeCell ref="H113:Q115"/>
    <mergeCell ref="A128:E130"/>
    <mergeCell ref="F128:G130"/>
    <mergeCell ref="H128:Q130"/>
    <mergeCell ref="A131:E133"/>
    <mergeCell ref="F131:G133"/>
    <mergeCell ref="H131:Q133"/>
    <mergeCell ref="A122:E124"/>
    <mergeCell ref="F122:G124"/>
    <mergeCell ref="H122:Q124"/>
    <mergeCell ref="A125:E127"/>
    <mergeCell ref="F125:G127"/>
    <mergeCell ref="H125:Q127"/>
    <mergeCell ref="A140:E142"/>
    <mergeCell ref="F140:G142"/>
    <mergeCell ref="H140:Q142"/>
    <mergeCell ref="A143:E145"/>
    <mergeCell ref="F143:G145"/>
    <mergeCell ref="H143:Q145"/>
    <mergeCell ref="A134:E136"/>
    <mergeCell ref="F134:G136"/>
    <mergeCell ref="H134:Q136"/>
    <mergeCell ref="A137:E139"/>
    <mergeCell ref="F137:G139"/>
    <mergeCell ref="H137:Q139"/>
    <mergeCell ref="A152:E154"/>
    <mergeCell ref="F152:G154"/>
    <mergeCell ref="H152:Q154"/>
    <mergeCell ref="A155:E157"/>
    <mergeCell ref="F155:G157"/>
    <mergeCell ref="H155:Q157"/>
    <mergeCell ref="A146:E148"/>
    <mergeCell ref="F146:G148"/>
    <mergeCell ref="H146:Q148"/>
    <mergeCell ref="A149:E151"/>
    <mergeCell ref="F149:G151"/>
    <mergeCell ref="H149:Q151"/>
    <mergeCell ref="A164:E166"/>
    <mergeCell ref="F164:G166"/>
    <mergeCell ref="H164:Q166"/>
    <mergeCell ref="A167:E169"/>
    <mergeCell ref="F167:G169"/>
    <mergeCell ref="H167:Q169"/>
    <mergeCell ref="A158:E160"/>
    <mergeCell ref="F158:G160"/>
    <mergeCell ref="H158:Q160"/>
    <mergeCell ref="A161:E163"/>
    <mergeCell ref="F161:G163"/>
    <mergeCell ref="H161:Q163"/>
    <mergeCell ref="A176:E178"/>
    <mergeCell ref="F176:G178"/>
    <mergeCell ref="H176:Q178"/>
    <mergeCell ref="A179:E181"/>
    <mergeCell ref="F179:G181"/>
    <mergeCell ref="H179:Q181"/>
    <mergeCell ref="A170:E172"/>
    <mergeCell ref="F170:G172"/>
    <mergeCell ref="H170:Q172"/>
    <mergeCell ref="A173:E175"/>
    <mergeCell ref="F173:G175"/>
    <mergeCell ref="H173:Q175"/>
    <mergeCell ref="A188:E190"/>
    <mergeCell ref="F188:G190"/>
    <mergeCell ref="H188:Q190"/>
    <mergeCell ref="A191:E193"/>
    <mergeCell ref="F191:G193"/>
    <mergeCell ref="H191:Q193"/>
    <mergeCell ref="A182:E184"/>
    <mergeCell ref="F182:G184"/>
    <mergeCell ref="H182:Q184"/>
    <mergeCell ref="A185:E187"/>
    <mergeCell ref="F185:G187"/>
    <mergeCell ref="H185:Q187"/>
    <mergeCell ref="A200:E202"/>
    <mergeCell ref="F200:G202"/>
    <mergeCell ref="H200:Q202"/>
    <mergeCell ref="A203:E205"/>
    <mergeCell ref="F203:G205"/>
    <mergeCell ref="H203:Q205"/>
    <mergeCell ref="A194:E196"/>
    <mergeCell ref="F194:G196"/>
    <mergeCell ref="H194:Q196"/>
    <mergeCell ref="A197:E199"/>
    <mergeCell ref="F197:G199"/>
    <mergeCell ref="H197:Q199"/>
    <mergeCell ref="A212:E214"/>
    <mergeCell ref="F212:G214"/>
    <mergeCell ref="H212:Q214"/>
    <mergeCell ref="A215:E217"/>
    <mergeCell ref="F215:G217"/>
    <mergeCell ref="H215:Q217"/>
    <mergeCell ref="A206:E208"/>
    <mergeCell ref="F206:G208"/>
    <mergeCell ref="H206:Q208"/>
    <mergeCell ref="A209:E211"/>
    <mergeCell ref="F209:G211"/>
    <mergeCell ref="H209:Q211"/>
    <mergeCell ref="A224:E226"/>
    <mergeCell ref="F224:G226"/>
    <mergeCell ref="H224:Q226"/>
    <mergeCell ref="A227:E229"/>
    <mergeCell ref="F227:G229"/>
    <mergeCell ref="H227:Q229"/>
    <mergeCell ref="A218:E220"/>
    <mergeCell ref="F218:G220"/>
    <mergeCell ref="H218:Q220"/>
    <mergeCell ref="A221:E223"/>
    <mergeCell ref="F221:G223"/>
    <mergeCell ref="H221:Q223"/>
    <mergeCell ref="A236:E238"/>
    <mergeCell ref="F236:G238"/>
    <mergeCell ref="H236:Q238"/>
    <mergeCell ref="A239:E241"/>
    <mergeCell ref="F239:G241"/>
    <mergeCell ref="H239:Q241"/>
    <mergeCell ref="A230:E232"/>
    <mergeCell ref="F230:G232"/>
    <mergeCell ref="H230:Q232"/>
    <mergeCell ref="A233:E235"/>
    <mergeCell ref="F233:G235"/>
    <mergeCell ref="H233:Q235"/>
    <mergeCell ref="A248:E250"/>
    <mergeCell ref="F248:G250"/>
    <mergeCell ref="H248:Q250"/>
    <mergeCell ref="A251:E253"/>
    <mergeCell ref="F251:G253"/>
    <mergeCell ref="H251:Q253"/>
    <mergeCell ref="A242:E244"/>
    <mergeCell ref="F242:G244"/>
    <mergeCell ref="H242:Q244"/>
    <mergeCell ref="A245:E247"/>
    <mergeCell ref="F245:G247"/>
    <mergeCell ref="H245:Q247"/>
    <mergeCell ref="A260:E262"/>
    <mergeCell ref="F260:G262"/>
    <mergeCell ref="H260:Q262"/>
    <mergeCell ref="A263:E265"/>
    <mergeCell ref="F263:G265"/>
    <mergeCell ref="H263:Q265"/>
    <mergeCell ref="A254:E256"/>
    <mergeCell ref="F254:G256"/>
    <mergeCell ref="H254:Q256"/>
    <mergeCell ref="A257:E259"/>
    <mergeCell ref="F257:G259"/>
    <mergeCell ref="H257:Q259"/>
    <mergeCell ref="A272:E274"/>
    <mergeCell ref="F272:G274"/>
    <mergeCell ref="H272:Q274"/>
    <mergeCell ref="A275:E277"/>
    <mergeCell ref="F275:G277"/>
    <mergeCell ref="H275:Q277"/>
    <mergeCell ref="A266:E268"/>
    <mergeCell ref="F266:G268"/>
    <mergeCell ref="H266:Q268"/>
    <mergeCell ref="A269:E271"/>
    <mergeCell ref="F269:G271"/>
    <mergeCell ref="H269:Q271"/>
    <mergeCell ref="A284:E286"/>
    <mergeCell ref="F284:G286"/>
    <mergeCell ref="H284:Q286"/>
    <mergeCell ref="A287:E289"/>
    <mergeCell ref="F287:G289"/>
    <mergeCell ref="H287:Q289"/>
    <mergeCell ref="A278:E280"/>
    <mergeCell ref="F278:G280"/>
    <mergeCell ref="H278:Q280"/>
    <mergeCell ref="A281:E283"/>
    <mergeCell ref="F281:G283"/>
    <mergeCell ref="H281:Q283"/>
    <mergeCell ref="A296:E298"/>
    <mergeCell ref="F296:G298"/>
    <mergeCell ref="H296:Q298"/>
    <mergeCell ref="A299:E301"/>
    <mergeCell ref="F299:G301"/>
    <mergeCell ref="H299:Q301"/>
    <mergeCell ref="A290:E292"/>
    <mergeCell ref="F290:G292"/>
    <mergeCell ref="H290:Q292"/>
    <mergeCell ref="A293:E295"/>
    <mergeCell ref="F293:G295"/>
    <mergeCell ref="H293:Q295"/>
    <mergeCell ref="A308:E310"/>
    <mergeCell ref="F308:G310"/>
    <mergeCell ref="H308:Q310"/>
    <mergeCell ref="A311:E313"/>
    <mergeCell ref="F311:G313"/>
    <mergeCell ref="H311:Q313"/>
    <mergeCell ref="A302:E304"/>
    <mergeCell ref="F302:G304"/>
    <mergeCell ref="H302:Q304"/>
    <mergeCell ref="A305:E307"/>
    <mergeCell ref="F305:G307"/>
    <mergeCell ref="H305:Q307"/>
    <mergeCell ref="A320:E322"/>
    <mergeCell ref="F320:G322"/>
    <mergeCell ref="H320:Q322"/>
    <mergeCell ref="A323:E325"/>
    <mergeCell ref="F323:G325"/>
    <mergeCell ref="H323:Q325"/>
    <mergeCell ref="A314:E316"/>
    <mergeCell ref="F314:G316"/>
    <mergeCell ref="H314:Q316"/>
    <mergeCell ref="A317:E319"/>
    <mergeCell ref="F317:G319"/>
    <mergeCell ref="H317:Q319"/>
    <mergeCell ref="A332:E334"/>
    <mergeCell ref="F332:G334"/>
    <mergeCell ref="H332:Q334"/>
    <mergeCell ref="A335:E337"/>
    <mergeCell ref="F335:G337"/>
    <mergeCell ref="H335:Q337"/>
    <mergeCell ref="A326:E328"/>
    <mergeCell ref="F326:G328"/>
    <mergeCell ref="H326:Q328"/>
    <mergeCell ref="A329:E331"/>
    <mergeCell ref="F329:G331"/>
    <mergeCell ref="H329:Q331"/>
    <mergeCell ref="A344:E346"/>
    <mergeCell ref="F344:G346"/>
    <mergeCell ref="H344:Q346"/>
    <mergeCell ref="A347:E349"/>
    <mergeCell ref="F347:G349"/>
    <mergeCell ref="H347:Q349"/>
    <mergeCell ref="A338:E340"/>
    <mergeCell ref="F338:G340"/>
    <mergeCell ref="H338:Q340"/>
    <mergeCell ref="A341:E343"/>
    <mergeCell ref="F341:G343"/>
    <mergeCell ref="H341:Q343"/>
    <mergeCell ref="A356:E358"/>
    <mergeCell ref="F356:G358"/>
    <mergeCell ref="H356:Q358"/>
    <mergeCell ref="A359:E361"/>
    <mergeCell ref="F359:G361"/>
    <mergeCell ref="H359:Q361"/>
    <mergeCell ref="A350:E352"/>
    <mergeCell ref="F350:G352"/>
    <mergeCell ref="H350:Q352"/>
    <mergeCell ref="A353:E355"/>
    <mergeCell ref="F353:G355"/>
    <mergeCell ref="H353:Q355"/>
    <mergeCell ref="A368:E370"/>
    <mergeCell ref="F368:G370"/>
    <mergeCell ref="H368:Q370"/>
    <mergeCell ref="A371:E373"/>
    <mergeCell ref="F371:G373"/>
    <mergeCell ref="H371:Q373"/>
    <mergeCell ref="A362:E364"/>
    <mergeCell ref="F362:G364"/>
    <mergeCell ref="H362:Q364"/>
    <mergeCell ref="A365:E367"/>
    <mergeCell ref="F365:G367"/>
    <mergeCell ref="H365:Q367"/>
    <mergeCell ref="H380:Q382"/>
    <mergeCell ref="A383:E385"/>
    <mergeCell ref="F383:G385"/>
    <mergeCell ref="H383:Q385"/>
    <mergeCell ref="A374:E376"/>
    <mergeCell ref="F374:G376"/>
    <mergeCell ref="H374:Q376"/>
    <mergeCell ref="A377:E379"/>
    <mergeCell ref="F377:G379"/>
    <mergeCell ref="H377:Q379"/>
    <mergeCell ref="A404:E406"/>
    <mergeCell ref="F404:G406"/>
    <mergeCell ref="H404:Q406"/>
    <mergeCell ref="F16:G16"/>
    <mergeCell ref="A398:E400"/>
    <mergeCell ref="F398:G400"/>
    <mergeCell ref="H398:Q400"/>
    <mergeCell ref="A401:E403"/>
    <mergeCell ref="F401:G403"/>
    <mergeCell ref="H401:Q403"/>
    <mergeCell ref="A392:E394"/>
    <mergeCell ref="F392:G394"/>
    <mergeCell ref="H392:Q394"/>
    <mergeCell ref="A395:E397"/>
    <mergeCell ref="F395:G397"/>
    <mergeCell ref="H395:Q397"/>
    <mergeCell ref="A386:E388"/>
    <mergeCell ref="F386:G388"/>
    <mergeCell ref="H386:Q388"/>
    <mergeCell ref="A389:E391"/>
    <mergeCell ref="F389:G391"/>
    <mergeCell ref="H389:Q391"/>
    <mergeCell ref="A380:E382"/>
    <mergeCell ref="F380:G382"/>
  </mergeCells>
  <dataValidations count="4">
    <dataValidation allowBlank="1" showInputMessage="1" showErrorMessage="1" promptTitle="DOS Print or View Instructions" prompt="To Print additional rows:_x000a_1. Select entire area to print_x000a_2. Select Page Layout Menu_x000a_3. Select Print Layout down arrow_x000a_4. Select Set Print Area." sqref="A9:Q10" xr:uid="{9C8722BD-0462-4A1C-97FA-CDAAE09D7E48}"/>
    <dataValidation allowBlank="1" showInputMessage="1" showErrorMessage="1" promptTitle="Number of Partners" prompt="This cell auto calculates based on the number of entries below." sqref="D12" xr:uid="{9C07488D-AC54-4B1A-B979-944EB9F6FA00}"/>
    <dataValidation allowBlank="1" showInputMessage="1" showErrorMessage="1" promptTitle="# from C-2b" prompt="This shows the number of partners now listed on the C-2b. Contact Program Analyst if this number does not match the Number of Partners to the left (cell d12)." sqref="I12" xr:uid="{F9F87483-7EC2-43F6-B6AD-4B155181B3B1}"/>
    <dataValidation allowBlank="1" showInputMessage="1" showErrorMessage="1" promptTitle="Brief Description of Involvement" prompt="Describe the type of role this partner will have in services and activities delivered within this work plan." sqref="H17 H92:Q406" xr:uid="{56658499-6241-4448-8B2E-DBD3A8A8B6E5}"/>
  </dataValidations>
  <pageMargins left="0.5" right="0.5" top="0.5" bottom="0.5" header="0.3" footer="0.3"/>
  <pageSetup scale="65" fitToHeight="0" orientation="landscape" r:id="rId1"/>
  <headerFooter>
    <oddFooter>&amp;L&amp;10New York State Department of State&amp;C&amp;10Division of Community Services&amp;R&amp;10CSBG Contract</oddFooter>
  </headerFooter>
  <ignoredErrors>
    <ignoredError sqref="B5 D7 Q7"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promptTitle="Select Type from drop down menu" prompt="Select Type from drop down menu" xr:uid="{AE912E06-CCC0-40FA-AB59-C75DA6A07734}">
          <x14:formula1>
            <xm:f>'Domain Calculator'!$N$24:$N$35</xm:f>
          </x14:formula1>
          <xm:sqref>F17:G406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59999389629810485"/>
    <pageSetUpPr fitToPage="1"/>
  </sheetPr>
  <dimension ref="A1:O48"/>
  <sheetViews>
    <sheetView showGridLines="0" topLeftCell="A7" zoomScaleNormal="100" workbookViewId="0">
      <selection activeCell="A17" sqref="A17:J31"/>
    </sheetView>
  </sheetViews>
  <sheetFormatPr defaultColWidth="9.140625" defaultRowHeight="15" x14ac:dyDescent="0.25"/>
  <cols>
    <col min="1" max="1" width="14.28515625" customWidth="1"/>
    <col min="2" max="2" width="5.42578125" customWidth="1"/>
    <col min="5" max="5" width="11.5703125" customWidth="1"/>
    <col min="8" max="8" width="28.7109375" customWidth="1"/>
    <col min="9" max="9" width="10.42578125" customWidth="1"/>
    <col min="10" max="10" width="16.28515625" customWidth="1"/>
  </cols>
  <sheetData>
    <row r="1" spans="1:15" x14ac:dyDescent="0.25">
      <c r="A1" s="294" t="s">
        <v>0</v>
      </c>
      <c r="B1" s="294"/>
      <c r="C1" s="294"/>
      <c r="D1" s="294"/>
      <c r="E1" s="294"/>
      <c r="F1" s="294"/>
      <c r="G1" s="294"/>
      <c r="H1" s="294"/>
      <c r="I1" s="294"/>
      <c r="J1" s="294"/>
    </row>
    <row r="2" spans="1:15" x14ac:dyDescent="0.25">
      <c r="A2" s="1246" t="s">
        <v>1</v>
      </c>
      <c r="B2" s="1246"/>
      <c r="C2" s="1246"/>
      <c r="D2" s="1246"/>
      <c r="E2" s="1246"/>
      <c r="F2" s="1246"/>
      <c r="G2" s="1246"/>
      <c r="H2" s="1246"/>
      <c r="I2" s="1246"/>
      <c r="J2" s="1246"/>
    </row>
    <row r="3" spans="1:15" x14ac:dyDescent="0.25">
      <c r="A3" s="613" t="s">
        <v>637</v>
      </c>
      <c r="B3" s="613"/>
      <c r="C3" s="613"/>
      <c r="D3" s="613"/>
      <c r="E3" s="613"/>
      <c r="F3" s="613"/>
      <c r="G3" s="613"/>
      <c r="H3" s="613"/>
      <c r="I3" s="613"/>
      <c r="J3" s="613"/>
    </row>
    <row r="4" spans="1:15" x14ac:dyDescent="0.25">
      <c r="A4" s="295"/>
      <c r="B4" s="295"/>
      <c r="C4" s="295"/>
      <c r="D4" s="295"/>
      <c r="E4" s="295"/>
      <c r="F4" s="295"/>
      <c r="G4" s="295"/>
      <c r="H4" s="295"/>
      <c r="I4" s="295"/>
      <c r="J4" s="295"/>
      <c r="K4" s="3"/>
      <c r="L4" s="3"/>
      <c r="M4" s="3"/>
      <c r="N4" s="3"/>
      <c r="O4" s="3"/>
    </row>
    <row r="5" spans="1:15" x14ac:dyDescent="0.25">
      <c r="A5" s="7" t="s">
        <v>3</v>
      </c>
      <c r="B5" s="478" t="str">
        <f>'C-1a Needs Assessment'!C5</f>
        <v>NYC Department of Youth and Community Development</v>
      </c>
      <c r="C5" s="478"/>
      <c r="D5" s="478"/>
      <c r="E5" s="478"/>
      <c r="F5" s="478"/>
      <c r="G5" s="478"/>
      <c r="H5" s="478"/>
      <c r="I5" s="4" t="s">
        <v>5</v>
      </c>
      <c r="J5" s="11">
        <f>'C-1a Needs Assessment'!J5</f>
        <v>2023</v>
      </c>
      <c r="K5" s="9"/>
      <c r="O5" s="3"/>
    </row>
    <row r="6" spans="1:15" x14ac:dyDescent="0.25">
      <c r="A6" s="295"/>
      <c r="B6" s="295"/>
      <c r="C6" s="295"/>
      <c r="D6" s="295"/>
      <c r="E6" s="295"/>
      <c r="F6" s="295"/>
      <c r="G6" s="295"/>
      <c r="H6" s="295"/>
      <c r="I6" s="295"/>
      <c r="J6" s="295"/>
      <c r="K6" s="3"/>
      <c r="L6" s="3"/>
      <c r="M6" s="3"/>
      <c r="N6" s="3"/>
      <c r="O6" s="3"/>
    </row>
    <row r="7" spans="1:15" ht="14.45" customHeight="1" x14ac:dyDescent="0.25">
      <c r="A7" s="7" t="s">
        <v>6</v>
      </c>
      <c r="B7" s="612">
        <f>'C-1a Needs Assessment'!C7</f>
        <v>44835</v>
      </c>
      <c r="C7" s="612"/>
      <c r="D7" s="207" t="s">
        <v>7</v>
      </c>
      <c r="E7" s="12">
        <f>'C-1a Needs Assessment'!E7</f>
        <v>45199</v>
      </c>
      <c r="F7" s="1254" t="s">
        <v>8</v>
      </c>
      <c r="G7" s="1254"/>
      <c r="H7" s="1254"/>
      <c r="I7" s="1254"/>
      <c r="J7" s="13" t="str">
        <f>'C-1a Needs Assessment'!J7</f>
        <v>C1001474</v>
      </c>
      <c r="K7" s="7"/>
      <c r="L7" s="7"/>
      <c r="M7" s="7"/>
      <c r="O7" s="3"/>
    </row>
    <row r="8" spans="1:15" x14ac:dyDescent="0.25">
      <c r="A8" s="613"/>
      <c r="B8" s="613"/>
      <c r="C8" s="613"/>
      <c r="D8" s="613"/>
      <c r="E8" s="613"/>
      <c r="F8" s="613"/>
      <c r="G8" s="613"/>
      <c r="H8" s="613"/>
      <c r="I8" s="613"/>
      <c r="J8" s="613"/>
    </row>
    <row r="9" spans="1:15" x14ac:dyDescent="0.25">
      <c r="A9" s="1247" t="s">
        <v>638</v>
      </c>
      <c r="B9" s="1248"/>
      <c r="C9" s="1248"/>
      <c r="D9" s="1248"/>
      <c r="E9" s="1248"/>
      <c r="F9" s="1248"/>
      <c r="G9" s="1248"/>
      <c r="H9" s="1248"/>
      <c r="I9" s="1248"/>
      <c r="J9" s="1249"/>
    </row>
    <row r="10" spans="1:15" x14ac:dyDescent="0.25">
      <c r="A10" s="1258"/>
      <c r="B10" s="1259"/>
      <c r="C10" s="1259"/>
      <c r="D10" s="1259"/>
      <c r="E10" s="1259"/>
      <c r="F10" s="1259"/>
      <c r="G10" s="1259"/>
      <c r="H10" s="1259"/>
      <c r="I10" s="1259"/>
      <c r="J10" s="1260"/>
    </row>
    <row r="11" spans="1:15" x14ac:dyDescent="0.25">
      <c r="A11" s="1258"/>
      <c r="B11" s="1259"/>
      <c r="C11" s="1259"/>
      <c r="D11" s="1259"/>
      <c r="E11" s="1259"/>
      <c r="F11" s="1259"/>
      <c r="G11" s="1259"/>
      <c r="H11" s="1259"/>
      <c r="I11" s="1259"/>
      <c r="J11" s="1260"/>
    </row>
    <row r="12" spans="1:15" x14ac:dyDescent="0.25">
      <c r="A12" s="1258"/>
      <c r="B12" s="1259"/>
      <c r="C12" s="1259"/>
      <c r="D12" s="1259"/>
      <c r="E12" s="1259"/>
      <c r="F12" s="1259"/>
      <c r="G12" s="1259"/>
      <c r="H12" s="1259"/>
      <c r="I12" s="1259"/>
      <c r="J12" s="1260"/>
    </row>
    <row r="13" spans="1:15" x14ac:dyDescent="0.25">
      <c r="A13" s="1258"/>
      <c r="B13" s="1259"/>
      <c r="C13" s="1259"/>
      <c r="D13" s="1259"/>
      <c r="E13" s="1259"/>
      <c r="F13" s="1259"/>
      <c r="G13" s="1259"/>
      <c r="H13" s="1259"/>
      <c r="I13" s="1259"/>
      <c r="J13" s="1260"/>
    </row>
    <row r="14" spans="1:15" x14ac:dyDescent="0.25">
      <c r="A14" s="1250"/>
      <c r="B14" s="1251"/>
      <c r="C14" s="1251"/>
      <c r="D14" s="1251"/>
      <c r="E14" s="1251"/>
      <c r="F14" s="1251"/>
      <c r="G14" s="1251"/>
      <c r="H14" s="1251"/>
      <c r="I14" s="1251"/>
      <c r="J14" s="1252"/>
    </row>
    <row r="15" spans="1:15" x14ac:dyDescent="0.25">
      <c r="A15" s="321"/>
      <c r="B15" s="321"/>
      <c r="C15" s="321"/>
      <c r="D15" s="321"/>
      <c r="E15" s="321"/>
      <c r="F15" s="321"/>
      <c r="G15" s="321"/>
      <c r="H15" s="321"/>
      <c r="I15" s="321"/>
      <c r="J15" s="321"/>
    </row>
    <row r="16" spans="1:15" x14ac:dyDescent="0.25">
      <c r="A16" s="1255" t="s">
        <v>639</v>
      </c>
      <c r="B16" s="1256"/>
      <c r="C16" s="1256"/>
      <c r="D16" s="1256"/>
      <c r="E16" s="1256"/>
      <c r="F16" s="1256"/>
      <c r="G16" s="1256"/>
      <c r="H16" s="1256"/>
      <c r="I16" s="1256"/>
      <c r="J16" s="1257"/>
    </row>
    <row r="17" spans="1:10" x14ac:dyDescent="0.25">
      <c r="A17" s="311" t="s">
        <v>640</v>
      </c>
      <c r="B17" s="312"/>
      <c r="C17" s="312"/>
      <c r="D17" s="312"/>
      <c r="E17" s="312"/>
      <c r="F17" s="312"/>
      <c r="G17" s="312"/>
      <c r="H17" s="312"/>
      <c r="I17" s="312"/>
      <c r="J17" s="313"/>
    </row>
    <row r="18" spans="1:10" x14ac:dyDescent="0.25">
      <c r="A18" s="314"/>
      <c r="B18" s="315"/>
      <c r="C18" s="315"/>
      <c r="D18" s="315"/>
      <c r="E18" s="315"/>
      <c r="F18" s="315"/>
      <c r="G18" s="315"/>
      <c r="H18" s="315"/>
      <c r="I18" s="315"/>
      <c r="J18" s="316"/>
    </row>
    <row r="19" spans="1:10" x14ac:dyDescent="0.25">
      <c r="A19" s="314"/>
      <c r="B19" s="315"/>
      <c r="C19" s="315"/>
      <c r="D19" s="315"/>
      <c r="E19" s="315"/>
      <c r="F19" s="315"/>
      <c r="G19" s="315"/>
      <c r="H19" s="315"/>
      <c r="I19" s="315"/>
      <c r="J19" s="316"/>
    </row>
    <row r="20" spans="1:10" x14ac:dyDescent="0.25">
      <c r="A20" s="314"/>
      <c r="B20" s="315"/>
      <c r="C20" s="315"/>
      <c r="D20" s="315"/>
      <c r="E20" s="315"/>
      <c r="F20" s="315"/>
      <c r="G20" s="315"/>
      <c r="H20" s="315"/>
      <c r="I20" s="315"/>
      <c r="J20" s="316"/>
    </row>
    <row r="21" spans="1:10" x14ac:dyDescent="0.25">
      <c r="A21" s="314"/>
      <c r="B21" s="315"/>
      <c r="C21" s="315"/>
      <c r="D21" s="315"/>
      <c r="E21" s="315"/>
      <c r="F21" s="315"/>
      <c r="G21" s="315"/>
      <c r="H21" s="315"/>
      <c r="I21" s="315"/>
      <c r="J21" s="316"/>
    </row>
    <row r="22" spans="1:10" x14ac:dyDescent="0.25">
      <c r="A22" s="314"/>
      <c r="B22" s="315"/>
      <c r="C22" s="315"/>
      <c r="D22" s="315"/>
      <c r="E22" s="315"/>
      <c r="F22" s="315"/>
      <c r="G22" s="315"/>
      <c r="H22" s="315"/>
      <c r="I22" s="315"/>
      <c r="J22" s="316"/>
    </row>
    <row r="23" spans="1:10" x14ac:dyDescent="0.25">
      <c r="A23" s="314"/>
      <c r="B23" s="315"/>
      <c r="C23" s="315"/>
      <c r="D23" s="315"/>
      <c r="E23" s="315"/>
      <c r="F23" s="315"/>
      <c r="G23" s="315"/>
      <c r="H23" s="315"/>
      <c r="I23" s="315"/>
      <c r="J23" s="316"/>
    </row>
    <row r="24" spans="1:10" x14ac:dyDescent="0.25">
      <c r="A24" s="314"/>
      <c r="B24" s="315"/>
      <c r="C24" s="315"/>
      <c r="D24" s="315"/>
      <c r="E24" s="315"/>
      <c r="F24" s="315"/>
      <c r="G24" s="315"/>
      <c r="H24" s="315"/>
      <c r="I24" s="315"/>
      <c r="J24" s="316"/>
    </row>
    <row r="25" spans="1:10" x14ac:dyDescent="0.25">
      <c r="A25" s="314"/>
      <c r="B25" s="315"/>
      <c r="C25" s="315"/>
      <c r="D25" s="315"/>
      <c r="E25" s="315"/>
      <c r="F25" s="315"/>
      <c r="G25" s="315"/>
      <c r="H25" s="315"/>
      <c r="I25" s="315"/>
      <c r="J25" s="316"/>
    </row>
    <row r="26" spans="1:10" x14ac:dyDescent="0.25">
      <c r="A26" s="314"/>
      <c r="B26" s="315"/>
      <c r="C26" s="315"/>
      <c r="D26" s="315"/>
      <c r="E26" s="315"/>
      <c r="F26" s="315"/>
      <c r="G26" s="315"/>
      <c r="H26" s="315"/>
      <c r="I26" s="315"/>
      <c r="J26" s="316"/>
    </row>
    <row r="27" spans="1:10" x14ac:dyDescent="0.25">
      <c r="A27" s="314"/>
      <c r="B27" s="315"/>
      <c r="C27" s="315"/>
      <c r="D27" s="315"/>
      <c r="E27" s="315"/>
      <c r="F27" s="315"/>
      <c r="G27" s="315"/>
      <c r="H27" s="315"/>
      <c r="I27" s="315"/>
      <c r="J27" s="316"/>
    </row>
    <row r="28" spans="1:10" x14ac:dyDescent="0.25">
      <c r="A28" s="314"/>
      <c r="B28" s="315"/>
      <c r="C28" s="315"/>
      <c r="D28" s="315"/>
      <c r="E28" s="315"/>
      <c r="F28" s="315"/>
      <c r="G28" s="315"/>
      <c r="H28" s="315"/>
      <c r="I28" s="315"/>
      <c r="J28" s="316"/>
    </row>
    <row r="29" spans="1:10" x14ac:dyDescent="0.25">
      <c r="A29" s="314"/>
      <c r="B29" s="315"/>
      <c r="C29" s="315"/>
      <c r="D29" s="315"/>
      <c r="E29" s="315"/>
      <c r="F29" s="315"/>
      <c r="G29" s="315"/>
      <c r="H29" s="315"/>
      <c r="I29" s="315"/>
      <c r="J29" s="316"/>
    </row>
    <row r="30" spans="1:10" x14ac:dyDescent="0.25">
      <c r="A30" s="314"/>
      <c r="B30" s="315"/>
      <c r="C30" s="315"/>
      <c r="D30" s="315"/>
      <c r="E30" s="315"/>
      <c r="F30" s="315"/>
      <c r="G30" s="315"/>
      <c r="H30" s="315"/>
      <c r="I30" s="315"/>
      <c r="J30" s="316"/>
    </row>
    <row r="31" spans="1:10" x14ac:dyDescent="0.25">
      <c r="A31" s="317"/>
      <c r="B31" s="318"/>
      <c r="C31" s="318"/>
      <c r="D31" s="318"/>
      <c r="E31" s="318"/>
      <c r="F31" s="318"/>
      <c r="G31" s="318"/>
      <c r="H31" s="318"/>
      <c r="I31" s="318"/>
      <c r="J31" s="319"/>
    </row>
    <row r="32" spans="1:10" x14ac:dyDescent="0.25">
      <c r="A32" s="292"/>
      <c r="B32" s="292"/>
      <c r="C32" s="292"/>
      <c r="D32" s="292"/>
      <c r="E32" s="292"/>
      <c r="F32" s="292"/>
      <c r="G32" s="292"/>
      <c r="H32" s="292"/>
      <c r="I32" s="292"/>
      <c r="J32" s="292"/>
    </row>
    <row r="33" spans="1:10" x14ac:dyDescent="0.25">
      <c r="A33" s="1255" t="s">
        <v>641</v>
      </c>
      <c r="B33" s="1256"/>
      <c r="C33" s="1256"/>
      <c r="D33" s="1256"/>
      <c r="E33" s="1256"/>
      <c r="F33" s="1256"/>
      <c r="G33" s="1256"/>
      <c r="H33" s="1256"/>
      <c r="I33" s="1256"/>
      <c r="J33" s="1257"/>
    </row>
    <row r="34" spans="1:10" x14ac:dyDescent="0.25">
      <c r="A34" s="311"/>
      <c r="B34" s="312"/>
      <c r="C34" s="312"/>
      <c r="D34" s="312"/>
      <c r="E34" s="312"/>
      <c r="F34" s="312"/>
      <c r="G34" s="312"/>
      <c r="H34" s="312"/>
      <c r="I34" s="312"/>
      <c r="J34" s="313"/>
    </row>
    <row r="35" spans="1:10" x14ac:dyDescent="0.25">
      <c r="A35" s="314"/>
      <c r="B35" s="315"/>
      <c r="C35" s="315"/>
      <c r="D35" s="315"/>
      <c r="E35" s="315"/>
      <c r="F35" s="315"/>
      <c r="G35" s="315"/>
      <c r="H35" s="315"/>
      <c r="I35" s="315"/>
      <c r="J35" s="316"/>
    </row>
    <row r="36" spans="1:10" x14ac:dyDescent="0.25">
      <c r="A36" s="314"/>
      <c r="B36" s="315"/>
      <c r="C36" s="315"/>
      <c r="D36" s="315"/>
      <c r="E36" s="315"/>
      <c r="F36" s="315"/>
      <c r="G36" s="315"/>
      <c r="H36" s="315"/>
      <c r="I36" s="315"/>
      <c r="J36" s="316"/>
    </row>
    <row r="37" spans="1:10" x14ac:dyDescent="0.25">
      <c r="A37" s="314"/>
      <c r="B37" s="315"/>
      <c r="C37" s="315"/>
      <c r="D37" s="315"/>
      <c r="E37" s="315"/>
      <c r="F37" s="315"/>
      <c r="G37" s="315"/>
      <c r="H37" s="315"/>
      <c r="I37" s="315"/>
      <c r="J37" s="316"/>
    </row>
    <row r="38" spans="1:10" x14ac:dyDescent="0.25">
      <c r="A38" s="314"/>
      <c r="B38" s="315"/>
      <c r="C38" s="315"/>
      <c r="D38" s="315"/>
      <c r="E38" s="315"/>
      <c r="F38" s="315"/>
      <c r="G38" s="315"/>
      <c r="H38" s="315"/>
      <c r="I38" s="315"/>
      <c r="J38" s="316"/>
    </row>
    <row r="39" spans="1:10" x14ac:dyDescent="0.25">
      <c r="A39" s="314"/>
      <c r="B39" s="315"/>
      <c r="C39" s="315"/>
      <c r="D39" s="315"/>
      <c r="E39" s="315"/>
      <c r="F39" s="315"/>
      <c r="G39" s="315"/>
      <c r="H39" s="315"/>
      <c r="I39" s="315"/>
      <c r="J39" s="316"/>
    </row>
    <row r="40" spans="1:10" x14ac:dyDescent="0.25">
      <c r="A40" s="314"/>
      <c r="B40" s="315"/>
      <c r="C40" s="315"/>
      <c r="D40" s="315"/>
      <c r="E40" s="315"/>
      <c r="F40" s="315"/>
      <c r="G40" s="315"/>
      <c r="H40" s="315"/>
      <c r="I40" s="315"/>
      <c r="J40" s="316"/>
    </row>
    <row r="41" spans="1:10" x14ac:dyDescent="0.25">
      <c r="A41" s="314"/>
      <c r="B41" s="315"/>
      <c r="C41" s="315"/>
      <c r="D41" s="315"/>
      <c r="E41" s="315"/>
      <c r="F41" s="315"/>
      <c r="G41" s="315"/>
      <c r="H41" s="315"/>
      <c r="I41" s="315"/>
      <c r="J41" s="316"/>
    </row>
    <row r="42" spans="1:10" x14ac:dyDescent="0.25">
      <c r="A42" s="314"/>
      <c r="B42" s="315"/>
      <c r="C42" s="315"/>
      <c r="D42" s="315"/>
      <c r="E42" s="315"/>
      <c r="F42" s="315"/>
      <c r="G42" s="315"/>
      <c r="H42" s="315"/>
      <c r="I42" s="315"/>
      <c r="J42" s="316"/>
    </row>
    <row r="43" spans="1:10" x14ac:dyDescent="0.25">
      <c r="A43" s="314"/>
      <c r="B43" s="315"/>
      <c r="C43" s="315"/>
      <c r="D43" s="315"/>
      <c r="E43" s="315"/>
      <c r="F43" s="315"/>
      <c r="G43" s="315"/>
      <c r="H43" s="315"/>
      <c r="I43" s="315"/>
      <c r="J43" s="316"/>
    </row>
    <row r="44" spans="1:10" x14ac:dyDescent="0.25">
      <c r="A44" s="314"/>
      <c r="B44" s="315"/>
      <c r="C44" s="315"/>
      <c r="D44" s="315"/>
      <c r="E44" s="315"/>
      <c r="F44" s="315"/>
      <c r="G44" s="315"/>
      <c r="H44" s="315"/>
      <c r="I44" s="315"/>
      <c r="J44" s="316"/>
    </row>
    <row r="45" spans="1:10" x14ac:dyDescent="0.25">
      <c r="A45" s="314"/>
      <c r="B45" s="315"/>
      <c r="C45" s="315"/>
      <c r="D45" s="315"/>
      <c r="E45" s="315"/>
      <c r="F45" s="315"/>
      <c r="G45" s="315"/>
      <c r="H45" s="315"/>
      <c r="I45" s="315"/>
      <c r="J45" s="316"/>
    </row>
    <row r="46" spans="1:10" x14ac:dyDescent="0.25">
      <c r="A46" s="314"/>
      <c r="B46" s="315"/>
      <c r="C46" s="315"/>
      <c r="D46" s="315"/>
      <c r="E46" s="315"/>
      <c r="F46" s="315"/>
      <c r="G46" s="315"/>
      <c r="H46" s="315"/>
      <c r="I46" s="315"/>
      <c r="J46" s="316"/>
    </row>
    <row r="47" spans="1:10" x14ac:dyDescent="0.25">
      <c r="A47" s="314"/>
      <c r="B47" s="315"/>
      <c r="C47" s="315"/>
      <c r="D47" s="315"/>
      <c r="E47" s="315"/>
      <c r="F47" s="315"/>
      <c r="G47" s="315"/>
      <c r="H47" s="315"/>
      <c r="I47" s="315"/>
      <c r="J47" s="316"/>
    </row>
    <row r="48" spans="1:10" x14ac:dyDescent="0.25">
      <c r="A48" s="317"/>
      <c r="B48" s="318"/>
      <c r="C48" s="318"/>
      <c r="D48" s="318"/>
      <c r="E48" s="318"/>
      <c r="F48" s="318"/>
      <c r="G48" s="318"/>
      <c r="H48" s="318"/>
      <c r="I48" s="318"/>
      <c r="J48" s="319"/>
    </row>
  </sheetData>
  <mergeCells count="16">
    <mergeCell ref="A1:J1"/>
    <mergeCell ref="A2:J2"/>
    <mergeCell ref="A3:J3"/>
    <mergeCell ref="A4:J4"/>
    <mergeCell ref="A6:J6"/>
    <mergeCell ref="B5:H5"/>
    <mergeCell ref="F7:I7"/>
    <mergeCell ref="A8:J8"/>
    <mergeCell ref="A33:J33"/>
    <mergeCell ref="A34:J48"/>
    <mergeCell ref="A9:J14"/>
    <mergeCell ref="A15:J15"/>
    <mergeCell ref="A16:J16"/>
    <mergeCell ref="A17:J31"/>
    <mergeCell ref="A32:J32"/>
    <mergeCell ref="B7:C7"/>
  </mergeCells>
  <pageMargins left="0.5" right="0.5" top="0.5" bottom="0.5" header="0.3" footer="0.3"/>
  <pageSetup scale="77" orientation="portrait" r:id="rId1"/>
  <headerFooter>
    <oddFooter>&amp;L&amp;10New York State Department of State&amp;C&amp;10Division of Community Services&amp;R&amp;10CSBG Contract</oddFooter>
  </headerFooter>
  <ignoredErrors>
    <ignoredError sqref="B5 J7 E7"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pageSetUpPr fitToPage="1"/>
  </sheetPr>
  <dimension ref="A1:O50"/>
  <sheetViews>
    <sheetView showGridLines="0" topLeftCell="A7" zoomScaleNormal="100" workbookViewId="0">
      <selection activeCell="A23" sqref="A23:K50"/>
    </sheetView>
  </sheetViews>
  <sheetFormatPr defaultColWidth="9.140625" defaultRowHeight="15" x14ac:dyDescent="0.25"/>
  <cols>
    <col min="1" max="1" width="11.140625" customWidth="1"/>
    <col min="2" max="2" width="4.5703125" customWidth="1"/>
    <col min="3" max="5" width="15.7109375" customWidth="1"/>
    <col min="6" max="9" width="9.7109375" customWidth="1"/>
    <col min="10" max="10" width="6.5703125" customWidth="1"/>
    <col min="11" max="11" width="13.42578125" customWidth="1"/>
  </cols>
  <sheetData>
    <row r="1" spans="1:15" x14ac:dyDescent="0.25">
      <c r="A1" s="294" t="s">
        <v>0</v>
      </c>
      <c r="B1" s="294"/>
      <c r="C1" s="294"/>
      <c r="D1" s="294"/>
      <c r="E1" s="294"/>
      <c r="F1" s="294"/>
      <c r="G1" s="294"/>
      <c r="H1" s="294"/>
      <c r="I1" s="294"/>
      <c r="J1" s="294"/>
      <c r="K1" s="294"/>
    </row>
    <row r="2" spans="1:15" x14ac:dyDescent="0.25">
      <c r="A2" s="1246" t="s">
        <v>1</v>
      </c>
      <c r="B2" s="1246"/>
      <c r="C2" s="1246"/>
      <c r="D2" s="1246"/>
      <c r="E2" s="1246"/>
      <c r="F2" s="1246"/>
      <c r="G2" s="1246"/>
      <c r="H2" s="1246"/>
      <c r="I2" s="1246"/>
      <c r="J2" s="1246"/>
      <c r="K2" s="1246"/>
    </row>
    <row r="3" spans="1:15" x14ac:dyDescent="0.25">
      <c r="A3" s="613" t="s">
        <v>642</v>
      </c>
      <c r="B3" s="613"/>
      <c r="C3" s="613"/>
      <c r="D3" s="613"/>
      <c r="E3" s="613"/>
      <c r="F3" s="613"/>
      <c r="G3" s="613"/>
      <c r="H3" s="613"/>
      <c r="I3" s="613"/>
      <c r="J3" s="613"/>
      <c r="K3" s="613"/>
    </row>
    <row r="4" spans="1:15" x14ac:dyDescent="0.25">
      <c r="A4" s="295"/>
      <c r="B4" s="295"/>
      <c r="C4" s="295"/>
      <c r="D4" s="295"/>
      <c r="E4" s="295"/>
      <c r="F4" s="295"/>
      <c r="G4" s="295"/>
      <c r="H4" s="295"/>
      <c r="I4" s="295"/>
      <c r="J4" s="295"/>
      <c r="K4" s="295"/>
      <c r="L4" s="3"/>
      <c r="M4" s="3"/>
      <c r="N4" s="3"/>
      <c r="O4" s="3"/>
    </row>
    <row r="5" spans="1:15" x14ac:dyDescent="0.25">
      <c r="A5" s="7" t="s">
        <v>3</v>
      </c>
      <c r="B5" s="478" t="str">
        <f>'C-1a Needs Assessment'!C5</f>
        <v>NYC Department of Youth and Community Development</v>
      </c>
      <c r="C5" s="478"/>
      <c r="D5" s="478"/>
      <c r="E5" s="478"/>
      <c r="F5" s="478"/>
      <c r="G5" s="478"/>
      <c r="H5" s="478"/>
      <c r="I5" s="478"/>
      <c r="J5" s="4" t="s">
        <v>5</v>
      </c>
      <c r="K5" s="11">
        <f>'C-1a Needs Assessment'!J5</f>
        <v>2023</v>
      </c>
      <c r="O5" s="3"/>
    </row>
    <row r="6" spans="1:15" x14ac:dyDescent="0.25">
      <c r="A6" s="295"/>
      <c r="B6" s="295"/>
      <c r="C6" s="295"/>
      <c r="D6" s="295"/>
      <c r="E6" s="295"/>
      <c r="F6" s="295"/>
      <c r="G6" s="295"/>
      <c r="H6" s="295"/>
      <c r="I6" s="295"/>
      <c r="J6" s="295"/>
      <c r="K6" s="295"/>
      <c r="L6" s="3"/>
      <c r="M6" s="3"/>
      <c r="N6" s="3"/>
      <c r="O6" s="3"/>
    </row>
    <row r="7" spans="1:15" x14ac:dyDescent="0.25">
      <c r="A7" s="7" t="s">
        <v>6</v>
      </c>
      <c r="B7" s="7"/>
      <c r="C7" s="206">
        <f>'C-1a Needs Assessment'!C7</f>
        <v>44835</v>
      </c>
      <c r="D7" s="207" t="s">
        <v>7</v>
      </c>
      <c r="E7" s="12">
        <f>'C-1a Needs Assessment'!E7</f>
        <v>45199</v>
      </c>
      <c r="F7" s="1254" t="s">
        <v>8</v>
      </c>
      <c r="G7" s="1254"/>
      <c r="H7" s="1254"/>
      <c r="I7" s="1254"/>
      <c r="J7" s="1254"/>
      <c r="K7" s="13" t="str">
        <f>'C-1a Needs Assessment'!J7</f>
        <v>C1001474</v>
      </c>
      <c r="L7" s="7"/>
      <c r="M7" s="7"/>
      <c r="O7" s="3"/>
    </row>
    <row r="8" spans="1:15" x14ac:dyDescent="0.25">
      <c r="A8" s="545"/>
      <c r="B8" s="545"/>
      <c r="C8" s="545"/>
      <c r="D8" s="545"/>
      <c r="E8" s="545"/>
      <c r="F8" s="545"/>
      <c r="G8" s="545"/>
      <c r="H8" s="545"/>
      <c r="I8" s="545"/>
      <c r="J8" s="545"/>
      <c r="K8" s="545"/>
    </row>
    <row r="9" spans="1:15" x14ac:dyDescent="0.25">
      <c r="A9" s="299" t="s">
        <v>643</v>
      </c>
      <c r="B9" s="300"/>
      <c r="C9" s="300"/>
      <c r="D9" s="300"/>
      <c r="E9" s="300"/>
      <c r="F9" s="300"/>
      <c r="G9" s="300"/>
      <c r="H9" s="300"/>
      <c r="I9" s="300"/>
      <c r="J9" s="300"/>
      <c r="K9" s="301"/>
    </row>
    <row r="10" spans="1:15" x14ac:dyDescent="0.25">
      <c r="A10" s="302"/>
      <c r="B10" s="303"/>
      <c r="C10" s="303"/>
      <c r="D10" s="303"/>
      <c r="E10" s="303"/>
      <c r="F10" s="303"/>
      <c r="G10" s="303"/>
      <c r="H10" s="303"/>
      <c r="I10" s="303"/>
      <c r="J10" s="303"/>
      <c r="K10" s="304"/>
    </row>
    <row r="11" spans="1:15" x14ac:dyDescent="0.25">
      <c r="A11" s="302"/>
      <c r="B11" s="303"/>
      <c r="C11" s="303"/>
      <c r="D11" s="303"/>
      <c r="E11" s="303"/>
      <c r="F11" s="303"/>
      <c r="G11" s="303"/>
      <c r="H11" s="303"/>
      <c r="I11" s="303"/>
      <c r="J11" s="303"/>
      <c r="K11" s="304"/>
    </row>
    <row r="12" spans="1:15" x14ac:dyDescent="0.25">
      <c r="A12" s="302"/>
      <c r="B12" s="303"/>
      <c r="C12" s="303"/>
      <c r="D12" s="303"/>
      <c r="E12" s="303"/>
      <c r="F12" s="303"/>
      <c r="G12" s="303"/>
      <c r="H12" s="303"/>
      <c r="I12" s="303"/>
      <c r="J12" s="303"/>
      <c r="K12" s="304"/>
    </row>
    <row r="13" spans="1:15" x14ac:dyDescent="0.25">
      <c r="A13" s="302"/>
      <c r="B13" s="303"/>
      <c r="C13" s="303"/>
      <c r="D13" s="303"/>
      <c r="E13" s="303"/>
      <c r="F13" s="303"/>
      <c r="G13" s="303"/>
      <c r="H13" s="303"/>
      <c r="I13" s="303"/>
      <c r="J13" s="303"/>
      <c r="K13" s="304"/>
    </row>
    <row r="14" spans="1:15" x14ac:dyDescent="0.25">
      <c r="A14" s="302"/>
      <c r="B14" s="303"/>
      <c r="C14" s="303"/>
      <c r="D14" s="303"/>
      <c r="E14" s="303"/>
      <c r="F14" s="303"/>
      <c r="G14" s="303"/>
      <c r="H14" s="303"/>
      <c r="I14" s="303"/>
      <c r="J14" s="303"/>
      <c r="K14" s="304"/>
    </row>
    <row r="15" spans="1:15" x14ac:dyDescent="0.25">
      <c r="A15" s="302"/>
      <c r="B15" s="303"/>
      <c r="C15" s="303"/>
      <c r="D15" s="303"/>
      <c r="E15" s="303"/>
      <c r="F15" s="303"/>
      <c r="G15" s="303"/>
      <c r="H15" s="303"/>
      <c r="I15" s="303"/>
      <c r="J15" s="303"/>
      <c r="K15" s="304"/>
    </row>
    <row r="16" spans="1:15" x14ac:dyDescent="0.25">
      <c r="A16" s="302"/>
      <c r="B16" s="303"/>
      <c r="C16" s="303"/>
      <c r="D16" s="303"/>
      <c r="E16" s="303"/>
      <c r="F16" s="303"/>
      <c r="G16" s="303"/>
      <c r="H16" s="303"/>
      <c r="I16" s="303"/>
      <c r="J16" s="303"/>
      <c r="K16" s="304"/>
    </row>
    <row r="17" spans="1:11" x14ac:dyDescent="0.25">
      <c r="A17" s="302"/>
      <c r="B17" s="303"/>
      <c r="C17" s="303"/>
      <c r="D17" s="303"/>
      <c r="E17" s="303"/>
      <c r="F17" s="303"/>
      <c r="G17" s="303"/>
      <c r="H17" s="303"/>
      <c r="I17" s="303"/>
      <c r="J17" s="303"/>
      <c r="K17" s="304"/>
    </row>
    <row r="18" spans="1:11" x14ac:dyDescent="0.25">
      <c r="A18" s="305"/>
      <c r="B18" s="306"/>
      <c r="C18" s="306"/>
      <c r="D18" s="306"/>
      <c r="E18" s="306"/>
      <c r="F18" s="306"/>
      <c r="G18" s="306"/>
      <c r="H18" s="306"/>
      <c r="I18" s="306"/>
      <c r="J18" s="306"/>
      <c r="K18" s="307"/>
    </row>
    <row r="19" spans="1:11" x14ac:dyDescent="0.25">
      <c r="A19" s="1261"/>
      <c r="B19" s="1261"/>
      <c r="C19" s="1261"/>
      <c r="D19" s="1261"/>
      <c r="E19" s="1261"/>
      <c r="F19" s="1261"/>
      <c r="G19" s="1261"/>
      <c r="H19" s="1261"/>
      <c r="I19" s="1261"/>
      <c r="J19" s="1261"/>
      <c r="K19" s="1261"/>
    </row>
    <row r="20" spans="1:11" x14ac:dyDescent="0.25">
      <c r="A20" s="479" t="s">
        <v>644</v>
      </c>
      <c r="B20" s="480"/>
      <c r="C20" s="480"/>
      <c r="D20" s="480"/>
      <c r="E20" s="480"/>
      <c r="F20" s="480"/>
      <c r="G20" s="480"/>
      <c r="H20" s="480"/>
      <c r="I20" s="480"/>
      <c r="J20" s="480"/>
      <c r="K20" s="481"/>
    </row>
    <row r="21" spans="1:11" x14ac:dyDescent="0.25">
      <c r="A21" s="482"/>
      <c r="B21" s="483"/>
      <c r="C21" s="483"/>
      <c r="D21" s="483"/>
      <c r="E21" s="483"/>
      <c r="F21" s="483"/>
      <c r="G21" s="483"/>
      <c r="H21" s="483"/>
      <c r="I21" s="483"/>
      <c r="J21" s="483"/>
      <c r="K21" s="484"/>
    </row>
    <row r="22" spans="1:11" x14ac:dyDescent="0.25">
      <c r="A22" s="493"/>
      <c r="B22" s="494"/>
      <c r="C22" s="494"/>
      <c r="D22" s="494"/>
      <c r="E22" s="494"/>
      <c r="F22" s="494"/>
      <c r="G22" s="494"/>
      <c r="H22" s="494"/>
      <c r="I22" s="494"/>
      <c r="J22" s="494"/>
      <c r="K22" s="495"/>
    </row>
    <row r="23" spans="1:11" x14ac:dyDescent="0.25">
      <c r="A23" s="1188" t="s">
        <v>645</v>
      </c>
      <c r="B23" s="1189"/>
      <c r="C23" s="1189"/>
      <c r="D23" s="1189"/>
      <c r="E23" s="1189"/>
      <c r="F23" s="1189"/>
      <c r="G23" s="1189"/>
      <c r="H23" s="1189"/>
      <c r="I23" s="1189"/>
      <c r="J23" s="1189"/>
      <c r="K23" s="1190"/>
    </row>
    <row r="24" spans="1:11" x14ac:dyDescent="0.25">
      <c r="A24" s="1191"/>
      <c r="B24" s="321"/>
      <c r="C24" s="321"/>
      <c r="D24" s="321"/>
      <c r="E24" s="321"/>
      <c r="F24" s="321"/>
      <c r="G24" s="321"/>
      <c r="H24" s="321"/>
      <c r="I24" s="321"/>
      <c r="J24" s="321"/>
      <c r="K24" s="1192"/>
    </row>
    <row r="25" spans="1:11" x14ac:dyDescent="0.25">
      <c r="A25" s="1191"/>
      <c r="B25" s="321"/>
      <c r="C25" s="321"/>
      <c r="D25" s="321"/>
      <c r="E25" s="321"/>
      <c r="F25" s="321"/>
      <c r="G25" s="321"/>
      <c r="H25" s="321"/>
      <c r="I25" s="321"/>
      <c r="J25" s="321"/>
      <c r="K25" s="1192"/>
    </row>
    <row r="26" spans="1:11" x14ac:dyDescent="0.25">
      <c r="A26" s="1191"/>
      <c r="B26" s="321"/>
      <c r="C26" s="321"/>
      <c r="D26" s="321"/>
      <c r="E26" s="321"/>
      <c r="F26" s="321"/>
      <c r="G26" s="321"/>
      <c r="H26" s="321"/>
      <c r="I26" s="321"/>
      <c r="J26" s="321"/>
      <c r="K26" s="1192"/>
    </row>
    <row r="27" spans="1:11" x14ac:dyDescent="0.25">
      <c r="A27" s="1191"/>
      <c r="B27" s="321"/>
      <c r="C27" s="321"/>
      <c r="D27" s="321"/>
      <c r="E27" s="321"/>
      <c r="F27" s="321"/>
      <c r="G27" s="321"/>
      <c r="H27" s="321"/>
      <c r="I27" s="321"/>
      <c r="J27" s="321"/>
      <c r="K27" s="1192"/>
    </row>
    <row r="28" spans="1:11" x14ac:dyDescent="0.25">
      <c r="A28" s="1191"/>
      <c r="B28" s="321"/>
      <c r="C28" s="321"/>
      <c r="D28" s="321"/>
      <c r="E28" s="321"/>
      <c r="F28" s="321"/>
      <c r="G28" s="321"/>
      <c r="H28" s="321"/>
      <c r="I28" s="321"/>
      <c r="J28" s="321"/>
      <c r="K28" s="1192"/>
    </row>
    <row r="29" spans="1:11" x14ac:dyDescent="0.25">
      <c r="A29" s="1191"/>
      <c r="B29" s="321"/>
      <c r="C29" s="321"/>
      <c r="D29" s="321"/>
      <c r="E29" s="321"/>
      <c r="F29" s="321"/>
      <c r="G29" s="321"/>
      <c r="H29" s="321"/>
      <c r="I29" s="321"/>
      <c r="J29" s="321"/>
      <c r="K29" s="1192"/>
    </row>
    <row r="30" spans="1:11" x14ac:dyDescent="0.25">
      <c r="A30" s="1191"/>
      <c r="B30" s="321"/>
      <c r="C30" s="321"/>
      <c r="D30" s="321"/>
      <c r="E30" s="321"/>
      <c r="F30" s="321"/>
      <c r="G30" s="321"/>
      <c r="H30" s="321"/>
      <c r="I30" s="321"/>
      <c r="J30" s="321"/>
      <c r="K30" s="1192"/>
    </row>
    <row r="31" spans="1:11" x14ac:dyDescent="0.25">
      <c r="A31" s="1191"/>
      <c r="B31" s="321"/>
      <c r="C31" s="321"/>
      <c r="D31" s="321"/>
      <c r="E31" s="321"/>
      <c r="F31" s="321"/>
      <c r="G31" s="321"/>
      <c r="H31" s="321"/>
      <c r="I31" s="321"/>
      <c r="J31" s="321"/>
      <c r="K31" s="1192"/>
    </row>
    <row r="32" spans="1:11" x14ac:dyDescent="0.25">
      <c r="A32" s="1191"/>
      <c r="B32" s="321"/>
      <c r="C32" s="321"/>
      <c r="D32" s="321"/>
      <c r="E32" s="321"/>
      <c r="F32" s="321"/>
      <c r="G32" s="321"/>
      <c r="H32" s="321"/>
      <c r="I32" s="321"/>
      <c r="J32" s="321"/>
      <c r="K32" s="1192"/>
    </row>
    <row r="33" spans="1:11" x14ac:dyDescent="0.25">
      <c r="A33" s="1191"/>
      <c r="B33" s="321"/>
      <c r="C33" s="321"/>
      <c r="D33" s="321"/>
      <c r="E33" s="321"/>
      <c r="F33" s="321"/>
      <c r="G33" s="321"/>
      <c r="H33" s="321"/>
      <c r="I33" s="321"/>
      <c r="J33" s="321"/>
      <c r="K33" s="1192"/>
    </row>
    <row r="34" spans="1:11" x14ac:dyDescent="0.25">
      <c r="A34" s="1191"/>
      <c r="B34" s="321"/>
      <c r="C34" s="321"/>
      <c r="D34" s="321"/>
      <c r="E34" s="321"/>
      <c r="F34" s="321"/>
      <c r="G34" s="321"/>
      <c r="H34" s="321"/>
      <c r="I34" s="321"/>
      <c r="J34" s="321"/>
      <c r="K34" s="1192"/>
    </row>
    <row r="35" spans="1:11" x14ac:dyDescent="0.25">
      <c r="A35" s="1191"/>
      <c r="B35" s="321"/>
      <c r="C35" s="321"/>
      <c r="D35" s="321"/>
      <c r="E35" s="321"/>
      <c r="F35" s="321"/>
      <c r="G35" s="321"/>
      <c r="H35" s="321"/>
      <c r="I35" s="321"/>
      <c r="J35" s="321"/>
      <c r="K35" s="1192"/>
    </row>
    <row r="36" spans="1:11" x14ac:dyDescent="0.25">
      <c r="A36" s="1191"/>
      <c r="B36" s="321"/>
      <c r="C36" s="321"/>
      <c r="D36" s="321"/>
      <c r="E36" s="321"/>
      <c r="F36" s="321"/>
      <c r="G36" s="321"/>
      <c r="H36" s="321"/>
      <c r="I36" s="321"/>
      <c r="J36" s="321"/>
      <c r="K36" s="1192"/>
    </row>
    <row r="37" spans="1:11" x14ac:dyDescent="0.25">
      <c r="A37" s="1191"/>
      <c r="B37" s="321"/>
      <c r="C37" s="321"/>
      <c r="D37" s="321"/>
      <c r="E37" s="321"/>
      <c r="F37" s="321"/>
      <c r="G37" s="321"/>
      <c r="H37" s="321"/>
      <c r="I37" s="321"/>
      <c r="J37" s="321"/>
      <c r="K37" s="1192"/>
    </row>
    <row r="38" spans="1:11" x14ac:dyDescent="0.25">
      <c r="A38" s="1191"/>
      <c r="B38" s="321"/>
      <c r="C38" s="321"/>
      <c r="D38" s="321"/>
      <c r="E38" s="321"/>
      <c r="F38" s="321"/>
      <c r="G38" s="321"/>
      <c r="H38" s="321"/>
      <c r="I38" s="321"/>
      <c r="J38" s="321"/>
      <c r="K38" s="1192"/>
    </row>
    <row r="39" spans="1:11" x14ac:dyDescent="0.25">
      <c r="A39" s="1191"/>
      <c r="B39" s="321"/>
      <c r="C39" s="321"/>
      <c r="D39" s="321"/>
      <c r="E39" s="321"/>
      <c r="F39" s="321"/>
      <c r="G39" s="321"/>
      <c r="H39" s="321"/>
      <c r="I39" s="321"/>
      <c r="J39" s="321"/>
      <c r="K39" s="1192"/>
    </row>
    <row r="40" spans="1:11" x14ac:dyDescent="0.25">
      <c r="A40" s="1191"/>
      <c r="B40" s="321"/>
      <c r="C40" s="321"/>
      <c r="D40" s="321"/>
      <c r="E40" s="321"/>
      <c r="F40" s="321"/>
      <c r="G40" s="321"/>
      <c r="H40" s="321"/>
      <c r="I40" s="321"/>
      <c r="J40" s="321"/>
      <c r="K40" s="1192"/>
    </row>
    <row r="41" spans="1:11" x14ac:dyDescent="0.25">
      <c r="A41" s="1191"/>
      <c r="B41" s="321"/>
      <c r="C41" s="321"/>
      <c r="D41" s="321"/>
      <c r="E41" s="321"/>
      <c r="F41" s="321"/>
      <c r="G41" s="321"/>
      <c r="H41" s="321"/>
      <c r="I41" s="321"/>
      <c r="J41" s="321"/>
      <c r="K41" s="1192"/>
    </row>
    <row r="42" spans="1:11" x14ac:dyDescent="0.25">
      <c r="A42" s="1191"/>
      <c r="B42" s="321"/>
      <c r="C42" s="321"/>
      <c r="D42" s="321"/>
      <c r="E42" s="321"/>
      <c r="F42" s="321"/>
      <c r="G42" s="321"/>
      <c r="H42" s="321"/>
      <c r="I42" s="321"/>
      <c r="J42" s="321"/>
      <c r="K42" s="1192"/>
    </row>
    <row r="43" spans="1:11" x14ac:dyDescent="0.25">
      <c r="A43" s="1191"/>
      <c r="B43" s="321"/>
      <c r="C43" s="321"/>
      <c r="D43" s="321"/>
      <c r="E43" s="321"/>
      <c r="F43" s="321"/>
      <c r="G43" s="321"/>
      <c r="H43" s="321"/>
      <c r="I43" s="321"/>
      <c r="J43" s="321"/>
      <c r="K43" s="1192"/>
    </row>
    <row r="44" spans="1:11" x14ac:dyDescent="0.25">
      <c r="A44" s="1191"/>
      <c r="B44" s="321"/>
      <c r="C44" s="321"/>
      <c r="D44" s="321"/>
      <c r="E44" s="321"/>
      <c r="F44" s="321"/>
      <c r="G44" s="321"/>
      <c r="H44" s="321"/>
      <c r="I44" s="321"/>
      <c r="J44" s="321"/>
      <c r="K44" s="1192"/>
    </row>
    <row r="45" spans="1:11" x14ac:dyDescent="0.25">
      <c r="A45" s="1191"/>
      <c r="B45" s="321"/>
      <c r="C45" s="321"/>
      <c r="D45" s="321"/>
      <c r="E45" s="321"/>
      <c r="F45" s="321"/>
      <c r="G45" s="321"/>
      <c r="H45" s="321"/>
      <c r="I45" s="321"/>
      <c r="J45" s="321"/>
      <c r="K45" s="1192"/>
    </row>
    <row r="46" spans="1:11" x14ac:dyDescent="0.25">
      <c r="A46" s="1191"/>
      <c r="B46" s="321"/>
      <c r="C46" s="321"/>
      <c r="D46" s="321"/>
      <c r="E46" s="321"/>
      <c r="F46" s="321"/>
      <c r="G46" s="321"/>
      <c r="H46" s="321"/>
      <c r="I46" s="321"/>
      <c r="J46" s="321"/>
      <c r="K46" s="1192"/>
    </row>
    <row r="47" spans="1:11" x14ac:dyDescent="0.25">
      <c r="A47" s="1191"/>
      <c r="B47" s="321"/>
      <c r="C47" s="321"/>
      <c r="D47" s="321"/>
      <c r="E47" s="321"/>
      <c r="F47" s="321"/>
      <c r="G47" s="321"/>
      <c r="H47" s="321"/>
      <c r="I47" s="321"/>
      <c r="J47" s="321"/>
      <c r="K47" s="1192"/>
    </row>
    <row r="48" spans="1:11" x14ac:dyDescent="0.25">
      <c r="A48" s="1191"/>
      <c r="B48" s="321"/>
      <c r="C48" s="321"/>
      <c r="D48" s="321"/>
      <c r="E48" s="321"/>
      <c r="F48" s="321"/>
      <c r="G48" s="321"/>
      <c r="H48" s="321"/>
      <c r="I48" s="321"/>
      <c r="J48" s="321"/>
      <c r="K48" s="1192"/>
    </row>
    <row r="49" spans="1:11" x14ac:dyDescent="0.25">
      <c r="A49" s="1191"/>
      <c r="B49" s="321"/>
      <c r="C49" s="321"/>
      <c r="D49" s="321"/>
      <c r="E49" s="321"/>
      <c r="F49" s="321"/>
      <c r="G49" s="321"/>
      <c r="H49" s="321"/>
      <c r="I49" s="321"/>
      <c r="J49" s="321"/>
      <c r="K49" s="1192"/>
    </row>
    <row r="50" spans="1:11" x14ac:dyDescent="0.25">
      <c r="A50" s="1193"/>
      <c r="B50" s="1194"/>
      <c r="C50" s="1194"/>
      <c r="D50" s="1194"/>
      <c r="E50" s="1194"/>
      <c r="F50" s="1194"/>
      <c r="G50" s="1194"/>
      <c r="H50" s="1194"/>
      <c r="I50" s="1194"/>
      <c r="J50" s="1194"/>
      <c r="K50" s="1195"/>
    </row>
  </sheetData>
  <mergeCells count="12">
    <mergeCell ref="A1:K1"/>
    <mergeCell ref="A2:K2"/>
    <mergeCell ref="A3:K3"/>
    <mergeCell ref="A4:K4"/>
    <mergeCell ref="B5:I5"/>
    <mergeCell ref="A20:K22"/>
    <mergeCell ref="F7:J7"/>
    <mergeCell ref="A23:K50"/>
    <mergeCell ref="A9:K18"/>
    <mergeCell ref="A6:K6"/>
    <mergeCell ref="A8:K8"/>
    <mergeCell ref="A19:K19"/>
  </mergeCells>
  <pageMargins left="0.5" right="0.5" top="0.5" bottom="0.5" header="0.3" footer="0.3"/>
  <pageSetup scale="78" fitToHeight="0" orientation="portrait" r:id="rId1"/>
  <headerFooter>
    <oddFooter>&amp;L&amp;10New York State Department of State&amp;C&amp;10Division of Community Services&amp;R&amp;10CSBG Contract</oddFooter>
  </headerFooter>
  <ignoredErrors>
    <ignoredError sqref="B5 K7 E7"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59999389629810485"/>
    <pageSetUpPr fitToPage="1"/>
  </sheetPr>
  <dimension ref="A1:L29"/>
  <sheetViews>
    <sheetView showGridLines="0" zoomScaleNormal="100" workbookViewId="0">
      <selection activeCell="H25" sqref="H25:J25"/>
    </sheetView>
  </sheetViews>
  <sheetFormatPr defaultColWidth="9.140625" defaultRowHeight="15" x14ac:dyDescent="0.25"/>
  <cols>
    <col min="1" max="1" width="3.85546875" style="1" customWidth="1"/>
    <col min="2" max="2" width="10.85546875" style="1" customWidth="1"/>
    <col min="3" max="7" width="4.7109375" style="1" customWidth="1"/>
    <col min="8" max="8" width="69.140625" style="14" customWidth="1"/>
    <col min="9" max="9" width="11.5703125" style="1" customWidth="1"/>
    <col min="10" max="10" width="13.42578125" style="1" customWidth="1"/>
    <col min="11" max="16384" width="9.140625" style="1"/>
  </cols>
  <sheetData>
    <row r="1" spans="1:12" x14ac:dyDescent="0.25">
      <c r="A1" s="508" t="s">
        <v>0</v>
      </c>
      <c r="B1" s="508"/>
      <c r="C1" s="508"/>
      <c r="D1" s="508"/>
      <c r="E1" s="508"/>
      <c r="F1" s="508"/>
      <c r="G1" s="508"/>
      <c r="H1" s="508"/>
      <c r="I1" s="508"/>
      <c r="J1" s="508"/>
    </row>
    <row r="2" spans="1:12" x14ac:dyDescent="0.25">
      <c r="A2" s="1246" t="s">
        <v>1</v>
      </c>
      <c r="B2" s="1246"/>
      <c r="C2" s="1246"/>
      <c r="D2" s="1246"/>
      <c r="E2" s="1246"/>
      <c r="F2" s="1246"/>
      <c r="G2" s="1246"/>
      <c r="H2" s="1246"/>
      <c r="I2" s="1246"/>
      <c r="J2" s="1246"/>
    </row>
    <row r="3" spans="1:12" x14ac:dyDescent="0.25">
      <c r="A3" s="1265" t="s">
        <v>646</v>
      </c>
      <c r="B3" s="1265"/>
      <c r="C3" s="1265"/>
      <c r="D3" s="1265"/>
      <c r="E3" s="1265"/>
      <c r="F3" s="1265"/>
      <c r="G3" s="1265"/>
      <c r="H3" s="1265"/>
      <c r="I3" s="1265"/>
      <c r="J3" s="1265"/>
    </row>
    <row r="4" spans="1:12" ht="15.75" x14ac:dyDescent="0.25">
      <c r="A4" s="1266" t="s">
        <v>647</v>
      </c>
      <c r="B4" s="1266"/>
      <c r="C4" s="1266"/>
      <c r="D4" s="1266"/>
      <c r="E4" s="1266"/>
      <c r="F4" s="1266"/>
      <c r="G4" s="1266"/>
      <c r="H4" s="1266"/>
      <c r="I4" s="1266"/>
      <c r="J4" s="1266"/>
    </row>
    <row r="5" spans="1:12" x14ac:dyDescent="0.25">
      <c r="A5" s="1267" t="s">
        <v>648</v>
      </c>
      <c r="B5" s="1268"/>
      <c r="C5" s="1268"/>
      <c r="D5" s="1268"/>
      <c r="E5" s="1268"/>
      <c r="F5" s="1268"/>
      <c r="G5" s="1268"/>
      <c r="H5" s="1268"/>
      <c r="I5" s="1268"/>
      <c r="J5" s="1269"/>
    </row>
    <row r="6" spans="1:12" x14ac:dyDescent="0.25">
      <c r="A6" s="1270"/>
      <c r="B6" s="1270"/>
      <c r="C6" s="1270"/>
      <c r="D6" s="1270"/>
      <c r="E6" s="1270"/>
      <c r="F6" s="1270"/>
      <c r="G6" s="1270"/>
      <c r="H6" s="1270"/>
      <c r="I6" s="1270"/>
      <c r="J6" s="1270"/>
    </row>
    <row r="7" spans="1:12" x14ac:dyDescent="0.25">
      <c r="A7" s="18" t="s">
        <v>3</v>
      </c>
      <c r="C7" s="1264" t="str">
        <f>'C-1a Needs Assessment'!C5</f>
        <v>NYC Department of Youth and Community Development</v>
      </c>
      <c r="D7" s="1264"/>
      <c r="E7" s="1264"/>
      <c r="F7" s="1264"/>
      <c r="G7" s="1264"/>
      <c r="H7" s="1264"/>
      <c r="I7" s="20" t="s">
        <v>5</v>
      </c>
      <c r="J7" s="219">
        <f>'C-1a Needs Assessment'!J5</f>
        <v>2023</v>
      </c>
    </row>
    <row r="8" spans="1:12" x14ac:dyDescent="0.25">
      <c r="A8" s="1265"/>
      <c r="B8" s="1265"/>
      <c r="C8" s="1265"/>
      <c r="D8" s="1265"/>
      <c r="E8" s="1265"/>
      <c r="F8" s="1265"/>
      <c r="G8" s="1265"/>
      <c r="H8" s="1265"/>
      <c r="I8" s="1265"/>
      <c r="J8" s="1265"/>
    </row>
    <row r="9" spans="1:12" x14ac:dyDescent="0.25">
      <c r="A9" s="18" t="s">
        <v>6</v>
      </c>
      <c r="C9" s="1286">
        <f>'C-1a Needs Assessment'!C7</f>
        <v>44835</v>
      </c>
      <c r="D9" s="1286"/>
      <c r="E9" s="19" t="s">
        <v>7</v>
      </c>
      <c r="F9" s="1286">
        <f>'C-1a Needs Assessment'!E7</f>
        <v>45199</v>
      </c>
      <c r="G9" s="1286"/>
      <c r="H9" s="17"/>
      <c r="I9" s="20" t="s">
        <v>8</v>
      </c>
      <c r="J9" s="219" t="str">
        <f>'C-1a Needs Assessment'!J7</f>
        <v>C1001474</v>
      </c>
    </row>
    <row r="10" spans="1:12" x14ac:dyDescent="0.25">
      <c r="A10" s="1271"/>
      <c r="B10" s="1271"/>
      <c r="C10" s="1271"/>
      <c r="D10" s="1271"/>
      <c r="E10" s="1271"/>
      <c r="F10" s="1271"/>
      <c r="G10" s="1271"/>
      <c r="H10" s="1271"/>
      <c r="I10" s="1271"/>
      <c r="J10" s="1271"/>
    </row>
    <row r="11" spans="1:12" x14ac:dyDescent="0.25">
      <c r="A11" s="1283" t="s">
        <v>396</v>
      </c>
      <c r="B11" s="1284"/>
      <c r="C11" s="1284"/>
      <c r="D11" s="1284"/>
      <c r="E11" s="1284"/>
      <c r="F11" s="1284"/>
      <c r="G11" s="1285"/>
      <c r="H11" s="1274" t="s">
        <v>649</v>
      </c>
      <c r="I11" s="1275"/>
      <c r="J11" s="1276"/>
      <c r="L11" s="14"/>
    </row>
    <row r="12" spans="1:12" x14ac:dyDescent="0.25">
      <c r="A12" s="225">
        <v>1</v>
      </c>
      <c r="B12" s="1272" t="s">
        <v>650</v>
      </c>
      <c r="C12" s="1272"/>
      <c r="D12" s="1272"/>
      <c r="E12" s="1272"/>
      <c r="F12" s="1272"/>
      <c r="G12" s="1273"/>
      <c r="H12" s="1096" t="s">
        <v>651</v>
      </c>
      <c r="I12" s="1262"/>
      <c r="J12" s="1263"/>
    </row>
    <row r="13" spans="1:12" x14ac:dyDescent="0.25">
      <c r="A13" s="225">
        <v>2</v>
      </c>
      <c r="B13" s="1272" t="s">
        <v>652</v>
      </c>
      <c r="C13" s="1272"/>
      <c r="D13" s="1272"/>
      <c r="E13" s="1272"/>
      <c r="F13" s="1272"/>
      <c r="G13" s="1273"/>
      <c r="H13" s="1096" t="s">
        <v>653</v>
      </c>
      <c r="I13" s="1262"/>
      <c r="J13" s="1263"/>
    </row>
    <row r="14" spans="1:12" ht="121.5" customHeight="1" x14ac:dyDescent="0.25">
      <c r="A14" s="225">
        <v>3</v>
      </c>
      <c r="B14" s="1272" t="s">
        <v>654</v>
      </c>
      <c r="C14" s="1272"/>
      <c r="D14" s="1272"/>
      <c r="E14" s="1272"/>
      <c r="F14" s="1272"/>
      <c r="G14" s="1273"/>
      <c r="H14" s="1096" t="s">
        <v>655</v>
      </c>
      <c r="I14" s="1262"/>
      <c r="J14" s="1263"/>
    </row>
    <row r="15" spans="1:12" ht="30" customHeight="1" x14ac:dyDescent="0.25">
      <c r="A15" s="225">
        <v>4</v>
      </c>
      <c r="B15" s="1272" t="s">
        <v>656</v>
      </c>
      <c r="C15" s="1272"/>
      <c r="D15" s="1272"/>
      <c r="E15" s="1272"/>
      <c r="F15" s="1272"/>
      <c r="G15" s="1273"/>
      <c r="H15" s="1096" t="s">
        <v>657</v>
      </c>
      <c r="I15" s="1262"/>
      <c r="J15" s="1263"/>
    </row>
    <row r="16" spans="1:12" x14ac:dyDescent="0.25">
      <c r="A16" s="225">
        <v>5</v>
      </c>
      <c r="B16" s="1272" t="s">
        <v>658</v>
      </c>
      <c r="C16" s="1272"/>
      <c r="D16" s="1272"/>
      <c r="E16" s="1272"/>
      <c r="F16" s="1272"/>
      <c r="G16" s="1273"/>
      <c r="H16" s="1277" t="s">
        <v>556</v>
      </c>
      <c r="I16" s="1278"/>
      <c r="J16" s="1279"/>
    </row>
    <row r="17" spans="1:10" ht="30" customHeight="1" x14ac:dyDescent="0.25">
      <c r="A17" s="225">
        <v>6</v>
      </c>
      <c r="B17" s="1272" t="s">
        <v>659</v>
      </c>
      <c r="C17" s="1272"/>
      <c r="D17" s="1272"/>
      <c r="E17" s="1272"/>
      <c r="F17" s="1272"/>
      <c r="G17" s="1273"/>
      <c r="H17" s="1096" t="s">
        <v>660</v>
      </c>
      <c r="I17" s="1262"/>
      <c r="J17" s="1263"/>
    </row>
    <row r="18" spans="1:10" x14ac:dyDescent="0.25">
      <c r="A18" s="225">
        <v>7</v>
      </c>
      <c r="B18" s="1272" t="s">
        <v>661</v>
      </c>
      <c r="C18" s="1272"/>
      <c r="D18" s="1272"/>
      <c r="E18" s="1272"/>
      <c r="F18" s="1272"/>
      <c r="G18" s="1273"/>
      <c r="H18" s="1096" t="s">
        <v>662</v>
      </c>
      <c r="I18" s="1262"/>
      <c r="J18" s="1263"/>
    </row>
    <row r="19" spans="1:10" ht="30" customHeight="1" x14ac:dyDescent="0.25">
      <c r="A19" s="225">
        <v>8</v>
      </c>
      <c r="B19" s="1272" t="s">
        <v>663</v>
      </c>
      <c r="C19" s="1272"/>
      <c r="D19" s="1272"/>
      <c r="E19" s="1272"/>
      <c r="F19" s="1272"/>
      <c r="G19" s="1273"/>
      <c r="H19" s="1096" t="s">
        <v>664</v>
      </c>
      <c r="I19" s="1262"/>
      <c r="J19" s="1263"/>
    </row>
    <row r="20" spans="1:10" ht="72.75" customHeight="1" x14ac:dyDescent="0.25">
      <c r="A20" s="225">
        <v>9</v>
      </c>
      <c r="B20" s="1272" t="s">
        <v>665</v>
      </c>
      <c r="C20" s="1272"/>
      <c r="D20" s="1272"/>
      <c r="E20" s="1272"/>
      <c r="F20" s="1272"/>
      <c r="G20" s="1273"/>
      <c r="H20" s="1096" t="s">
        <v>666</v>
      </c>
      <c r="I20" s="1262"/>
      <c r="J20" s="1263"/>
    </row>
    <row r="21" spans="1:10" ht="153.75" customHeight="1" x14ac:dyDescent="0.25">
      <c r="A21" s="225">
        <v>10</v>
      </c>
      <c r="B21" s="1272" t="s">
        <v>667</v>
      </c>
      <c r="C21" s="1272"/>
      <c r="D21" s="1272"/>
      <c r="E21" s="1272"/>
      <c r="F21" s="1272"/>
      <c r="G21" s="1273"/>
      <c r="H21" s="1096" t="s">
        <v>668</v>
      </c>
      <c r="I21" s="1262"/>
      <c r="J21" s="1263"/>
    </row>
    <row r="22" spans="1:10" x14ac:dyDescent="0.25">
      <c r="A22" s="225">
        <v>11</v>
      </c>
      <c r="B22" s="1272" t="s">
        <v>669</v>
      </c>
      <c r="C22" s="1272"/>
      <c r="D22" s="1272"/>
      <c r="E22" s="1272"/>
      <c r="F22" s="1272"/>
      <c r="G22" s="1273"/>
      <c r="H22" s="1096" t="s">
        <v>670</v>
      </c>
      <c r="I22" s="1262"/>
      <c r="J22" s="1263"/>
    </row>
    <row r="23" spans="1:10" x14ac:dyDescent="0.25">
      <c r="A23" s="225">
        <v>12</v>
      </c>
      <c r="B23" s="1272" t="s">
        <v>671</v>
      </c>
      <c r="C23" s="1272"/>
      <c r="D23" s="1272"/>
      <c r="E23" s="1272"/>
      <c r="F23" s="1272"/>
      <c r="G23" s="1273"/>
      <c r="H23" s="1280" t="s">
        <v>672</v>
      </c>
      <c r="I23" s="1281"/>
      <c r="J23" s="1282"/>
    </row>
    <row r="24" spans="1:10" ht="123.75" customHeight="1" x14ac:dyDescent="0.25">
      <c r="A24" s="225">
        <v>13</v>
      </c>
      <c r="B24" s="1272" t="s">
        <v>673</v>
      </c>
      <c r="C24" s="1272"/>
      <c r="D24" s="1272"/>
      <c r="E24" s="1272"/>
      <c r="F24" s="1272"/>
      <c r="G24" s="1273"/>
      <c r="H24" s="1096" t="s">
        <v>674</v>
      </c>
      <c r="I24" s="1262"/>
      <c r="J24" s="1263"/>
    </row>
    <row r="25" spans="1:10" ht="44.25" customHeight="1" x14ac:dyDescent="0.25">
      <c r="A25" s="225">
        <v>14</v>
      </c>
      <c r="B25" s="1272" t="s">
        <v>675</v>
      </c>
      <c r="C25" s="1272"/>
      <c r="D25" s="1272"/>
      <c r="E25" s="1272"/>
      <c r="F25" s="1272"/>
      <c r="G25" s="1273"/>
      <c r="H25" s="1096" t="s">
        <v>676</v>
      </c>
      <c r="I25" s="1262"/>
      <c r="J25" s="1263"/>
    </row>
    <row r="26" spans="1:10" ht="30" customHeight="1" x14ac:dyDescent="0.25">
      <c r="A26" s="225">
        <v>15</v>
      </c>
      <c r="B26" s="1272" t="s">
        <v>677</v>
      </c>
      <c r="C26" s="1272"/>
      <c r="D26" s="1272"/>
      <c r="E26" s="1272"/>
      <c r="F26" s="1272"/>
      <c r="G26" s="1273"/>
      <c r="H26" s="1096" t="s">
        <v>678</v>
      </c>
      <c r="I26" s="1262"/>
      <c r="J26" s="1263"/>
    </row>
    <row r="27" spans="1:10" ht="30" customHeight="1" x14ac:dyDescent="0.25">
      <c r="A27" s="225">
        <v>16</v>
      </c>
      <c r="B27" s="1272" t="s">
        <v>679</v>
      </c>
      <c r="C27" s="1272"/>
      <c r="D27" s="1272"/>
      <c r="E27" s="1272"/>
      <c r="F27" s="1272"/>
      <c r="G27" s="1273"/>
      <c r="H27" s="1096" t="s">
        <v>680</v>
      </c>
      <c r="I27" s="1262"/>
      <c r="J27" s="1263"/>
    </row>
    <row r="28" spans="1:10" x14ac:dyDescent="0.25">
      <c r="B28" s="15"/>
      <c r="C28" s="15"/>
      <c r="D28" s="15"/>
      <c r="E28" s="15"/>
      <c r="F28" s="15"/>
      <c r="G28" s="15"/>
      <c r="H28" s="16"/>
    </row>
    <row r="29" spans="1:10" x14ac:dyDescent="0.25">
      <c r="C29" s="15"/>
      <c r="D29" s="15"/>
      <c r="E29" s="15"/>
      <c r="F29" s="15"/>
      <c r="G29" s="15"/>
      <c r="H29" s="16"/>
    </row>
  </sheetData>
  <mergeCells count="45">
    <mergeCell ref="A11:G11"/>
    <mergeCell ref="C9:D9"/>
    <mergeCell ref="F9:G9"/>
    <mergeCell ref="B12:G12"/>
    <mergeCell ref="B13:G13"/>
    <mergeCell ref="B14:G14"/>
    <mergeCell ref="B15:G15"/>
    <mergeCell ref="B16:G16"/>
    <mergeCell ref="B26:G26"/>
    <mergeCell ref="B17:G17"/>
    <mergeCell ref="B18:G18"/>
    <mergeCell ref="B19:G19"/>
    <mergeCell ref="B20:G20"/>
    <mergeCell ref="B21:G21"/>
    <mergeCell ref="H25:J25"/>
    <mergeCell ref="B22:G22"/>
    <mergeCell ref="B23:G23"/>
    <mergeCell ref="B24:G24"/>
    <mergeCell ref="B25:G25"/>
    <mergeCell ref="H20:J20"/>
    <mergeCell ref="H21:J21"/>
    <mergeCell ref="H22:J22"/>
    <mergeCell ref="H23:J23"/>
    <mergeCell ref="H24:J24"/>
    <mergeCell ref="H15:J15"/>
    <mergeCell ref="H16:J16"/>
    <mergeCell ref="H17:J17"/>
    <mergeCell ref="H18:J18"/>
    <mergeCell ref="H19:J19"/>
    <mergeCell ref="H26:J26"/>
    <mergeCell ref="H27:J27"/>
    <mergeCell ref="C7:H7"/>
    <mergeCell ref="A8:J8"/>
    <mergeCell ref="A1:J1"/>
    <mergeCell ref="A2:J2"/>
    <mergeCell ref="A3:J3"/>
    <mergeCell ref="A4:J4"/>
    <mergeCell ref="A5:J5"/>
    <mergeCell ref="A6:J6"/>
    <mergeCell ref="A10:J10"/>
    <mergeCell ref="B27:G27"/>
    <mergeCell ref="H11:J11"/>
    <mergeCell ref="H12:J12"/>
    <mergeCell ref="H13:J13"/>
    <mergeCell ref="H14:J14"/>
  </mergeCells>
  <dataValidations count="1">
    <dataValidation type="list" allowBlank="1" showInputMessage="1" showErrorMessage="1" sqref="JD16 WVP983056 WLT983056 WBX983056 VSB983056 VIF983056 UYJ983056 UON983056 UER983056 TUV983056 TKZ983056 TBD983056 SRH983056 SHL983056 RXP983056 RNT983056 RDX983056 QUB983056 QKF983056 QAJ983056 PQN983056 PGR983056 OWV983056 OMZ983056 ODD983056 NTH983056 NJL983056 MZP983056 MPT983056 MFX983056 LWB983056 LMF983056 LCJ983056 KSN983056 KIR983056 JYV983056 JOZ983056 JFD983056 IVH983056 ILL983056 IBP983056 HRT983056 HHX983056 GYB983056 GOF983056 GEJ983056 FUN983056 FKR983056 FAV983056 EQZ983056 EHD983056 DXH983056 DNL983056 DDP983056 CTT983056 CJX983056 CAB983056 BQF983056 BGJ983056 AWN983056 AMR983056 ACV983056 SZ983056 JD983056 H983056 WVP917520 WLT917520 WBX917520 VSB917520 VIF917520 UYJ917520 UON917520 UER917520 TUV917520 TKZ917520 TBD917520 SRH917520 SHL917520 RXP917520 RNT917520 RDX917520 QUB917520 QKF917520 QAJ917520 PQN917520 PGR917520 OWV917520 OMZ917520 ODD917520 NTH917520 NJL917520 MZP917520 MPT917520 MFX917520 LWB917520 LMF917520 LCJ917520 KSN917520 KIR917520 JYV917520 JOZ917520 JFD917520 IVH917520 ILL917520 IBP917520 HRT917520 HHX917520 GYB917520 GOF917520 GEJ917520 FUN917520 FKR917520 FAV917520 EQZ917520 EHD917520 DXH917520 DNL917520 DDP917520 CTT917520 CJX917520 CAB917520 BQF917520 BGJ917520 AWN917520 AMR917520 ACV917520 SZ917520 JD917520 H917520 WVP851984 WLT851984 WBX851984 VSB851984 VIF851984 UYJ851984 UON851984 UER851984 TUV851984 TKZ851984 TBD851984 SRH851984 SHL851984 RXP851984 RNT851984 RDX851984 QUB851984 QKF851984 QAJ851984 PQN851984 PGR851984 OWV851984 OMZ851984 ODD851984 NTH851984 NJL851984 MZP851984 MPT851984 MFX851984 LWB851984 LMF851984 LCJ851984 KSN851984 KIR851984 JYV851984 JOZ851984 JFD851984 IVH851984 ILL851984 IBP851984 HRT851984 HHX851984 GYB851984 GOF851984 GEJ851984 FUN851984 FKR851984 FAV851984 EQZ851984 EHD851984 DXH851984 DNL851984 DDP851984 CTT851984 CJX851984 CAB851984 BQF851984 BGJ851984 AWN851984 AMR851984 ACV851984 SZ851984 JD851984 H851984 WVP786448 WLT786448 WBX786448 VSB786448 VIF786448 UYJ786448 UON786448 UER786448 TUV786448 TKZ786448 TBD786448 SRH786448 SHL786448 RXP786448 RNT786448 RDX786448 QUB786448 QKF786448 QAJ786448 PQN786448 PGR786448 OWV786448 OMZ786448 ODD786448 NTH786448 NJL786448 MZP786448 MPT786448 MFX786448 LWB786448 LMF786448 LCJ786448 KSN786448 KIR786448 JYV786448 JOZ786448 JFD786448 IVH786448 ILL786448 IBP786448 HRT786448 HHX786448 GYB786448 GOF786448 GEJ786448 FUN786448 FKR786448 FAV786448 EQZ786448 EHD786448 DXH786448 DNL786448 DDP786448 CTT786448 CJX786448 CAB786448 BQF786448 BGJ786448 AWN786448 AMR786448 ACV786448 SZ786448 JD786448 H786448 WVP720912 WLT720912 WBX720912 VSB720912 VIF720912 UYJ720912 UON720912 UER720912 TUV720912 TKZ720912 TBD720912 SRH720912 SHL720912 RXP720912 RNT720912 RDX720912 QUB720912 QKF720912 QAJ720912 PQN720912 PGR720912 OWV720912 OMZ720912 ODD720912 NTH720912 NJL720912 MZP720912 MPT720912 MFX720912 LWB720912 LMF720912 LCJ720912 KSN720912 KIR720912 JYV720912 JOZ720912 JFD720912 IVH720912 ILL720912 IBP720912 HRT720912 HHX720912 GYB720912 GOF720912 GEJ720912 FUN720912 FKR720912 FAV720912 EQZ720912 EHD720912 DXH720912 DNL720912 DDP720912 CTT720912 CJX720912 CAB720912 BQF720912 BGJ720912 AWN720912 AMR720912 ACV720912 SZ720912 JD720912 H720912 WVP655376 WLT655376 WBX655376 VSB655376 VIF655376 UYJ655376 UON655376 UER655376 TUV655376 TKZ655376 TBD655376 SRH655376 SHL655376 RXP655376 RNT655376 RDX655376 QUB655376 QKF655376 QAJ655376 PQN655376 PGR655376 OWV655376 OMZ655376 ODD655376 NTH655376 NJL655376 MZP655376 MPT655376 MFX655376 LWB655376 LMF655376 LCJ655376 KSN655376 KIR655376 JYV655376 JOZ655376 JFD655376 IVH655376 ILL655376 IBP655376 HRT655376 HHX655376 GYB655376 GOF655376 GEJ655376 FUN655376 FKR655376 FAV655376 EQZ655376 EHD655376 DXH655376 DNL655376 DDP655376 CTT655376 CJX655376 CAB655376 BQF655376 BGJ655376 AWN655376 AMR655376 ACV655376 SZ655376 JD655376 H655376 WVP589840 WLT589840 WBX589840 VSB589840 VIF589840 UYJ589840 UON589840 UER589840 TUV589840 TKZ589840 TBD589840 SRH589840 SHL589840 RXP589840 RNT589840 RDX589840 QUB589840 QKF589840 QAJ589840 PQN589840 PGR589840 OWV589840 OMZ589840 ODD589840 NTH589840 NJL589840 MZP589840 MPT589840 MFX589840 LWB589840 LMF589840 LCJ589840 KSN589840 KIR589840 JYV589840 JOZ589840 JFD589840 IVH589840 ILL589840 IBP589840 HRT589840 HHX589840 GYB589840 GOF589840 GEJ589840 FUN589840 FKR589840 FAV589840 EQZ589840 EHD589840 DXH589840 DNL589840 DDP589840 CTT589840 CJX589840 CAB589840 BQF589840 BGJ589840 AWN589840 AMR589840 ACV589840 SZ589840 JD589840 H589840 WVP524304 WLT524304 WBX524304 VSB524304 VIF524304 UYJ524304 UON524304 UER524304 TUV524304 TKZ524304 TBD524304 SRH524304 SHL524304 RXP524304 RNT524304 RDX524304 QUB524304 QKF524304 QAJ524304 PQN524304 PGR524304 OWV524304 OMZ524304 ODD524304 NTH524304 NJL524304 MZP524304 MPT524304 MFX524304 LWB524304 LMF524304 LCJ524304 KSN524304 KIR524304 JYV524304 JOZ524304 JFD524304 IVH524304 ILL524304 IBP524304 HRT524304 HHX524304 GYB524304 GOF524304 GEJ524304 FUN524304 FKR524304 FAV524304 EQZ524304 EHD524304 DXH524304 DNL524304 DDP524304 CTT524304 CJX524304 CAB524304 BQF524304 BGJ524304 AWN524304 AMR524304 ACV524304 SZ524304 JD524304 H524304 WVP458768 WLT458768 WBX458768 VSB458768 VIF458768 UYJ458768 UON458768 UER458768 TUV458768 TKZ458768 TBD458768 SRH458768 SHL458768 RXP458768 RNT458768 RDX458768 QUB458768 QKF458768 QAJ458768 PQN458768 PGR458768 OWV458768 OMZ458768 ODD458768 NTH458768 NJL458768 MZP458768 MPT458768 MFX458768 LWB458768 LMF458768 LCJ458768 KSN458768 KIR458768 JYV458768 JOZ458768 JFD458768 IVH458768 ILL458768 IBP458768 HRT458768 HHX458768 GYB458768 GOF458768 GEJ458768 FUN458768 FKR458768 FAV458768 EQZ458768 EHD458768 DXH458768 DNL458768 DDP458768 CTT458768 CJX458768 CAB458768 BQF458768 BGJ458768 AWN458768 AMR458768 ACV458768 SZ458768 JD458768 H458768 WVP393232 WLT393232 WBX393232 VSB393232 VIF393232 UYJ393232 UON393232 UER393232 TUV393232 TKZ393232 TBD393232 SRH393232 SHL393232 RXP393232 RNT393232 RDX393232 QUB393232 QKF393232 QAJ393232 PQN393232 PGR393232 OWV393232 OMZ393232 ODD393232 NTH393232 NJL393232 MZP393232 MPT393232 MFX393232 LWB393232 LMF393232 LCJ393232 KSN393232 KIR393232 JYV393232 JOZ393232 JFD393232 IVH393232 ILL393232 IBP393232 HRT393232 HHX393232 GYB393232 GOF393232 GEJ393232 FUN393232 FKR393232 FAV393232 EQZ393232 EHD393232 DXH393232 DNL393232 DDP393232 CTT393232 CJX393232 CAB393232 BQF393232 BGJ393232 AWN393232 AMR393232 ACV393232 SZ393232 JD393232 H393232 WVP327696 WLT327696 WBX327696 VSB327696 VIF327696 UYJ327696 UON327696 UER327696 TUV327696 TKZ327696 TBD327696 SRH327696 SHL327696 RXP327696 RNT327696 RDX327696 QUB327696 QKF327696 QAJ327696 PQN327696 PGR327696 OWV327696 OMZ327696 ODD327696 NTH327696 NJL327696 MZP327696 MPT327696 MFX327696 LWB327696 LMF327696 LCJ327696 KSN327696 KIR327696 JYV327696 JOZ327696 JFD327696 IVH327696 ILL327696 IBP327696 HRT327696 HHX327696 GYB327696 GOF327696 GEJ327696 FUN327696 FKR327696 FAV327696 EQZ327696 EHD327696 DXH327696 DNL327696 DDP327696 CTT327696 CJX327696 CAB327696 BQF327696 BGJ327696 AWN327696 AMR327696 ACV327696 SZ327696 JD327696 H327696 WVP262160 WLT262160 WBX262160 VSB262160 VIF262160 UYJ262160 UON262160 UER262160 TUV262160 TKZ262160 TBD262160 SRH262160 SHL262160 RXP262160 RNT262160 RDX262160 QUB262160 QKF262160 QAJ262160 PQN262160 PGR262160 OWV262160 OMZ262160 ODD262160 NTH262160 NJL262160 MZP262160 MPT262160 MFX262160 LWB262160 LMF262160 LCJ262160 KSN262160 KIR262160 JYV262160 JOZ262160 JFD262160 IVH262160 ILL262160 IBP262160 HRT262160 HHX262160 GYB262160 GOF262160 GEJ262160 FUN262160 FKR262160 FAV262160 EQZ262160 EHD262160 DXH262160 DNL262160 DDP262160 CTT262160 CJX262160 CAB262160 BQF262160 BGJ262160 AWN262160 AMR262160 ACV262160 SZ262160 JD262160 H262160 WVP196624 WLT196624 WBX196624 VSB196624 VIF196624 UYJ196624 UON196624 UER196624 TUV196624 TKZ196624 TBD196624 SRH196624 SHL196624 RXP196624 RNT196624 RDX196624 QUB196624 QKF196624 QAJ196624 PQN196624 PGR196624 OWV196624 OMZ196624 ODD196624 NTH196624 NJL196624 MZP196624 MPT196624 MFX196624 LWB196624 LMF196624 LCJ196624 KSN196624 KIR196624 JYV196624 JOZ196624 JFD196624 IVH196624 ILL196624 IBP196624 HRT196624 HHX196624 GYB196624 GOF196624 GEJ196624 FUN196624 FKR196624 FAV196624 EQZ196624 EHD196624 DXH196624 DNL196624 DDP196624 CTT196624 CJX196624 CAB196624 BQF196624 BGJ196624 AWN196624 AMR196624 ACV196624 SZ196624 JD196624 H196624 WVP131088 WLT131088 WBX131088 VSB131088 VIF131088 UYJ131088 UON131088 UER131088 TUV131088 TKZ131088 TBD131088 SRH131088 SHL131088 RXP131088 RNT131088 RDX131088 QUB131088 QKF131088 QAJ131088 PQN131088 PGR131088 OWV131088 OMZ131088 ODD131088 NTH131088 NJL131088 MZP131088 MPT131088 MFX131088 LWB131088 LMF131088 LCJ131088 KSN131088 KIR131088 JYV131088 JOZ131088 JFD131088 IVH131088 ILL131088 IBP131088 HRT131088 HHX131088 GYB131088 GOF131088 GEJ131088 FUN131088 FKR131088 FAV131088 EQZ131088 EHD131088 DXH131088 DNL131088 DDP131088 CTT131088 CJX131088 CAB131088 BQF131088 BGJ131088 AWN131088 AMR131088 ACV131088 SZ131088 JD131088 H131088 WVP65552 WLT65552 WBX65552 VSB65552 VIF65552 UYJ65552 UON65552 UER65552 TUV65552 TKZ65552 TBD65552 SRH65552 SHL65552 RXP65552 RNT65552 RDX65552 QUB65552 QKF65552 QAJ65552 PQN65552 PGR65552 OWV65552 OMZ65552 ODD65552 NTH65552 NJL65552 MZP65552 MPT65552 MFX65552 LWB65552 LMF65552 LCJ65552 KSN65552 KIR65552 JYV65552 JOZ65552 JFD65552 IVH65552 ILL65552 IBP65552 HRT65552 HHX65552 GYB65552 GOF65552 GEJ65552 FUN65552 FKR65552 FAV65552 EQZ65552 EHD65552 DXH65552 DNL65552 DDP65552 CTT65552 CJX65552 CAB65552 BQF65552 BGJ65552 AWN65552 AMR65552 ACV65552 SZ65552 JD65552 H65552 WVP16 WLT16 WBX16 VSB16 VIF16 UYJ16 UON16 UER16 TUV16 TKZ16 TBD16 SRH16 SHL16 RXP16 RNT16 RDX16 QUB16 QKF16 QAJ16 PQN16 PGR16 OWV16 OMZ16 ODD16 NTH16 NJL16 MZP16 MPT16 MFX16 LWB16 LMF16 LCJ16 KSN16 KIR16 JYV16 JOZ16 JFD16 IVH16 ILL16 IBP16 HRT16 HHX16 GYB16 GOF16 GEJ16 FUN16 FKR16 FAV16 EQZ16 EHD16 DXH16 DNL16 DDP16 CTT16 CJX16 CAB16 BQF16 BGJ16 AWN16 AMR16 ACV16 SZ16" xr:uid="{00000000-0002-0000-0D00-000000000000}">
      <formula1>CommunityDomain</formula1>
    </dataValidation>
  </dataValidations>
  <pageMargins left="0.5" right="0.5" top="0.5" bottom="0.5" header="0.3" footer="0.3"/>
  <pageSetup scale="72" orientation="portrait" r:id="rId1"/>
  <headerFooter>
    <oddFooter>&amp;L&amp;10New York State Department of State&amp;C&amp;10Division of Community Services&amp;R&amp;10CSBG Contract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59999389629810485"/>
    <pageSetUpPr fitToPage="1"/>
  </sheetPr>
  <dimension ref="A1:M40"/>
  <sheetViews>
    <sheetView showGridLines="0" topLeftCell="A21" zoomScaleNormal="100" workbookViewId="0">
      <selection activeCell="A17" sqref="A17:K40"/>
    </sheetView>
  </sheetViews>
  <sheetFormatPr defaultColWidth="9.140625" defaultRowHeight="15" x14ac:dyDescent="0.25"/>
  <cols>
    <col min="1" max="1" width="11.42578125" style="21" customWidth="1"/>
    <col min="2" max="2" width="5" style="21" customWidth="1"/>
    <col min="3" max="3" width="14.7109375" style="21" customWidth="1"/>
    <col min="4" max="4" width="9.140625" style="21"/>
    <col min="5" max="5" width="14.7109375" style="21" customWidth="1"/>
    <col min="6" max="6" width="9.5703125" style="21" customWidth="1"/>
    <col min="7" max="7" width="9" style="21" customWidth="1"/>
    <col min="8" max="8" width="7.5703125" style="21" customWidth="1"/>
    <col min="9" max="9" width="14.7109375" style="21" customWidth="1"/>
    <col min="10" max="10" width="12.85546875" style="21" customWidth="1"/>
    <col min="11" max="11" width="12.7109375" style="21" customWidth="1"/>
    <col min="12" max="16384" width="9.140625" style="21"/>
  </cols>
  <sheetData>
    <row r="1" spans="1:13" x14ac:dyDescent="0.25">
      <c r="A1" s="294" t="s">
        <v>0</v>
      </c>
      <c r="B1" s="294"/>
      <c r="C1" s="294"/>
      <c r="D1" s="294"/>
      <c r="E1" s="294"/>
      <c r="F1" s="294"/>
      <c r="G1" s="294"/>
      <c r="H1" s="294"/>
      <c r="I1" s="294"/>
      <c r="J1" s="294"/>
      <c r="K1" s="294"/>
    </row>
    <row r="2" spans="1:13" x14ac:dyDescent="0.25">
      <c r="A2" s="1294" t="s">
        <v>1</v>
      </c>
      <c r="B2" s="1294"/>
      <c r="C2" s="1294"/>
      <c r="D2" s="1294"/>
      <c r="E2" s="1294"/>
      <c r="F2" s="1294"/>
      <c r="G2" s="1294"/>
      <c r="H2" s="1294"/>
      <c r="I2" s="1294"/>
      <c r="J2" s="1294"/>
      <c r="K2" s="1294"/>
    </row>
    <row r="3" spans="1:13" x14ac:dyDescent="0.25">
      <c r="A3" s="613" t="s">
        <v>681</v>
      </c>
      <c r="B3" s="613"/>
      <c r="C3" s="613"/>
      <c r="D3" s="613"/>
      <c r="E3" s="613"/>
      <c r="F3" s="613"/>
      <c r="G3" s="613"/>
      <c r="H3" s="613"/>
      <c r="I3" s="613"/>
      <c r="J3" s="613"/>
      <c r="K3" s="613"/>
    </row>
    <row r="4" spans="1:13" x14ac:dyDescent="0.25">
      <c r="A4" s="295"/>
      <c r="B4" s="295"/>
      <c r="C4" s="295"/>
      <c r="D4" s="295"/>
      <c r="E4" s="295"/>
      <c r="F4" s="295"/>
      <c r="G4" s="295"/>
      <c r="H4" s="295"/>
      <c r="I4" s="295"/>
      <c r="J4" s="295"/>
      <c r="K4" s="295"/>
    </row>
    <row r="5" spans="1:13" x14ac:dyDescent="0.25">
      <c r="A5" s="7" t="s">
        <v>3</v>
      </c>
      <c r="B5" s="478" t="str">
        <f>'C-1a Needs Assessment'!C5</f>
        <v>NYC Department of Youth and Community Development</v>
      </c>
      <c r="C5" s="478"/>
      <c r="D5" s="478"/>
      <c r="E5" s="478"/>
      <c r="F5" s="478"/>
      <c r="G5" s="478"/>
      <c r="H5" s="478"/>
      <c r="I5" s="478"/>
      <c r="J5" s="22" t="s">
        <v>5</v>
      </c>
      <c r="K5" s="24">
        <f>'C-1a Needs Assessment'!J5</f>
        <v>2023</v>
      </c>
    </row>
    <row r="6" spans="1:13" x14ac:dyDescent="0.25">
      <c r="A6" s="295"/>
      <c r="B6" s="295"/>
      <c r="C6" s="295"/>
      <c r="D6" s="295"/>
      <c r="E6" s="295"/>
      <c r="F6" s="295"/>
      <c r="G6" s="295"/>
      <c r="H6" s="295"/>
      <c r="I6" s="295"/>
      <c r="J6" s="295"/>
      <c r="K6" s="295"/>
    </row>
    <row r="7" spans="1:13" x14ac:dyDescent="0.25">
      <c r="A7" s="7" t="s">
        <v>6</v>
      </c>
      <c r="B7" s="7"/>
      <c r="C7" s="206">
        <f>'C-1a Needs Assessment'!C7</f>
        <v>44835</v>
      </c>
      <c r="D7" s="207" t="s">
        <v>7</v>
      </c>
      <c r="E7" s="12">
        <f>'C-1a Needs Assessment'!E7</f>
        <v>45199</v>
      </c>
      <c r="F7" s="295"/>
      <c r="G7" s="295"/>
      <c r="H7" s="295"/>
      <c r="I7" s="3"/>
      <c r="J7" s="22" t="s">
        <v>8</v>
      </c>
      <c r="K7" s="213" t="str">
        <f>'C-1a Needs Assessment'!J7</f>
        <v>C1001474</v>
      </c>
      <c r="L7" s="23"/>
      <c r="M7" s="23"/>
    </row>
    <row r="8" spans="1:13" x14ac:dyDescent="0.25">
      <c r="A8" s="545"/>
      <c r="B8" s="545"/>
      <c r="C8" s="545"/>
      <c r="D8" s="545"/>
      <c r="E8" s="545"/>
      <c r="F8" s="545"/>
      <c r="G8" s="545"/>
      <c r="H8" s="545"/>
      <c r="I8" s="545"/>
      <c r="J8" s="545"/>
      <c r="K8" s="545"/>
    </row>
    <row r="9" spans="1:13" x14ac:dyDescent="0.25">
      <c r="A9" s="1295" t="s">
        <v>682</v>
      </c>
      <c r="B9" s="1296"/>
      <c r="C9" s="1296"/>
      <c r="D9" s="1296"/>
      <c r="E9" s="1296"/>
      <c r="F9" s="1296"/>
      <c r="G9" s="1296"/>
      <c r="H9" s="1296"/>
      <c r="I9" s="1296"/>
      <c r="J9" s="1296"/>
      <c r="K9" s="1297"/>
    </row>
    <row r="10" spans="1:13" x14ac:dyDescent="0.25">
      <c r="A10" s="1298"/>
      <c r="B10" s="1299"/>
      <c r="C10" s="1299"/>
      <c r="D10" s="1299"/>
      <c r="E10" s="1299"/>
      <c r="F10" s="1299"/>
      <c r="G10" s="1299"/>
      <c r="H10" s="1299"/>
      <c r="I10" s="1299"/>
      <c r="J10" s="1299"/>
      <c r="K10" s="1300"/>
    </row>
    <row r="11" spans="1:13" x14ac:dyDescent="0.25">
      <c r="A11" s="1298"/>
      <c r="B11" s="1299"/>
      <c r="C11" s="1299"/>
      <c r="D11" s="1299"/>
      <c r="E11" s="1299"/>
      <c r="F11" s="1299"/>
      <c r="G11" s="1299"/>
      <c r="H11" s="1299"/>
      <c r="I11" s="1299"/>
      <c r="J11" s="1299"/>
      <c r="K11" s="1300"/>
    </row>
    <row r="12" spans="1:13" x14ac:dyDescent="0.25">
      <c r="A12" s="1301"/>
      <c r="B12" s="1302"/>
      <c r="C12" s="1302"/>
      <c r="D12" s="1302"/>
      <c r="E12" s="1302"/>
      <c r="F12" s="1302"/>
      <c r="G12" s="1302"/>
      <c r="H12" s="1302"/>
      <c r="I12" s="1302"/>
      <c r="J12" s="1302"/>
      <c r="K12" s="1303"/>
    </row>
    <row r="13" spans="1:13" x14ac:dyDescent="0.25">
      <c r="A13" s="1304"/>
      <c r="B13" s="1304"/>
      <c r="C13" s="1304"/>
      <c r="D13" s="1304"/>
      <c r="E13" s="1304"/>
      <c r="F13" s="1304"/>
      <c r="G13" s="1304"/>
      <c r="H13" s="1304"/>
      <c r="I13" s="1304"/>
      <c r="J13" s="1304"/>
      <c r="K13" s="1304"/>
    </row>
    <row r="14" spans="1:13" x14ac:dyDescent="0.25">
      <c r="A14" s="1305" t="s">
        <v>683</v>
      </c>
      <c r="B14" s="1306"/>
      <c r="C14" s="1306"/>
      <c r="D14" s="1306"/>
      <c r="E14" s="1306"/>
      <c r="F14" s="1306"/>
      <c r="G14" s="1306"/>
      <c r="H14" s="1306"/>
      <c r="I14" s="1306"/>
      <c r="J14" s="1306"/>
      <c r="K14" s="1307"/>
    </row>
    <row r="15" spans="1:13" x14ac:dyDescent="0.25">
      <c r="A15" s="1308"/>
      <c r="B15" s="1309"/>
      <c r="C15" s="1309"/>
      <c r="D15" s="1309"/>
      <c r="E15" s="1309"/>
      <c r="F15" s="1309"/>
      <c r="G15" s="1309"/>
      <c r="H15" s="1309"/>
      <c r="I15" s="1309"/>
      <c r="J15" s="1309"/>
      <c r="K15" s="1310"/>
    </row>
    <row r="16" spans="1:13" x14ac:dyDescent="0.25">
      <c r="A16" s="1311"/>
      <c r="B16" s="1312"/>
      <c r="C16" s="1312"/>
      <c r="D16" s="1312"/>
      <c r="E16" s="1312"/>
      <c r="F16" s="1312"/>
      <c r="G16" s="1312"/>
      <c r="H16" s="1312"/>
      <c r="I16" s="1312"/>
      <c r="J16" s="1312"/>
      <c r="K16" s="1313"/>
    </row>
    <row r="17" spans="1:11" x14ac:dyDescent="0.25">
      <c r="A17" s="1287" t="s">
        <v>684</v>
      </c>
      <c r="B17" s="1288"/>
      <c r="C17" s="1288"/>
      <c r="D17" s="1288"/>
      <c r="E17" s="1288"/>
      <c r="F17" s="1288"/>
      <c r="G17" s="1288"/>
      <c r="H17" s="1288"/>
      <c r="I17" s="1288"/>
      <c r="J17" s="1288"/>
      <c r="K17" s="1289"/>
    </row>
    <row r="18" spans="1:11" x14ac:dyDescent="0.25">
      <c r="A18" s="1290"/>
      <c r="B18" s="1215"/>
      <c r="C18" s="1215"/>
      <c r="D18" s="1215"/>
      <c r="E18" s="1215"/>
      <c r="F18" s="1215"/>
      <c r="G18" s="1215"/>
      <c r="H18" s="1215"/>
      <c r="I18" s="1215"/>
      <c r="J18" s="1215"/>
      <c r="K18" s="1291"/>
    </row>
    <row r="19" spans="1:11" x14ac:dyDescent="0.25">
      <c r="A19" s="1290"/>
      <c r="B19" s="1215"/>
      <c r="C19" s="1215"/>
      <c r="D19" s="1215"/>
      <c r="E19" s="1215"/>
      <c r="F19" s="1215"/>
      <c r="G19" s="1215"/>
      <c r="H19" s="1215"/>
      <c r="I19" s="1215"/>
      <c r="J19" s="1215"/>
      <c r="K19" s="1291"/>
    </row>
    <row r="20" spans="1:11" x14ac:dyDescent="0.25">
      <c r="A20" s="1290"/>
      <c r="B20" s="1215"/>
      <c r="C20" s="1215"/>
      <c r="D20" s="1215"/>
      <c r="E20" s="1215"/>
      <c r="F20" s="1215"/>
      <c r="G20" s="1215"/>
      <c r="H20" s="1215"/>
      <c r="I20" s="1215"/>
      <c r="J20" s="1215"/>
      <c r="K20" s="1291"/>
    </row>
    <row r="21" spans="1:11" x14ac:dyDescent="0.25">
      <c r="A21" s="1290"/>
      <c r="B21" s="1215"/>
      <c r="C21" s="1215"/>
      <c r="D21" s="1215"/>
      <c r="E21" s="1215"/>
      <c r="F21" s="1215"/>
      <c r="G21" s="1215"/>
      <c r="H21" s="1215"/>
      <c r="I21" s="1215"/>
      <c r="J21" s="1215"/>
      <c r="K21" s="1291"/>
    </row>
    <row r="22" spans="1:11" x14ac:dyDescent="0.25">
      <c r="A22" s="1290"/>
      <c r="B22" s="1215"/>
      <c r="C22" s="1215"/>
      <c r="D22" s="1215"/>
      <c r="E22" s="1215"/>
      <c r="F22" s="1215"/>
      <c r="G22" s="1215"/>
      <c r="H22" s="1215"/>
      <c r="I22" s="1215"/>
      <c r="J22" s="1215"/>
      <c r="K22" s="1291"/>
    </row>
    <row r="23" spans="1:11" x14ac:dyDescent="0.25">
      <c r="A23" s="1290"/>
      <c r="B23" s="1215"/>
      <c r="C23" s="1215"/>
      <c r="D23" s="1215"/>
      <c r="E23" s="1215"/>
      <c r="F23" s="1215"/>
      <c r="G23" s="1215"/>
      <c r="H23" s="1215"/>
      <c r="I23" s="1215"/>
      <c r="J23" s="1215"/>
      <c r="K23" s="1291"/>
    </row>
    <row r="24" spans="1:11" x14ac:dyDescent="0.25">
      <c r="A24" s="1290"/>
      <c r="B24" s="1215"/>
      <c r="C24" s="1215"/>
      <c r="D24" s="1215"/>
      <c r="E24" s="1215"/>
      <c r="F24" s="1215"/>
      <c r="G24" s="1215"/>
      <c r="H24" s="1215"/>
      <c r="I24" s="1215"/>
      <c r="J24" s="1215"/>
      <c r="K24" s="1291"/>
    </row>
    <row r="25" spans="1:11" x14ac:dyDescent="0.25">
      <c r="A25" s="1290"/>
      <c r="B25" s="1215"/>
      <c r="C25" s="1215"/>
      <c r="D25" s="1215"/>
      <c r="E25" s="1215"/>
      <c r="F25" s="1215"/>
      <c r="G25" s="1215"/>
      <c r="H25" s="1215"/>
      <c r="I25" s="1215"/>
      <c r="J25" s="1215"/>
      <c r="K25" s="1291"/>
    </row>
    <row r="26" spans="1:11" x14ac:dyDescent="0.25">
      <c r="A26" s="1290"/>
      <c r="B26" s="1215"/>
      <c r="C26" s="1215"/>
      <c r="D26" s="1215"/>
      <c r="E26" s="1215"/>
      <c r="F26" s="1215"/>
      <c r="G26" s="1215"/>
      <c r="H26" s="1215"/>
      <c r="I26" s="1215"/>
      <c r="J26" s="1215"/>
      <c r="K26" s="1291"/>
    </row>
    <row r="27" spans="1:11" x14ac:dyDescent="0.25">
      <c r="A27" s="1290"/>
      <c r="B27" s="1215"/>
      <c r="C27" s="1215"/>
      <c r="D27" s="1215"/>
      <c r="E27" s="1215"/>
      <c r="F27" s="1215"/>
      <c r="G27" s="1215"/>
      <c r="H27" s="1215"/>
      <c r="I27" s="1215"/>
      <c r="J27" s="1215"/>
      <c r="K27" s="1291"/>
    </row>
    <row r="28" spans="1:11" x14ac:dyDescent="0.25">
      <c r="A28" s="1290"/>
      <c r="B28" s="1215"/>
      <c r="C28" s="1215"/>
      <c r="D28" s="1215"/>
      <c r="E28" s="1215"/>
      <c r="F28" s="1215"/>
      <c r="G28" s="1215"/>
      <c r="H28" s="1215"/>
      <c r="I28" s="1215"/>
      <c r="J28" s="1215"/>
      <c r="K28" s="1291"/>
    </row>
    <row r="29" spans="1:11" x14ac:dyDescent="0.25">
      <c r="A29" s="1290"/>
      <c r="B29" s="1215"/>
      <c r="C29" s="1215"/>
      <c r="D29" s="1215"/>
      <c r="E29" s="1215"/>
      <c r="F29" s="1215"/>
      <c r="G29" s="1215"/>
      <c r="H29" s="1215"/>
      <c r="I29" s="1215"/>
      <c r="J29" s="1215"/>
      <c r="K29" s="1291"/>
    </row>
    <row r="30" spans="1:11" x14ac:dyDescent="0.25">
      <c r="A30" s="1290"/>
      <c r="B30" s="1215"/>
      <c r="C30" s="1215"/>
      <c r="D30" s="1215"/>
      <c r="E30" s="1215"/>
      <c r="F30" s="1215"/>
      <c r="G30" s="1215"/>
      <c r="H30" s="1215"/>
      <c r="I30" s="1215"/>
      <c r="J30" s="1215"/>
      <c r="K30" s="1291"/>
    </row>
    <row r="31" spans="1:11" x14ac:dyDescent="0.25">
      <c r="A31" s="1290"/>
      <c r="B31" s="1215"/>
      <c r="C31" s="1215"/>
      <c r="D31" s="1215"/>
      <c r="E31" s="1215"/>
      <c r="F31" s="1215"/>
      <c r="G31" s="1215"/>
      <c r="H31" s="1215"/>
      <c r="I31" s="1215"/>
      <c r="J31" s="1215"/>
      <c r="K31" s="1291"/>
    </row>
    <row r="32" spans="1:11" x14ac:dyDescent="0.25">
      <c r="A32" s="1290"/>
      <c r="B32" s="1215"/>
      <c r="C32" s="1215"/>
      <c r="D32" s="1215"/>
      <c r="E32" s="1215"/>
      <c r="F32" s="1215"/>
      <c r="G32" s="1215"/>
      <c r="H32" s="1215"/>
      <c r="I32" s="1215"/>
      <c r="J32" s="1215"/>
      <c r="K32" s="1291"/>
    </row>
    <row r="33" spans="1:11" x14ac:dyDescent="0.25">
      <c r="A33" s="1290"/>
      <c r="B33" s="1215"/>
      <c r="C33" s="1215"/>
      <c r="D33" s="1215"/>
      <c r="E33" s="1215"/>
      <c r="F33" s="1215"/>
      <c r="G33" s="1215"/>
      <c r="H33" s="1215"/>
      <c r="I33" s="1215"/>
      <c r="J33" s="1215"/>
      <c r="K33" s="1291"/>
    </row>
    <row r="34" spans="1:11" x14ac:dyDescent="0.25">
      <c r="A34" s="1290"/>
      <c r="B34" s="1215"/>
      <c r="C34" s="1215"/>
      <c r="D34" s="1215"/>
      <c r="E34" s="1215"/>
      <c r="F34" s="1215"/>
      <c r="G34" s="1215"/>
      <c r="H34" s="1215"/>
      <c r="I34" s="1215"/>
      <c r="J34" s="1215"/>
      <c r="K34" s="1291"/>
    </row>
    <row r="35" spans="1:11" x14ac:dyDescent="0.25">
      <c r="A35" s="1290"/>
      <c r="B35" s="1215"/>
      <c r="C35" s="1215"/>
      <c r="D35" s="1215"/>
      <c r="E35" s="1215"/>
      <c r="F35" s="1215"/>
      <c r="G35" s="1215"/>
      <c r="H35" s="1215"/>
      <c r="I35" s="1215"/>
      <c r="J35" s="1215"/>
      <c r="K35" s="1291"/>
    </row>
    <row r="36" spans="1:11" x14ac:dyDescent="0.25">
      <c r="A36" s="1290"/>
      <c r="B36" s="1215"/>
      <c r="C36" s="1215"/>
      <c r="D36" s="1215"/>
      <c r="E36" s="1215"/>
      <c r="F36" s="1215"/>
      <c r="G36" s="1215"/>
      <c r="H36" s="1215"/>
      <c r="I36" s="1215"/>
      <c r="J36" s="1215"/>
      <c r="K36" s="1291"/>
    </row>
    <row r="37" spans="1:11" x14ac:dyDescent="0.25">
      <c r="A37" s="1290"/>
      <c r="B37" s="1215"/>
      <c r="C37" s="1215"/>
      <c r="D37" s="1215"/>
      <c r="E37" s="1215"/>
      <c r="F37" s="1215"/>
      <c r="G37" s="1215"/>
      <c r="H37" s="1215"/>
      <c r="I37" s="1215"/>
      <c r="J37" s="1215"/>
      <c r="K37" s="1291"/>
    </row>
    <row r="38" spans="1:11" x14ac:dyDescent="0.25">
      <c r="A38" s="1290"/>
      <c r="B38" s="1215"/>
      <c r="C38" s="1215"/>
      <c r="D38" s="1215"/>
      <c r="E38" s="1215"/>
      <c r="F38" s="1215"/>
      <c r="G38" s="1215"/>
      <c r="H38" s="1215"/>
      <c r="I38" s="1215"/>
      <c r="J38" s="1215"/>
      <c r="K38" s="1291"/>
    </row>
    <row r="39" spans="1:11" x14ac:dyDescent="0.25">
      <c r="A39" s="1290"/>
      <c r="B39" s="1215"/>
      <c r="C39" s="1215"/>
      <c r="D39" s="1215"/>
      <c r="E39" s="1215"/>
      <c r="F39" s="1215"/>
      <c r="G39" s="1215"/>
      <c r="H39" s="1215"/>
      <c r="I39" s="1215"/>
      <c r="J39" s="1215"/>
      <c r="K39" s="1291"/>
    </row>
    <row r="40" spans="1:11" x14ac:dyDescent="0.25">
      <c r="A40" s="1292"/>
      <c r="B40" s="1264"/>
      <c r="C40" s="1264"/>
      <c r="D40" s="1264"/>
      <c r="E40" s="1264"/>
      <c r="F40" s="1264"/>
      <c r="G40" s="1264"/>
      <c r="H40" s="1264"/>
      <c r="I40" s="1264"/>
      <c r="J40" s="1264"/>
      <c r="K40" s="1293"/>
    </row>
  </sheetData>
  <mergeCells count="12">
    <mergeCell ref="A17:K40"/>
    <mergeCell ref="A1:K1"/>
    <mergeCell ref="A2:K2"/>
    <mergeCell ref="A3:K3"/>
    <mergeCell ref="A4:K4"/>
    <mergeCell ref="A6:K6"/>
    <mergeCell ref="F7:H7"/>
    <mergeCell ref="A8:K8"/>
    <mergeCell ref="A9:K12"/>
    <mergeCell ref="A13:K13"/>
    <mergeCell ref="A14:K16"/>
    <mergeCell ref="B5:I5"/>
  </mergeCells>
  <pageMargins left="0.5" right="0.5" top="0.5" bottom="0.5" header="0.3" footer="0.3"/>
  <pageSetup scale="88" orientation="portrait" r:id="rId1"/>
  <headerFooter>
    <oddFooter>&amp;L&amp;10New York State Department of State&amp;C&amp;10Division of Community Services&amp;R&amp;10CSBG Contract</oddFooter>
  </headerFooter>
  <ignoredErrors>
    <ignoredError sqref="B5 K7 E7"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59999389629810485"/>
    <pageSetUpPr fitToPage="1"/>
  </sheetPr>
  <dimension ref="A1:AD54"/>
  <sheetViews>
    <sheetView showGridLines="0" topLeftCell="A15" zoomScaleNormal="100" workbookViewId="0">
      <selection activeCell="A44" sqref="A44"/>
    </sheetView>
  </sheetViews>
  <sheetFormatPr defaultColWidth="9.140625" defaultRowHeight="15" x14ac:dyDescent="0.25"/>
  <cols>
    <col min="1" max="2" width="13.7109375" style="26" customWidth="1"/>
    <col min="3" max="3" width="15.140625" style="26" customWidth="1"/>
    <col min="4" max="4" width="13.7109375" style="26" customWidth="1"/>
    <col min="5" max="5" width="45.7109375" style="26" customWidth="1"/>
    <col min="6" max="8" width="13.7109375" style="26" customWidth="1"/>
    <col min="9" max="9" width="11.42578125" style="26" customWidth="1"/>
    <col min="10" max="16384" width="9.140625" style="26"/>
  </cols>
  <sheetData>
    <row r="1" spans="1:10" customFormat="1" x14ac:dyDescent="0.25">
      <c r="A1" s="294" t="s">
        <v>0</v>
      </c>
      <c r="B1" s="294"/>
      <c r="C1" s="294"/>
      <c r="D1" s="294"/>
      <c r="E1" s="294"/>
      <c r="F1" s="294"/>
      <c r="G1" s="294"/>
      <c r="H1" s="294"/>
      <c r="I1" s="2"/>
      <c r="J1" s="2"/>
    </row>
    <row r="2" spans="1:10" customFormat="1" x14ac:dyDescent="0.25">
      <c r="A2" s="295" t="s">
        <v>1</v>
      </c>
      <c r="B2" s="295"/>
      <c r="C2" s="295"/>
      <c r="D2" s="295"/>
      <c r="E2" s="295"/>
      <c r="F2" s="295"/>
      <c r="G2" s="295"/>
      <c r="H2" s="295"/>
      <c r="I2" s="3"/>
      <c r="J2" s="3"/>
    </row>
    <row r="3" spans="1:10" customFormat="1" x14ac:dyDescent="0.25">
      <c r="A3" s="613" t="s">
        <v>685</v>
      </c>
      <c r="B3" s="613"/>
      <c r="C3" s="613"/>
      <c r="D3" s="613"/>
      <c r="E3" s="613"/>
      <c r="F3" s="613"/>
      <c r="G3" s="613"/>
      <c r="H3" s="613"/>
      <c r="I3" s="7"/>
      <c r="J3" s="7"/>
    </row>
    <row r="4" spans="1:10" customFormat="1" x14ac:dyDescent="0.25">
      <c r="A4" s="295"/>
      <c r="B4" s="295"/>
      <c r="C4" s="295"/>
      <c r="D4" s="295"/>
      <c r="E4" s="295"/>
      <c r="F4" s="295"/>
      <c r="G4" s="295"/>
      <c r="H4" s="295"/>
      <c r="I4" s="3"/>
      <c r="J4" s="3"/>
    </row>
    <row r="5" spans="1:10" customFormat="1" x14ac:dyDescent="0.25">
      <c r="A5" s="7" t="s">
        <v>3</v>
      </c>
      <c r="B5" s="727" t="str">
        <f>'C-1a Needs Assessment'!C5</f>
        <v>NYC Department of Youth and Community Development</v>
      </c>
      <c r="C5" s="727"/>
      <c r="D5" s="727"/>
      <c r="E5" s="727"/>
      <c r="F5" s="727"/>
      <c r="G5" s="4" t="s">
        <v>5</v>
      </c>
      <c r="H5" s="11">
        <f>'C-1a Needs Assessment'!J5</f>
        <v>2023</v>
      </c>
    </row>
    <row r="6" spans="1:10" customFormat="1" x14ac:dyDescent="0.25">
      <c r="A6" s="295"/>
      <c r="B6" s="295"/>
      <c r="C6" s="295"/>
      <c r="D6" s="295"/>
      <c r="E6" s="295"/>
      <c r="F6" s="295"/>
      <c r="G6" s="295"/>
      <c r="H6" s="3"/>
      <c r="I6" s="3"/>
      <c r="J6" s="3"/>
    </row>
    <row r="7" spans="1:10" customFormat="1" x14ac:dyDescent="0.25">
      <c r="A7" s="7" t="s">
        <v>6</v>
      </c>
      <c r="B7" s="206">
        <f>'C-1a Needs Assessment'!C7</f>
        <v>44835</v>
      </c>
      <c r="C7" s="207" t="s">
        <v>7</v>
      </c>
      <c r="D7" s="81">
        <f>'C-1a Needs Assessment'!E7</f>
        <v>45199</v>
      </c>
      <c r="E7" s="449"/>
      <c r="F7" s="449"/>
      <c r="G7" s="22" t="s">
        <v>8</v>
      </c>
      <c r="H7" s="11" t="str">
        <f>'C-1a Needs Assessment'!J7</f>
        <v>C1001474</v>
      </c>
    </row>
    <row r="8" spans="1:10" customFormat="1" x14ac:dyDescent="0.25">
      <c r="A8" s="449"/>
      <c r="B8" s="449"/>
      <c r="C8" s="449"/>
      <c r="D8" s="449"/>
      <c r="E8" s="449"/>
      <c r="F8" s="449"/>
      <c r="G8" s="449"/>
      <c r="H8" s="449"/>
    </row>
    <row r="9" spans="1:10" ht="15" customHeight="1" x14ac:dyDescent="0.25">
      <c r="A9" s="621" t="s">
        <v>686</v>
      </c>
      <c r="B9" s="621"/>
      <c r="C9" s="621"/>
      <c r="D9" s="621"/>
      <c r="E9" s="621"/>
      <c r="F9" s="621"/>
      <c r="G9" s="621"/>
      <c r="H9" s="621"/>
      <c r="I9"/>
    </row>
    <row r="10" spans="1:10" x14ac:dyDescent="0.25">
      <c r="A10" s="621"/>
      <c r="B10" s="621"/>
      <c r="C10" s="621"/>
      <c r="D10" s="621"/>
      <c r="E10" s="621"/>
      <c r="F10" s="621"/>
      <c r="G10" s="621"/>
      <c r="H10" s="621"/>
      <c r="I10"/>
    </row>
    <row r="11" spans="1:10" x14ac:dyDescent="0.25">
      <c r="A11" s="621"/>
      <c r="B11" s="621"/>
      <c r="C11" s="621"/>
      <c r="D11" s="621"/>
      <c r="E11" s="621"/>
      <c r="F11" s="621"/>
      <c r="G11" s="621"/>
      <c r="H11" s="621"/>
      <c r="I11"/>
    </row>
    <row r="12" spans="1:10" ht="12.75" customHeight="1" x14ac:dyDescent="0.25">
      <c r="A12" s="1322" t="s">
        <v>687</v>
      </c>
      <c r="B12" s="1322"/>
      <c r="C12" s="1322"/>
      <c r="D12" s="1322"/>
      <c r="E12" s="1322"/>
      <c r="F12" s="1322"/>
      <c r="G12" s="1322"/>
      <c r="H12" s="1322"/>
      <c r="I12"/>
    </row>
    <row r="13" spans="1:10" ht="12.75" customHeight="1" x14ac:dyDescent="0.25">
      <c r="A13" s="1322" t="s">
        <v>688</v>
      </c>
      <c r="B13" s="1322"/>
      <c r="C13" s="1322"/>
      <c r="D13" s="1322"/>
      <c r="E13" s="1322"/>
      <c r="F13" s="1322"/>
      <c r="G13" s="1322"/>
      <c r="H13" s="1322"/>
      <c r="I13"/>
    </row>
    <row r="14" spans="1:10" x14ac:dyDescent="0.25">
      <c r="A14" s="449"/>
      <c r="B14" s="449"/>
      <c r="C14" s="449"/>
      <c r="D14" s="449"/>
      <c r="E14" s="449"/>
      <c r="F14" s="449"/>
      <c r="G14" s="449"/>
      <c r="H14"/>
      <c r="I14"/>
    </row>
    <row r="15" spans="1:10" ht="15.75" x14ac:dyDescent="0.25">
      <c r="A15" s="1323" t="s">
        <v>689</v>
      </c>
      <c r="B15" s="1323"/>
      <c r="C15" s="1323"/>
      <c r="D15" s="1323"/>
      <c r="E15" s="1323"/>
      <c r="F15" s="1323"/>
      <c r="G15" s="1323"/>
      <c r="H15" s="1323"/>
      <c r="I15"/>
    </row>
    <row r="16" spans="1:10" x14ac:dyDescent="0.25">
      <c r="A16" s="449"/>
      <c r="B16" s="449"/>
      <c r="C16" s="449"/>
      <c r="D16" s="449"/>
      <c r="E16" s="449"/>
      <c r="F16" s="449"/>
      <c r="G16" s="449"/>
      <c r="H16"/>
      <c r="I16"/>
    </row>
    <row r="17" spans="1:30" x14ac:dyDescent="0.25">
      <c r="A17" s="1156" t="s">
        <v>690</v>
      </c>
      <c r="B17" s="1156" t="s">
        <v>599</v>
      </c>
      <c r="C17" s="1156" t="s">
        <v>691</v>
      </c>
      <c r="D17" s="1316" t="s">
        <v>692</v>
      </c>
      <c r="E17" s="1317"/>
      <c r="F17" s="82"/>
      <c r="G17"/>
      <c r="H17"/>
      <c r="I17"/>
    </row>
    <row r="18" spans="1:30" x14ac:dyDescent="0.25">
      <c r="A18" s="1157"/>
      <c r="B18" s="1157"/>
      <c r="C18" s="1157"/>
      <c r="D18" s="1318"/>
      <c r="E18" s="1319"/>
      <c r="F18" s="82"/>
      <c r="G18"/>
      <c r="H18"/>
      <c r="I18"/>
    </row>
    <row r="19" spans="1:30" x14ac:dyDescent="0.25">
      <c r="A19" s="1157"/>
      <c r="B19" s="1157"/>
      <c r="C19" s="1157"/>
      <c r="D19" s="1318"/>
      <c r="E19" s="1319"/>
      <c r="F19" s="82"/>
      <c r="G19"/>
      <c r="H19"/>
      <c r="I19"/>
    </row>
    <row r="20" spans="1:30" x14ac:dyDescent="0.25">
      <c r="A20" s="1158"/>
      <c r="B20" s="1158"/>
      <c r="C20" s="1158"/>
      <c r="D20" s="1320"/>
      <c r="E20" s="1321"/>
      <c r="F20" s="82"/>
      <c r="G20"/>
      <c r="H20"/>
      <c r="I20"/>
    </row>
    <row r="21" spans="1:30" x14ac:dyDescent="0.25">
      <c r="A21" s="83">
        <f>'C-3a WP Summary'!A14</f>
        <v>1</v>
      </c>
      <c r="B21" s="84">
        <f>'C-3a WP Summary'!J14</f>
        <v>1461936</v>
      </c>
      <c r="C21" s="84">
        <f>'C-3a WP Summary'!K14</f>
        <v>0</v>
      </c>
      <c r="D21" s="1314" t="str">
        <f>'C-3a WP Summary'!H14</f>
        <v xml:space="preserve">Agency Capacity Building </v>
      </c>
      <c r="E21" s="1315"/>
      <c r="F21" s="85"/>
      <c r="G21"/>
      <c r="H21"/>
      <c r="I21"/>
    </row>
    <row r="22" spans="1:30" ht="15" customHeight="1" x14ac:dyDescent="0.25">
      <c r="A22" s="83">
        <f>'C-3a WP Summary'!A15</f>
        <v>2</v>
      </c>
      <c r="B22" s="84">
        <f>'C-3a WP Summary'!J15</f>
        <v>21250</v>
      </c>
      <c r="C22" s="84">
        <f>'C-3a WP Summary'!K15</f>
        <v>0</v>
      </c>
      <c r="D22" s="1314" t="str">
        <f>'C-3a WP Summary'!H15</f>
        <v>Civic Engagement and Community Involvement</v>
      </c>
      <c r="E22" s="1315"/>
      <c r="F22" s="85"/>
      <c r="G22" s="86" t="s">
        <v>693</v>
      </c>
      <c r="H22" s="87"/>
      <c r="I22" s="3"/>
      <c r="J22" s="74"/>
      <c r="K22" s="74"/>
      <c r="L22" s="74"/>
      <c r="N22" s="86" t="s">
        <v>693</v>
      </c>
      <c r="O22" s="104"/>
      <c r="P22" s="104"/>
      <c r="S22" s="86" t="s">
        <v>693</v>
      </c>
      <c r="T22" s="104"/>
      <c r="U22" s="104"/>
      <c r="AB22" s="86" t="s">
        <v>693</v>
      </c>
      <c r="AC22" s="104"/>
      <c r="AD22" s="104"/>
    </row>
    <row r="23" spans="1:30" x14ac:dyDescent="0.25">
      <c r="A23" s="83">
        <f>'C-3a WP Summary'!A16</f>
        <v>3</v>
      </c>
      <c r="B23" s="84">
        <f>'C-3a WP Summary'!J16</f>
        <v>24940</v>
      </c>
      <c r="C23" s="84">
        <f>'C-3a WP Summary'!K16</f>
        <v>0</v>
      </c>
      <c r="D23" s="1314" t="str">
        <f>'C-3a WP Summary'!H16</f>
        <v>Linkages (e.g. partnerships that support multiple domains)</v>
      </c>
      <c r="E23" s="1315"/>
      <c r="F23" s="85"/>
      <c r="G23" s="7" t="s">
        <v>694</v>
      </c>
      <c r="H23" s="3"/>
      <c r="I23" s="3"/>
      <c r="J23" s="74"/>
      <c r="K23" s="74"/>
      <c r="L23" s="74"/>
      <c r="N23" s="7" t="s">
        <v>695</v>
      </c>
      <c r="S23" s="7" t="s">
        <v>696</v>
      </c>
      <c r="AB23" s="26" t="s">
        <v>697</v>
      </c>
    </row>
    <row r="24" spans="1:30" ht="15" customHeight="1" x14ac:dyDescent="0.25">
      <c r="A24" s="83">
        <f>'C-3a WP Summary'!A17</f>
        <v>4</v>
      </c>
      <c r="B24" s="84">
        <f>'C-3a WP Summary'!J17</f>
        <v>1792322</v>
      </c>
      <c r="C24" s="84">
        <f>'C-3a WP Summary'!K17</f>
        <v>0</v>
      </c>
      <c r="D24" s="1314" t="str">
        <f>'C-3a WP Summary'!H17</f>
        <v>Employment</v>
      </c>
      <c r="E24" s="1315"/>
      <c r="F24" s="85"/>
      <c r="G24" s="3" t="s">
        <v>536</v>
      </c>
      <c r="H24" s="88"/>
      <c r="I24" s="88"/>
      <c r="J24" s="78"/>
      <c r="K24" s="78"/>
      <c r="L24" s="78"/>
      <c r="M24" s="77"/>
      <c r="N24" s="26" t="s">
        <v>293</v>
      </c>
      <c r="S24" s="3" t="s">
        <v>536</v>
      </c>
      <c r="AB24" s="26" t="s">
        <v>284</v>
      </c>
    </row>
    <row r="25" spans="1:30" x14ac:dyDescent="0.25">
      <c r="A25" s="83">
        <f>'C-3a WP Summary'!A18</f>
        <v>5</v>
      </c>
      <c r="B25" s="84">
        <f>'C-3a WP Summary'!J18</f>
        <v>3989001</v>
      </c>
      <c r="C25" s="84">
        <f>'C-3a WP Summary'!K18</f>
        <v>0</v>
      </c>
      <c r="D25" s="1314" t="str">
        <f>'C-3a WP Summary'!H18</f>
        <v>Employment</v>
      </c>
      <c r="E25" s="1315"/>
      <c r="F25" s="85"/>
      <c r="G25" s="3" t="s">
        <v>544</v>
      </c>
      <c r="H25" s="88"/>
      <c r="I25" s="88"/>
      <c r="J25" s="78"/>
      <c r="K25" s="78"/>
      <c r="L25" s="78"/>
      <c r="M25" s="77"/>
      <c r="N25" s="26" t="s">
        <v>624</v>
      </c>
      <c r="S25" s="3" t="s">
        <v>544</v>
      </c>
      <c r="AB25" s="26" t="s">
        <v>698</v>
      </c>
    </row>
    <row r="26" spans="1:30" ht="15" customHeight="1" x14ac:dyDescent="0.25">
      <c r="A26" s="83">
        <f>'C-3a WP Summary'!A19</f>
        <v>6</v>
      </c>
      <c r="B26" s="84">
        <f>'C-3a WP Summary'!J19</f>
        <v>393068</v>
      </c>
      <c r="C26" s="84">
        <f>'C-3a WP Summary'!K19</f>
        <v>0</v>
      </c>
      <c r="D26" s="1314" t="str">
        <f>'C-3a WP Summary'!H19</f>
        <v>Health and Social/Behavioral Development (includes nutrition)</v>
      </c>
      <c r="E26" s="1315"/>
      <c r="F26" s="85"/>
      <c r="G26" s="3" t="s">
        <v>590</v>
      </c>
      <c r="H26" s="88"/>
      <c r="I26" s="88"/>
      <c r="J26" s="78"/>
      <c r="K26" s="78"/>
      <c r="L26" s="78"/>
      <c r="M26" s="77"/>
      <c r="N26" s="26" t="s">
        <v>297</v>
      </c>
      <c r="S26" s="3" t="s">
        <v>590</v>
      </c>
      <c r="AB26" s="26" t="s">
        <v>249</v>
      </c>
    </row>
    <row r="27" spans="1:30" x14ac:dyDescent="0.25">
      <c r="A27" s="83">
        <f>'C-3a WP Summary'!A20</f>
        <v>7</v>
      </c>
      <c r="B27" s="84">
        <f>'C-3a WP Summary'!J20</f>
        <v>105598</v>
      </c>
      <c r="C27" s="84">
        <f>'C-3a WP Summary'!K20</f>
        <v>0</v>
      </c>
      <c r="D27" s="1314" t="str">
        <f>'C-3a WP Summary'!H20</f>
        <v>Education &amp; Cognitive Development</v>
      </c>
      <c r="E27" s="1315"/>
      <c r="F27" s="85"/>
      <c r="G27" s="3" t="s">
        <v>591</v>
      </c>
      <c r="H27" s="88"/>
      <c r="I27" s="88"/>
      <c r="J27" s="78"/>
      <c r="K27" s="78"/>
      <c r="L27" s="78"/>
      <c r="M27" s="77"/>
      <c r="N27" s="26" t="s">
        <v>299</v>
      </c>
      <c r="S27" s="3" t="s">
        <v>591</v>
      </c>
      <c r="AB27" s="26" t="s">
        <v>699</v>
      </c>
    </row>
    <row r="28" spans="1:30" ht="15" customHeight="1" x14ac:dyDescent="0.25">
      <c r="A28" s="83">
        <f>'C-3a WP Summary'!A21</f>
        <v>8</v>
      </c>
      <c r="B28" s="84">
        <f>'C-3a WP Summary'!J21</f>
        <v>4191404</v>
      </c>
      <c r="C28" s="84">
        <f>'C-3a WP Summary'!K21</f>
        <v>0</v>
      </c>
      <c r="D28" s="1314" t="str">
        <f>'C-3a WP Summary'!H21</f>
        <v>Education &amp; Cognitive Development</v>
      </c>
      <c r="E28" s="1315"/>
      <c r="F28" s="85"/>
      <c r="G28" s="3" t="s">
        <v>556</v>
      </c>
      <c r="H28" s="88"/>
      <c r="I28" s="88"/>
      <c r="J28" s="78"/>
      <c r="K28" s="78"/>
      <c r="L28" s="78"/>
      <c r="M28" s="77"/>
      <c r="N28" s="26" t="s">
        <v>301</v>
      </c>
      <c r="S28" s="3" t="s">
        <v>556</v>
      </c>
      <c r="AB28" s="26" t="s">
        <v>700</v>
      </c>
    </row>
    <row r="29" spans="1:30" x14ac:dyDescent="0.25">
      <c r="A29" s="83">
        <f>'C-3a WP Summary'!A22</f>
        <v>9</v>
      </c>
      <c r="B29" s="84">
        <f>'C-3a WP Summary'!J22</f>
        <v>529262</v>
      </c>
      <c r="C29" s="84">
        <f>'C-3a WP Summary'!K22</f>
        <v>0</v>
      </c>
      <c r="D29" s="1314" t="str">
        <f>'C-3a WP Summary'!H22</f>
        <v>Education &amp; Cognitive Development</v>
      </c>
      <c r="E29" s="1315"/>
      <c r="F29" s="85"/>
      <c r="G29" s="3" t="s">
        <v>529</v>
      </c>
      <c r="H29" s="88"/>
      <c r="I29" s="88"/>
      <c r="J29" s="78"/>
      <c r="K29" s="78"/>
      <c r="L29" s="78"/>
      <c r="M29" s="77"/>
      <c r="N29" s="26" t="s">
        <v>303</v>
      </c>
      <c r="S29" s="3" t="s">
        <v>529</v>
      </c>
      <c r="AB29" s="26" t="s">
        <v>701</v>
      </c>
    </row>
    <row r="30" spans="1:30" ht="15" customHeight="1" x14ac:dyDescent="0.25">
      <c r="A30" s="83">
        <f>'C-3a WP Summary'!A23</f>
        <v>10</v>
      </c>
      <c r="B30" s="84">
        <f>'C-3a WP Summary'!J23</f>
        <v>1549920</v>
      </c>
      <c r="C30" s="84">
        <f>'C-3a WP Summary'!K23</f>
        <v>0</v>
      </c>
      <c r="D30" s="1314" t="str">
        <f>'C-3a WP Summary'!H23</f>
        <v>Health and Social/Behavioral Development (includes nutrition)</v>
      </c>
      <c r="E30" s="1315"/>
      <c r="F30" s="85"/>
      <c r="G30" s="3" t="s">
        <v>552</v>
      </c>
      <c r="H30" s="88"/>
      <c r="I30" s="88"/>
      <c r="J30" s="78"/>
      <c r="K30" s="78"/>
      <c r="L30" s="78"/>
      <c r="M30" s="77"/>
      <c r="N30" s="26" t="s">
        <v>305</v>
      </c>
      <c r="S30" s="3" t="s">
        <v>552</v>
      </c>
    </row>
    <row r="31" spans="1:30" x14ac:dyDescent="0.25">
      <c r="A31" s="83">
        <f>'C-3a WP Summary'!A25</f>
        <v>12</v>
      </c>
      <c r="B31" s="84">
        <f>'C-3a WP Summary'!J25</f>
        <v>855345</v>
      </c>
      <c r="C31" s="84">
        <f>'C-3a WP Summary'!K25</f>
        <v>0</v>
      </c>
      <c r="D31" s="1314" t="str">
        <f>'C-3a WP Summary'!H25</f>
        <v>Health and Social/Behavioral Development (includes nutrition)</v>
      </c>
      <c r="E31" s="1315"/>
      <c r="F31" s="85"/>
      <c r="G31" s="3" t="s">
        <v>533</v>
      </c>
      <c r="H31" s="88"/>
      <c r="I31" s="88"/>
      <c r="J31" s="78"/>
      <c r="K31" s="78"/>
      <c r="L31" s="78"/>
      <c r="M31" s="77"/>
      <c r="N31" s="26" t="s">
        <v>307</v>
      </c>
      <c r="S31" s="3" t="s">
        <v>533</v>
      </c>
    </row>
    <row r="32" spans="1:30" ht="15" customHeight="1" x14ac:dyDescent="0.25">
      <c r="A32" s="83">
        <f>'C-3a WP Summary'!A26</f>
        <v>13</v>
      </c>
      <c r="B32" s="84">
        <f>'C-3a WP Summary'!J26</f>
        <v>454072</v>
      </c>
      <c r="C32" s="84">
        <f>'C-3a WP Summary'!K26</f>
        <v>0</v>
      </c>
      <c r="D32" s="1314" t="str">
        <f>'C-3a WP Summary'!H26</f>
        <v>Health and Social/Behavioral Development (includes nutrition)</v>
      </c>
      <c r="E32" s="1315"/>
      <c r="F32" s="85"/>
      <c r="G32" s="3" t="s">
        <v>525</v>
      </c>
      <c r="H32" s="88"/>
      <c r="I32" s="88"/>
      <c r="J32" s="78"/>
      <c r="K32" s="78"/>
      <c r="L32" s="78"/>
      <c r="M32" s="77"/>
      <c r="N32" s="26" t="s">
        <v>633</v>
      </c>
      <c r="S32" s="3" t="s">
        <v>525</v>
      </c>
    </row>
    <row r="33" spans="1:19" x14ac:dyDescent="0.25">
      <c r="A33" s="83">
        <f>'C-3a WP Summary'!A27</f>
        <v>14</v>
      </c>
      <c r="B33" s="84">
        <f>'C-3a WP Summary'!J27</f>
        <v>653652</v>
      </c>
      <c r="C33" s="84">
        <f>'C-3a WP Summary'!K27</f>
        <v>0</v>
      </c>
      <c r="D33" s="1314" t="str">
        <f>'C-3a WP Summary'!H27</f>
        <v>Health and Social/Behavioral Development (includes nutrition)</v>
      </c>
      <c r="E33" s="1315"/>
      <c r="F33" s="85"/>
      <c r="G33" s="3" t="s">
        <v>592</v>
      </c>
      <c r="H33" s="89"/>
      <c r="I33" s="89"/>
      <c r="J33" s="76"/>
      <c r="K33" s="76"/>
      <c r="L33" s="76"/>
      <c r="M33" s="75"/>
      <c r="N33" s="26" t="s">
        <v>311</v>
      </c>
      <c r="S33" s="74" t="s">
        <v>592</v>
      </c>
    </row>
    <row r="34" spans="1:19" ht="15" customHeight="1" x14ac:dyDescent="0.25">
      <c r="A34" s="83">
        <f>'C-3a WP Summary'!A29</f>
        <v>16</v>
      </c>
      <c r="B34" s="84">
        <f>'C-3a WP Summary'!J29</f>
        <v>287227</v>
      </c>
      <c r="C34" s="84">
        <f>'C-3a WP Summary'!K29</f>
        <v>0</v>
      </c>
      <c r="D34" s="1314" t="str">
        <f>'C-3a WP Summary'!H29</f>
        <v>Health and Social/Behavioral Development (includes nutrition)</v>
      </c>
      <c r="E34" s="1315"/>
      <c r="F34" s="85"/>
      <c r="G34" s="3"/>
      <c r="H34" s="3"/>
      <c r="I34" s="3"/>
      <c r="J34" s="74"/>
      <c r="K34" s="74"/>
      <c r="L34" s="74"/>
      <c r="N34" s="26" t="s">
        <v>313</v>
      </c>
    </row>
    <row r="35" spans="1:19" x14ac:dyDescent="0.25">
      <c r="A35" s="83">
        <f>'C-3a WP Summary'!A31</f>
        <v>18</v>
      </c>
      <c r="B35" s="84">
        <f>'C-3a WP Summary'!J31</f>
        <v>1715775</v>
      </c>
      <c r="C35" s="84">
        <f>'C-3a WP Summary'!K31</f>
        <v>0</v>
      </c>
      <c r="D35" s="1314" t="str">
        <f>'C-3a WP Summary'!H31</f>
        <v>Health and Social/Behavioral Development (includes nutrition)</v>
      </c>
      <c r="E35" s="1315"/>
      <c r="F35" s="85"/>
      <c r="G35" s="7"/>
      <c r="H35" s="3"/>
      <c r="I35" s="3"/>
      <c r="J35" s="74"/>
      <c r="K35" s="74"/>
      <c r="L35" s="74"/>
      <c r="N35" s="26" t="s">
        <v>315</v>
      </c>
    </row>
    <row r="36" spans="1:19" ht="15" customHeight="1" x14ac:dyDescent="0.25">
      <c r="A36" s="83">
        <f>'C-3a WP Summary'!A32</f>
        <v>19</v>
      </c>
      <c r="B36" s="84">
        <f>'C-3a WP Summary'!J32</f>
        <v>1188470</v>
      </c>
      <c r="C36" s="84">
        <f>'C-3a WP Summary'!K32</f>
        <v>0</v>
      </c>
      <c r="D36" s="1314" t="str">
        <f>'C-3a WP Summary'!H32</f>
        <v>Health and Social/Behavioral Development (includes nutrition)</v>
      </c>
      <c r="E36" s="1315"/>
      <c r="F36" s="85"/>
      <c r="G36" s="3"/>
      <c r="H36" s="3"/>
      <c r="I36" s="3"/>
      <c r="J36" s="74"/>
      <c r="K36" s="74"/>
      <c r="L36" s="74"/>
    </row>
    <row r="37" spans="1:19" x14ac:dyDescent="0.25">
      <c r="A37" s="83">
        <f>'C-3a WP Summary'!A33</f>
        <v>20</v>
      </c>
      <c r="B37" s="84">
        <f>'C-3a WP Summary'!J33</f>
        <v>2943167</v>
      </c>
      <c r="C37" s="84">
        <f>'C-3a WP Summary'!K33</f>
        <v>0</v>
      </c>
      <c r="D37" s="1314" t="str">
        <f>'C-3a WP Summary'!H33</f>
        <v>Health and Social/Behavioral Development (includes nutrition)</v>
      </c>
      <c r="E37" s="1315"/>
      <c r="F37" s="85"/>
      <c r="G37" s="3"/>
      <c r="H37" s="3"/>
      <c r="I37" s="3"/>
      <c r="J37" s="74"/>
      <c r="K37" s="74"/>
      <c r="L37" s="74"/>
    </row>
    <row r="38" spans="1:19" x14ac:dyDescent="0.25">
      <c r="A38" s="83">
        <f>'C-3a WP Summary'!A34</f>
        <v>21</v>
      </c>
      <c r="B38" s="84">
        <f>'C-3a WP Summary'!J34</f>
        <v>307200</v>
      </c>
      <c r="C38" s="84">
        <f>'C-3a WP Summary'!K34</f>
        <v>0</v>
      </c>
      <c r="D38" s="1314" t="str">
        <f>'C-3a WP Summary'!H34</f>
        <v>Health and Social/Behavioral Development (includes nutrition)</v>
      </c>
      <c r="E38" s="1315"/>
      <c r="F38" s="85"/>
      <c r="G38" s="3"/>
      <c r="H38" s="3"/>
      <c r="I38" s="3"/>
      <c r="J38" s="74"/>
      <c r="K38" s="74"/>
      <c r="L38" s="74"/>
    </row>
    <row r="39" spans="1:19" x14ac:dyDescent="0.25">
      <c r="A39"/>
      <c r="B39"/>
      <c r="C39"/>
      <c r="D39"/>
      <c r="E39"/>
      <c r="F39"/>
      <c r="G39"/>
      <c r="H39"/>
      <c r="I39"/>
    </row>
    <row r="40" spans="1:19" x14ac:dyDescent="0.25">
      <c r="A40" s="90" t="s">
        <v>702</v>
      </c>
      <c r="B40" s="91"/>
      <c r="C40" s="91"/>
      <c r="D40" s="91"/>
      <c r="E40" s="92"/>
      <c r="F40"/>
      <c r="G40"/>
      <c r="H40"/>
      <c r="I40"/>
    </row>
    <row r="41" spans="1:19" x14ac:dyDescent="0.25">
      <c r="A41"/>
      <c r="B41"/>
      <c r="C41"/>
      <c r="D41"/>
      <c r="E41"/>
      <c r="F41"/>
      <c r="G41"/>
      <c r="H41"/>
      <c r="I41"/>
    </row>
    <row r="42" spans="1:19" ht="75" x14ac:dyDescent="0.25">
      <c r="A42" s="93" t="s">
        <v>703</v>
      </c>
      <c r="B42" s="93" t="s">
        <v>704</v>
      </c>
      <c r="C42" s="93" t="s">
        <v>705</v>
      </c>
      <c r="D42" s="94" t="s">
        <v>706</v>
      </c>
      <c r="E42" s="93" t="s">
        <v>707</v>
      </c>
      <c r="F42" s="93" t="s">
        <v>708</v>
      </c>
      <c r="G42" s="93" t="s">
        <v>709</v>
      </c>
      <c r="H42" s="94" t="s">
        <v>710</v>
      </c>
      <c r="I42" s="94" t="s">
        <v>706</v>
      </c>
    </row>
    <row r="43" spans="1:19" x14ac:dyDescent="0.25">
      <c r="A43" s="95">
        <f t="shared" ref="A43:A52" si="0">SUMIF($D$21:$D$38, G24, $B$21:$B$38)</f>
        <v>5781323</v>
      </c>
      <c r="B43" s="95">
        <f>'C-3b Planned Use Con'!H21</f>
        <v>580230</v>
      </c>
      <c r="C43" s="96">
        <f>'C-3c Planned Use DA'!H22</f>
        <v>5201094</v>
      </c>
      <c r="D43" s="95">
        <f t="shared" ref="D43:D52" si="1">A43-(B43+C43)</f>
        <v>-1</v>
      </c>
      <c r="E43" s="97" t="s">
        <v>536</v>
      </c>
      <c r="F43" s="95">
        <f t="shared" ref="F43:F52" si="2">SUMIF($D$21:$D$38,G24,$C$21:$C$38)</f>
        <v>0</v>
      </c>
      <c r="G43" s="95">
        <f>'C-3b Planned Use Con'!I21</f>
        <v>0</v>
      </c>
      <c r="H43" s="95">
        <f>'C-3c Planned Use DA'!I22</f>
        <v>0</v>
      </c>
      <c r="I43" s="95">
        <f t="shared" ref="I43:I52" si="3">F43-(G43+H43)</f>
        <v>0</v>
      </c>
    </row>
    <row r="44" spans="1:19" x14ac:dyDescent="0.25">
      <c r="A44" s="98">
        <f t="shared" si="0"/>
        <v>4826264</v>
      </c>
      <c r="B44" s="98">
        <f>'C-3b Planned Use Con'!H22</f>
        <v>572058</v>
      </c>
      <c r="C44" s="96">
        <f>'C-3c Planned Use DA'!H23</f>
        <v>5127852</v>
      </c>
      <c r="D44" s="95">
        <f t="shared" si="1"/>
        <v>-873646</v>
      </c>
      <c r="E44" s="99" t="s">
        <v>544</v>
      </c>
      <c r="F44" s="98">
        <f t="shared" si="2"/>
        <v>0</v>
      </c>
      <c r="G44" s="98">
        <f>'C-3b Planned Use Con'!I22</f>
        <v>0</v>
      </c>
      <c r="H44" s="98">
        <f>'C-3c Planned Use DA'!I23</f>
        <v>0</v>
      </c>
      <c r="I44" s="95">
        <f t="shared" si="3"/>
        <v>0</v>
      </c>
    </row>
    <row r="45" spans="1:19" x14ac:dyDescent="0.25">
      <c r="A45" s="98">
        <f t="shared" si="0"/>
        <v>0</v>
      </c>
      <c r="B45" s="98">
        <f>'C-3b Planned Use Con'!H23</f>
        <v>0</v>
      </c>
      <c r="C45" s="96">
        <f>'C-3c Planned Use DA'!H24</f>
        <v>0</v>
      </c>
      <c r="D45" s="95">
        <f t="shared" si="1"/>
        <v>0</v>
      </c>
      <c r="E45" s="99" t="s">
        <v>590</v>
      </c>
      <c r="F45" s="98">
        <f t="shared" si="2"/>
        <v>0</v>
      </c>
      <c r="G45" s="98">
        <f>'C-3b Planned Use Con'!I23</f>
        <v>0</v>
      </c>
      <c r="H45" s="98">
        <f>'C-3c Planned Use DA'!I24</f>
        <v>0</v>
      </c>
      <c r="I45" s="95">
        <f t="shared" si="3"/>
        <v>0</v>
      </c>
    </row>
    <row r="46" spans="1:19" x14ac:dyDescent="0.25">
      <c r="A46" s="98">
        <f t="shared" si="0"/>
        <v>0</v>
      </c>
      <c r="B46" s="98">
        <f>'C-3b Planned Use Con'!H24</f>
        <v>0</v>
      </c>
      <c r="C46" s="96">
        <f>'C-3c Planned Use DA'!H25</f>
        <v>0</v>
      </c>
      <c r="D46" s="95">
        <f t="shared" si="1"/>
        <v>0</v>
      </c>
      <c r="E46" s="99" t="s">
        <v>591</v>
      </c>
      <c r="F46" s="98">
        <f t="shared" si="2"/>
        <v>0</v>
      </c>
      <c r="G46" s="98">
        <f>'C-3b Planned Use Con'!I24</f>
        <v>0</v>
      </c>
      <c r="H46" s="98">
        <f>'C-3c Planned Use DA'!I25</f>
        <v>0</v>
      </c>
      <c r="I46" s="95">
        <f t="shared" si="3"/>
        <v>0</v>
      </c>
    </row>
    <row r="47" spans="1:19" ht="30" x14ac:dyDescent="0.25">
      <c r="A47" s="98">
        <f t="shared" si="0"/>
        <v>10347896</v>
      </c>
      <c r="B47" s="98">
        <f>'C-3b Planned Use Con'!H25</f>
        <v>2030067</v>
      </c>
      <c r="C47" s="96">
        <f>'C-3c Planned Use DA'!H26</f>
        <v>15443519</v>
      </c>
      <c r="D47" s="95">
        <f t="shared" si="1"/>
        <v>-7125690</v>
      </c>
      <c r="E47" s="99" t="s">
        <v>556</v>
      </c>
      <c r="F47" s="98">
        <f t="shared" si="2"/>
        <v>0</v>
      </c>
      <c r="G47" s="98">
        <f>'C-3b Planned Use Con'!I25</f>
        <v>0</v>
      </c>
      <c r="H47" s="98">
        <f>'C-3c Planned Use DA'!I26</f>
        <v>0</v>
      </c>
      <c r="I47" s="95">
        <f t="shared" si="3"/>
        <v>0</v>
      </c>
    </row>
    <row r="48" spans="1:19" x14ac:dyDescent="0.25">
      <c r="A48" s="98">
        <f t="shared" si="0"/>
        <v>21250</v>
      </c>
      <c r="B48" s="98">
        <f>'C-3b Planned Use Con'!H26</f>
        <v>21250</v>
      </c>
      <c r="C48" s="96">
        <f>'C-3c Planned Use DA'!H27</f>
        <v>0</v>
      </c>
      <c r="D48" s="95">
        <f t="shared" si="1"/>
        <v>0</v>
      </c>
      <c r="E48" s="99" t="s">
        <v>529</v>
      </c>
      <c r="F48" s="98">
        <f t="shared" si="2"/>
        <v>0</v>
      </c>
      <c r="G48" s="98">
        <f>'C-3b Planned Use Con'!I26</f>
        <v>0</v>
      </c>
      <c r="H48" s="98">
        <f>'C-3c Planned Use DA'!I27</f>
        <v>0</v>
      </c>
      <c r="I48" s="95">
        <f t="shared" si="3"/>
        <v>0</v>
      </c>
    </row>
    <row r="49" spans="1:9" x14ac:dyDescent="0.25">
      <c r="A49" s="98">
        <f t="shared" si="0"/>
        <v>0</v>
      </c>
      <c r="B49" s="98">
        <f>'C-3b Planned Use Con'!H27</f>
        <v>0</v>
      </c>
      <c r="C49" s="96">
        <f>'C-3c Planned Use DA'!H28</f>
        <v>0</v>
      </c>
      <c r="D49" s="95">
        <f t="shared" si="1"/>
        <v>0</v>
      </c>
      <c r="E49" s="99" t="s">
        <v>552</v>
      </c>
      <c r="F49" s="98">
        <f t="shared" si="2"/>
        <v>0</v>
      </c>
      <c r="G49" s="98">
        <f>'C-3b Planned Use Con'!I27</f>
        <v>0</v>
      </c>
      <c r="H49" s="98">
        <f>'C-3c Planned Use DA'!I28</f>
        <v>0</v>
      </c>
      <c r="I49" s="95">
        <f t="shared" si="3"/>
        <v>0</v>
      </c>
    </row>
    <row r="50" spans="1:9" ht="30" x14ac:dyDescent="0.25">
      <c r="A50" s="98">
        <f t="shared" si="0"/>
        <v>24940</v>
      </c>
      <c r="B50" s="98">
        <f>'C-3b Planned Use Con'!H28</f>
        <v>24940</v>
      </c>
      <c r="C50" s="96">
        <f>'C-3c Planned Use DA'!H29</f>
        <v>0</v>
      </c>
      <c r="D50" s="95">
        <f t="shared" si="1"/>
        <v>0</v>
      </c>
      <c r="E50" s="99" t="s">
        <v>533</v>
      </c>
      <c r="F50" s="98">
        <f t="shared" si="2"/>
        <v>0</v>
      </c>
      <c r="G50" s="98">
        <f>'C-3b Planned Use Con'!I28</f>
        <v>0</v>
      </c>
      <c r="H50" s="98">
        <f>'C-3c Planned Use DA'!I29</f>
        <v>0</v>
      </c>
      <c r="I50" s="95">
        <f t="shared" si="3"/>
        <v>0</v>
      </c>
    </row>
    <row r="51" spans="1:9" x14ac:dyDescent="0.25">
      <c r="A51" s="98">
        <f t="shared" si="0"/>
        <v>1461936</v>
      </c>
      <c r="B51" s="98">
        <f>'C-3b Planned Use Con'!H29</f>
        <v>520748</v>
      </c>
      <c r="C51" s="96">
        <f>'C-3c Planned Use DA'!H30</f>
        <v>941188</v>
      </c>
      <c r="D51" s="95">
        <f t="shared" si="1"/>
        <v>0</v>
      </c>
      <c r="E51" s="99" t="s">
        <v>525</v>
      </c>
      <c r="F51" s="98">
        <f t="shared" si="2"/>
        <v>0</v>
      </c>
      <c r="G51" s="98">
        <f>'C-3b Planned Use Con'!I29</f>
        <v>0</v>
      </c>
      <c r="H51" s="98">
        <f>'C-3c Planned Use DA'!I30</f>
        <v>0</v>
      </c>
      <c r="I51" s="95">
        <f t="shared" si="3"/>
        <v>0</v>
      </c>
    </row>
    <row r="52" spans="1:9" ht="30" x14ac:dyDescent="0.25">
      <c r="A52" s="98">
        <f t="shared" si="0"/>
        <v>0</v>
      </c>
      <c r="B52" s="98">
        <f>'C-3b Planned Use Con'!H30</f>
        <v>0</v>
      </c>
      <c r="C52" s="96">
        <f>'C-3c Planned Use DA'!H31</f>
        <v>0</v>
      </c>
      <c r="D52" s="95">
        <f t="shared" si="1"/>
        <v>0</v>
      </c>
      <c r="E52" s="99" t="s">
        <v>592</v>
      </c>
      <c r="F52" s="98">
        <f t="shared" si="2"/>
        <v>0</v>
      </c>
      <c r="G52" s="98">
        <f>'C-3b Planned Use Con'!I30</f>
        <v>0</v>
      </c>
      <c r="H52" s="98">
        <f>'C-3c Planned Use DA'!I31</f>
        <v>0</v>
      </c>
      <c r="I52" s="95">
        <f t="shared" si="3"/>
        <v>0</v>
      </c>
    </row>
    <row r="53" spans="1:9" ht="18.75" x14ac:dyDescent="0.25">
      <c r="A53"/>
      <c r="B53"/>
      <c r="C53"/>
      <c r="D53"/>
      <c r="E53" s="100" t="s">
        <v>711</v>
      </c>
      <c r="F53" s="101"/>
      <c r="G53" s="101"/>
      <c r="H53"/>
      <c r="I53"/>
    </row>
    <row r="54" spans="1:9" x14ac:dyDescent="0.25">
      <c r="G54" s="73"/>
      <c r="H54" s="73"/>
    </row>
  </sheetData>
  <mergeCells count="37">
    <mergeCell ref="A13:H13"/>
    <mergeCell ref="A15:H15"/>
    <mergeCell ref="D23:E23"/>
    <mergeCell ref="A1:H1"/>
    <mergeCell ref="A2:H2"/>
    <mergeCell ref="A3:H3"/>
    <mergeCell ref="A4:H4"/>
    <mergeCell ref="B5:F5"/>
    <mergeCell ref="E7:F7"/>
    <mergeCell ref="A6:G6"/>
    <mergeCell ref="A8:H8"/>
    <mergeCell ref="A9:H10"/>
    <mergeCell ref="A12:H12"/>
    <mergeCell ref="A11:H11"/>
    <mergeCell ref="D22:E22"/>
    <mergeCell ref="D38:E38"/>
    <mergeCell ref="A14:G14"/>
    <mergeCell ref="A16:G16"/>
    <mergeCell ref="A17:A20"/>
    <mergeCell ref="B17:B20"/>
    <mergeCell ref="C17:C20"/>
    <mergeCell ref="D26:E26"/>
    <mergeCell ref="D30:E30"/>
    <mergeCell ref="D31:E31"/>
    <mergeCell ref="D24:E24"/>
    <mergeCell ref="D25:E25"/>
    <mergeCell ref="D27:E27"/>
    <mergeCell ref="D28:E28"/>
    <mergeCell ref="D29:E29"/>
    <mergeCell ref="D17:E20"/>
    <mergeCell ref="D21:E21"/>
    <mergeCell ref="D37:E37"/>
    <mergeCell ref="D32:E32"/>
    <mergeCell ref="D33:E33"/>
    <mergeCell ref="D34:E34"/>
    <mergeCell ref="D35:E35"/>
    <mergeCell ref="D36:E36"/>
  </mergeCells>
  <pageMargins left="0.5" right="0.5" top="0.5" bottom="0.5" header="0.3" footer="0.3"/>
  <pageSetup scale="55" fitToHeight="0" orientation="portrait" r:id="rId1"/>
  <headerFooter>
    <oddFooter>&amp;L&amp;10New York State Department of State&amp;C&amp;10Division of Community Services&amp;R&amp;10CSBG Contract</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P701"/>
  <sheetViews>
    <sheetView showGridLines="0" zoomScaleNormal="100" workbookViewId="0">
      <selection activeCell="U50" sqref="U50"/>
    </sheetView>
  </sheetViews>
  <sheetFormatPr defaultColWidth="8.85546875" defaultRowHeight="15" x14ac:dyDescent="0.25"/>
  <cols>
    <col min="1" max="1" width="4.42578125" customWidth="1"/>
    <col min="2" max="2" width="9" customWidth="1"/>
    <col min="3" max="3" width="2.5703125" customWidth="1"/>
    <col min="4" max="4" width="19.140625" customWidth="1"/>
    <col min="5" max="5" width="9.7109375" customWidth="1"/>
    <col min="6" max="6" width="14.5703125" customWidth="1"/>
    <col min="7" max="7" width="8.28515625" customWidth="1"/>
    <col min="8" max="9" width="2" customWidth="1"/>
    <col min="10" max="10" width="2.42578125" customWidth="1"/>
    <col min="12" max="12" width="15.7109375" customWidth="1"/>
    <col min="13" max="13" width="17.42578125" customWidth="1"/>
    <col min="14" max="14" width="13.42578125" customWidth="1"/>
    <col min="16" max="16" width="8.85546875" customWidth="1"/>
    <col min="18" max="18" width="10.42578125" customWidth="1"/>
    <col min="243" max="243" width="3.42578125" customWidth="1"/>
    <col min="244" max="244" width="6.42578125" customWidth="1"/>
    <col min="245" max="245" width="3.140625" customWidth="1"/>
    <col min="246" max="246" width="14.42578125" customWidth="1"/>
    <col min="247" max="247" width="5.5703125" customWidth="1"/>
    <col min="248" max="248" width="12.85546875" customWidth="1"/>
    <col min="249" max="249" width="8.28515625" customWidth="1"/>
    <col min="250" max="251" width="2" customWidth="1"/>
    <col min="252" max="252" width="2.42578125" customWidth="1"/>
    <col min="254" max="254" width="6.140625" customWidth="1"/>
    <col min="255" max="255" width="7.85546875" customWidth="1"/>
    <col min="256" max="256" width="12.140625" customWidth="1"/>
    <col min="499" max="499" width="3.42578125" customWidth="1"/>
    <col min="500" max="500" width="6.42578125" customWidth="1"/>
    <col min="501" max="501" width="3.140625" customWidth="1"/>
    <col min="502" max="502" width="14.42578125" customWidth="1"/>
    <col min="503" max="503" width="5.5703125" customWidth="1"/>
    <col min="504" max="504" width="12.85546875" customWidth="1"/>
    <col min="505" max="505" width="8.28515625" customWidth="1"/>
    <col min="506" max="507" width="2" customWidth="1"/>
    <col min="508" max="508" width="2.42578125" customWidth="1"/>
    <col min="510" max="510" width="6.140625" customWidth="1"/>
    <col min="511" max="511" width="7.85546875" customWidth="1"/>
    <col min="512" max="512" width="12.140625" customWidth="1"/>
    <col min="755" max="755" width="3.42578125" customWidth="1"/>
    <col min="756" max="756" width="6.42578125" customWidth="1"/>
    <col min="757" max="757" width="3.140625" customWidth="1"/>
    <col min="758" max="758" width="14.42578125" customWidth="1"/>
    <col min="759" max="759" width="5.5703125" customWidth="1"/>
    <col min="760" max="760" width="12.85546875" customWidth="1"/>
    <col min="761" max="761" width="8.28515625" customWidth="1"/>
    <col min="762" max="763" width="2" customWidth="1"/>
    <col min="764" max="764" width="2.42578125" customWidth="1"/>
    <col min="766" max="766" width="6.140625" customWidth="1"/>
    <col min="767" max="767" width="7.85546875" customWidth="1"/>
    <col min="768" max="768" width="12.140625" customWidth="1"/>
    <col min="1011" max="1011" width="3.42578125" customWidth="1"/>
    <col min="1012" max="1012" width="6.42578125" customWidth="1"/>
    <col min="1013" max="1013" width="3.140625" customWidth="1"/>
    <col min="1014" max="1014" width="14.42578125" customWidth="1"/>
    <col min="1015" max="1015" width="5.5703125" customWidth="1"/>
    <col min="1016" max="1016" width="12.85546875" customWidth="1"/>
    <col min="1017" max="1017" width="8.28515625" customWidth="1"/>
    <col min="1018" max="1019" width="2" customWidth="1"/>
    <col min="1020" max="1020" width="2.42578125" customWidth="1"/>
    <col min="1022" max="1022" width="6.140625" customWidth="1"/>
    <col min="1023" max="1023" width="7.85546875" customWidth="1"/>
    <col min="1024" max="1024" width="12.140625" customWidth="1"/>
    <col min="1267" max="1267" width="3.42578125" customWidth="1"/>
    <col min="1268" max="1268" width="6.42578125" customWidth="1"/>
    <col min="1269" max="1269" width="3.140625" customWidth="1"/>
    <col min="1270" max="1270" width="14.42578125" customWidth="1"/>
    <col min="1271" max="1271" width="5.5703125" customWidth="1"/>
    <col min="1272" max="1272" width="12.85546875" customWidth="1"/>
    <col min="1273" max="1273" width="8.28515625" customWidth="1"/>
    <col min="1274" max="1275" width="2" customWidth="1"/>
    <col min="1276" max="1276" width="2.42578125" customWidth="1"/>
    <col min="1278" max="1278" width="6.140625" customWidth="1"/>
    <col min="1279" max="1279" width="7.85546875" customWidth="1"/>
    <col min="1280" max="1280" width="12.140625" customWidth="1"/>
    <col min="1523" max="1523" width="3.42578125" customWidth="1"/>
    <col min="1524" max="1524" width="6.42578125" customWidth="1"/>
    <col min="1525" max="1525" width="3.140625" customWidth="1"/>
    <col min="1526" max="1526" width="14.42578125" customWidth="1"/>
    <col min="1527" max="1527" width="5.5703125" customWidth="1"/>
    <col min="1528" max="1528" width="12.85546875" customWidth="1"/>
    <col min="1529" max="1529" width="8.28515625" customWidth="1"/>
    <col min="1530" max="1531" width="2" customWidth="1"/>
    <col min="1532" max="1532" width="2.42578125" customWidth="1"/>
    <col min="1534" max="1534" width="6.140625" customWidth="1"/>
    <col min="1535" max="1535" width="7.85546875" customWidth="1"/>
    <col min="1536" max="1536" width="12.140625" customWidth="1"/>
    <col min="1779" max="1779" width="3.42578125" customWidth="1"/>
    <col min="1780" max="1780" width="6.42578125" customWidth="1"/>
    <col min="1781" max="1781" width="3.140625" customWidth="1"/>
    <col min="1782" max="1782" width="14.42578125" customWidth="1"/>
    <col min="1783" max="1783" width="5.5703125" customWidth="1"/>
    <col min="1784" max="1784" width="12.85546875" customWidth="1"/>
    <col min="1785" max="1785" width="8.28515625" customWidth="1"/>
    <col min="1786" max="1787" width="2" customWidth="1"/>
    <col min="1788" max="1788" width="2.42578125" customWidth="1"/>
    <col min="1790" max="1790" width="6.140625" customWidth="1"/>
    <col min="1791" max="1791" width="7.85546875" customWidth="1"/>
    <col min="1792" max="1792" width="12.140625" customWidth="1"/>
    <col min="2035" max="2035" width="3.42578125" customWidth="1"/>
    <col min="2036" max="2036" width="6.42578125" customWidth="1"/>
    <col min="2037" max="2037" width="3.140625" customWidth="1"/>
    <col min="2038" max="2038" width="14.42578125" customWidth="1"/>
    <col min="2039" max="2039" width="5.5703125" customWidth="1"/>
    <col min="2040" max="2040" width="12.85546875" customWidth="1"/>
    <col min="2041" max="2041" width="8.28515625" customWidth="1"/>
    <col min="2042" max="2043" width="2" customWidth="1"/>
    <col min="2044" max="2044" width="2.42578125" customWidth="1"/>
    <col min="2046" max="2046" width="6.140625" customWidth="1"/>
    <col min="2047" max="2047" width="7.85546875" customWidth="1"/>
    <col min="2048" max="2048" width="12.140625" customWidth="1"/>
    <col min="2291" max="2291" width="3.42578125" customWidth="1"/>
    <col min="2292" max="2292" width="6.42578125" customWidth="1"/>
    <col min="2293" max="2293" width="3.140625" customWidth="1"/>
    <col min="2294" max="2294" width="14.42578125" customWidth="1"/>
    <col min="2295" max="2295" width="5.5703125" customWidth="1"/>
    <col min="2296" max="2296" width="12.85546875" customWidth="1"/>
    <col min="2297" max="2297" width="8.28515625" customWidth="1"/>
    <col min="2298" max="2299" width="2" customWidth="1"/>
    <col min="2300" max="2300" width="2.42578125" customWidth="1"/>
    <col min="2302" max="2302" width="6.140625" customWidth="1"/>
    <col min="2303" max="2303" width="7.85546875" customWidth="1"/>
    <col min="2304" max="2304" width="12.140625" customWidth="1"/>
    <col min="2547" max="2547" width="3.42578125" customWidth="1"/>
    <col min="2548" max="2548" width="6.42578125" customWidth="1"/>
    <col min="2549" max="2549" width="3.140625" customWidth="1"/>
    <col min="2550" max="2550" width="14.42578125" customWidth="1"/>
    <col min="2551" max="2551" width="5.5703125" customWidth="1"/>
    <col min="2552" max="2552" width="12.85546875" customWidth="1"/>
    <col min="2553" max="2553" width="8.28515625" customWidth="1"/>
    <col min="2554" max="2555" width="2" customWidth="1"/>
    <col min="2556" max="2556" width="2.42578125" customWidth="1"/>
    <col min="2558" max="2558" width="6.140625" customWidth="1"/>
    <col min="2559" max="2559" width="7.85546875" customWidth="1"/>
    <col min="2560" max="2560" width="12.140625" customWidth="1"/>
    <col min="2803" max="2803" width="3.42578125" customWidth="1"/>
    <col min="2804" max="2804" width="6.42578125" customWidth="1"/>
    <col min="2805" max="2805" width="3.140625" customWidth="1"/>
    <col min="2806" max="2806" width="14.42578125" customWidth="1"/>
    <col min="2807" max="2807" width="5.5703125" customWidth="1"/>
    <col min="2808" max="2808" width="12.85546875" customWidth="1"/>
    <col min="2809" max="2809" width="8.28515625" customWidth="1"/>
    <col min="2810" max="2811" width="2" customWidth="1"/>
    <col min="2812" max="2812" width="2.42578125" customWidth="1"/>
    <col min="2814" max="2814" width="6.140625" customWidth="1"/>
    <col min="2815" max="2815" width="7.85546875" customWidth="1"/>
    <col min="2816" max="2816" width="12.140625" customWidth="1"/>
    <col min="3059" max="3059" width="3.42578125" customWidth="1"/>
    <col min="3060" max="3060" width="6.42578125" customWidth="1"/>
    <col min="3061" max="3061" width="3.140625" customWidth="1"/>
    <col min="3062" max="3062" width="14.42578125" customWidth="1"/>
    <col min="3063" max="3063" width="5.5703125" customWidth="1"/>
    <col min="3064" max="3064" width="12.85546875" customWidth="1"/>
    <col min="3065" max="3065" width="8.28515625" customWidth="1"/>
    <col min="3066" max="3067" width="2" customWidth="1"/>
    <col min="3068" max="3068" width="2.42578125" customWidth="1"/>
    <col min="3070" max="3070" width="6.140625" customWidth="1"/>
    <col min="3071" max="3071" width="7.85546875" customWidth="1"/>
    <col min="3072" max="3072" width="12.140625" customWidth="1"/>
    <col min="3315" max="3315" width="3.42578125" customWidth="1"/>
    <col min="3316" max="3316" width="6.42578125" customWidth="1"/>
    <col min="3317" max="3317" width="3.140625" customWidth="1"/>
    <col min="3318" max="3318" width="14.42578125" customWidth="1"/>
    <col min="3319" max="3319" width="5.5703125" customWidth="1"/>
    <col min="3320" max="3320" width="12.85546875" customWidth="1"/>
    <col min="3321" max="3321" width="8.28515625" customWidth="1"/>
    <col min="3322" max="3323" width="2" customWidth="1"/>
    <col min="3324" max="3324" width="2.42578125" customWidth="1"/>
    <col min="3326" max="3326" width="6.140625" customWidth="1"/>
    <col min="3327" max="3327" width="7.85546875" customWidth="1"/>
    <col min="3328" max="3328" width="12.140625" customWidth="1"/>
    <col min="3571" max="3571" width="3.42578125" customWidth="1"/>
    <col min="3572" max="3572" width="6.42578125" customWidth="1"/>
    <col min="3573" max="3573" width="3.140625" customWidth="1"/>
    <col min="3574" max="3574" width="14.42578125" customWidth="1"/>
    <col min="3575" max="3575" width="5.5703125" customWidth="1"/>
    <col min="3576" max="3576" width="12.85546875" customWidth="1"/>
    <col min="3577" max="3577" width="8.28515625" customWidth="1"/>
    <col min="3578" max="3579" width="2" customWidth="1"/>
    <col min="3580" max="3580" width="2.42578125" customWidth="1"/>
    <col min="3582" max="3582" width="6.140625" customWidth="1"/>
    <col min="3583" max="3583" width="7.85546875" customWidth="1"/>
    <col min="3584" max="3584" width="12.140625" customWidth="1"/>
    <col min="3827" max="3827" width="3.42578125" customWidth="1"/>
    <col min="3828" max="3828" width="6.42578125" customWidth="1"/>
    <col min="3829" max="3829" width="3.140625" customWidth="1"/>
    <col min="3830" max="3830" width="14.42578125" customWidth="1"/>
    <col min="3831" max="3831" width="5.5703125" customWidth="1"/>
    <col min="3832" max="3832" width="12.85546875" customWidth="1"/>
    <col min="3833" max="3833" width="8.28515625" customWidth="1"/>
    <col min="3834" max="3835" width="2" customWidth="1"/>
    <col min="3836" max="3836" width="2.42578125" customWidth="1"/>
    <col min="3838" max="3838" width="6.140625" customWidth="1"/>
    <col min="3839" max="3839" width="7.85546875" customWidth="1"/>
    <col min="3840" max="3840" width="12.140625" customWidth="1"/>
    <col min="4083" max="4083" width="3.42578125" customWidth="1"/>
    <col min="4084" max="4084" width="6.42578125" customWidth="1"/>
    <col min="4085" max="4085" width="3.140625" customWidth="1"/>
    <col min="4086" max="4086" width="14.42578125" customWidth="1"/>
    <col min="4087" max="4087" width="5.5703125" customWidth="1"/>
    <col min="4088" max="4088" width="12.85546875" customWidth="1"/>
    <col min="4089" max="4089" width="8.28515625" customWidth="1"/>
    <col min="4090" max="4091" width="2" customWidth="1"/>
    <col min="4092" max="4092" width="2.42578125" customWidth="1"/>
    <col min="4094" max="4094" width="6.140625" customWidth="1"/>
    <col min="4095" max="4095" width="7.85546875" customWidth="1"/>
    <col min="4096" max="4096" width="12.140625" customWidth="1"/>
    <col min="4339" max="4339" width="3.42578125" customWidth="1"/>
    <col min="4340" max="4340" width="6.42578125" customWidth="1"/>
    <col min="4341" max="4341" width="3.140625" customWidth="1"/>
    <col min="4342" max="4342" width="14.42578125" customWidth="1"/>
    <col min="4343" max="4343" width="5.5703125" customWidth="1"/>
    <col min="4344" max="4344" width="12.85546875" customWidth="1"/>
    <col min="4345" max="4345" width="8.28515625" customWidth="1"/>
    <col min="4346" max="4347" width="2" customWidth="1"/>
    <col min="4348" max="4348" width="2.42578125" customWidth="1"/>
    <col min="4350" max="4350" width="6.140625" customWidth="1"/>
    <col min="4351" max="4351" width="7.85546875" customWidth="1"/>
    <col min="4352" max="4352" width="12.140625" customWidth="1"/>
    <col min="4595" max="4595" width="3.42578125" customWidth="1"/>
    <col min="4596" max="4596" width="6.42578125" customWidth="1"/>
    <col min="4597" max="4597" width="3.140625" customWidth="1"/>
    <col min="4598" max="4598" width="14.42578125" customWidth="1"/>
    <col min="4599" max="4599" width="5.5703125" customWidth="1"/>
    <col min="4600" max="4600" width="12.85546875" customWidth="1"/>
    <col min="4601" max="4601" width="8.28515625" customWidth="1"/>
    <col min="4602" max="4603" width="2" customWidth="1"/>
    <col min="4604" max="4604" width="2.42578125" customWidth="1"/>
    <col min="4606" max="4606" width="6.140625" customWidth="1"/>
    <col min="4607" max="4607" width="7.85546875" customWidth="1"/>
    <col min="4608" max="4608" width="12.140625" customWidth="1"/>
    <col min="4851" max="4851" width="3.42578125" customWidth="1"/>
    <col min="4852" max="4852" width="6.42578125" customWidth="1"/>
    <col min="4853" max="4853" width="3.140625" customWidth="1"/>
    <col min="4854" max="4854" width="14.42578125" customWidth="1"/>
    <col min="4855" max="4855" width="5.5703125" customWidth="1"/>
    <col min="4856" max="4856" width="12.85546875" customWidth="1"/>
    <col min="4857" max="4857" width="8.28515625" customWidth="1"/>
    <col min="4858" max="4859" width="2" customWidth="1"/>
    <col min="4860" max="4860" width="2.42578125" customWidth="1"/>
    <col min="4862" max="4862" width="6.140625" customWidth="1"/>
    <col min="4863" max="4863" width="7.85546875" customWidth="1"/>
    <col min="4864" max="4864" width="12.140625" customWidth="1"/>
    <col min="5107" max="5107" width="3.42578125" customWidth="1"/>
    <col min="5108" max="5108" width="6.42578125" customWidth="1"/>
    <col min="5109" max="5109" width="3.140625" customWidth="1"/>
    <col min="5110" max="5110" width="14.42578125" customWidth="1"/>
    <col min="5111" max="5111" width="5.5703125" customWidth="1"/>
    <col min="5112" max="5112" width="12.85546875" customWidth="1"/>
    <col min="5113" max="5113" width="8.28515625" customWidth="1"/>
    <col min="5114" max="5115" width="2" customWidth="1"/>
    <col min="5116" max="5116" width="2.42578125" customWidth="1"/>
    <col min="5118" max="5118" width="6.140625" customWidth="1"/>
    <col min="5119" max="5119" width="7.85546875" customWidth="1"/>
    <col min="5120" max="5120" width="12.140625" customWidth="1"/>
    <col min="5363" max="5363" width="3.42578125" customWidth="1"/>
    <col min="5364" max="5364" width="6.42578125" customWidth="1"/>
    <col min="5365" max="5365" width="3.140625" customWidth="1"/>
    <col min="5366" max="5366" width="14.42578125" customWidth="1"/>
    <col min="5367" max="5367" width="5.5703125" customWidth="1"/>
    <col min="5368" max="5368" width="12.85546875" customWidth="1"/>
    <col min="5369" max="5369" width="8.28515625" customWidth="1"/>
    <col min="5370" max="5371" width="2" customWidth="1"/>
    <col min="5372" max="5372" width="2.42578125" customWidth="1"/>
    <col min="5374" max="5374" width="6.140625" customWidth="1"/>
    <col min="5375" max="5375" width="7.85546875" customWidth="1"/>
    <col min="5376" max="5376" width="12.140625" customWidth="1"/>
    <col min="5619" max="5619" width="3.42578125" customWidth="1"/>
    <col min="5620" max="5620" width="6.42578125" customWidth="1"/>
    <col min="5621" max="5621" width="3.140625" customWidth="1"/>
    <col min="5622" max="5622" width="14.42578125" customWidth="1"/>
    <col min="5623" max="5623" width="5.5703125" customWidth="1"/>
    <col min="5624" max="5624" width="12.85546875" customWidth="1"/>
    <col min="5625" max="5625" width="8.28515625" customWidth="1"/>
    <col min="5626" max="5627" width="2" customWidth="1"/>
    <col min="5628" max="5628" width="2.42578125" customWidth="1"/>
    <col min="5630" max="5630" width="6.140625" customWidth="1"/>
    <col min="5631" max="5631" width="7.85546875" customWidth="1"/>
    <col min="5632" max="5632" width="12.140625" customWidth="1"/>
    <col min="5875" max="5875" width="3.42578125" customWidth="1"/>
    <col min="5876" max="5876" width="6.42578125" customWidth="1"/>
    <col min="5877" max="5877" width="3.140625" customWidth="1"/>
    <col min="5878" max="5878" width="14.42578125" customWidth="1"/>
    <col min="5879" max="5879" width="5.5703125" customWidth="1"/>
    <col min="5880" max="5880" width="12.85546875" customWidth="1"/>
    <col min="5881" max="5881" width="8.28515625" customWidth="1"/>
    <col min="5882" max="5883" width="2" customWidth="1"/>
    <col min="5884" max="5884" width="2.42578125" customWidth="1"/>
    <col min="5886" max="5886" width="6.140625" customWidth="1"/>
    <col min="5887" max="5887" width="7.85546875" customWidth="1"/>
    <col min="5888" max="5888" width="12.140625" customWidth="1"/>
    <col min="6131" max="6131" width="3.42578125" customWidth="1"/>
    <col min="6132" max="6132" width="6.42578125" customWidth="1"/>
    <col min="6133" max="6133" width="3.140625" customWidth="1"/>
    <col min="6134" max="6134" width="14.42578125" customWidth="1"/>
    <col min="6135" max="6135" width="5.5703125" customWidth="1"/>
    <col min="6136" max="6136" width="12.85546875" customWidth="1"/>
    <col min="6137" max="6137" width="8.28515625" customWidth="1"/>
    <col min="6138" max="6139" width="2" customWidth="1"/>
    <col min="6140" max="6140" width="2.42578125" customWidth="1"/>
    <col min="6142" max="6142" width="6.140625" customWidth="1"/>
    <col min="6143" max="6143" width="7.85546875" customWidth="1"/>
    <col min="6144" max="6144" width="12.140625" customWidth="1"/>
    <col min="6387" max="6387" width="3.42578125" customWidth="1"/>
    <col min="6388" max="6388" width="6.42578125" customWidth="1"/>
    <col min="6389" max="6389" width="3.140625" customWidth="1"/>
    <col min="6390" max="6390" width="14.42578125" customWidth="1"/>
    <col min="6391" max="6391" width="5.5703125" customWidth="1"/>
    <col min="6392" max="6392" width="12.85546875" customWidth="1"/>
    <col min="6393" max="6393" width="8.28515625" customWidth="1"/>
    <col min="6394" max="6395" width="2" customWidth="1"/>
    <col min="6396" max="6396" width="2.42578125" customWidth="1"/>
    <col min="6398" max="6398" width="6.140625" customWidth="1"/>
    <col min="6399" max="6399" width="7.85546875" customWidth="1"/>
    <col min="6400" max="6400" width="12.140625" customWidth="1"/>
    <col min="6643" max="6643" width="3.42578125" customWidth="1"/>
    <col min="6644" max="6644" width="6.42578125" customWidth="1"/>
    <col min="6645" max="6645" width="3.140625" customWidth="1"/>
    <col min="6646" max="6646" width="14.42578125" customWidth="1"/>
    <col min="6647" max="6647" width="5.5703125" customWidth="1"/>
    <col min="6648" max="6648" width="12.85546875" customWidth="1"/>
    <col min="6649" max="6649" width="8.28515625" customWidth="1"/>
    <col min="6650" max="6651" width="2" customWidth="1"/>
    <col min="6652" max="6652" width="2.42578125" customWidth="1"/>
    <col min="6654" max="6654" width="6.140625" customWidth="1"/>
    <col min="6655" max="6655" width="7.85546875" customWidth="1"/>
    <col min="6656" max="6656" width="12.140625" customWidth="1"/>
    <col min="6899" max="6899" width="3.42578125" customWidth="1"/>
    <col min="6900" max="6900" width="6.42578125" customWidth="1"/>
    <col min="6901" max="6901" width="3.140625" customWidth="1"/>
    <col min="6902" max="6902" width="14.42578125" customWidth="1"/>
    <col min="6903" max="6903" width="5.5703125" customWidth="1"/>
    <col min="6904" max="6904" width="12.85546875" customWidth="1"/>
    <col min="6905" max="6905" width="8.28515625" customWidth="1"/>
    <col min="6906" max="6907" width="2" customWidth="1"/>
    <col min="6908" max="6908" width="2.42578125" customWidth="1"/>
    <col min="6910" max="6910" width="6.140625" customWidth="1"/>
    <col min="6911" max="6911" width="7.85546875" customWidth="1"/>
    <col min="6912" max="6912" width="12.140625" customWidth="1"/>
    <col min="7155" max="7155" width="3.42578125" customWidth="1"/>
    <col min="7156" max="7156" width="6.42578125" customWidth="1"/>
    <col min="7157" max="7157" width="3.140625" customWidth="1"/>
    <col min="7158" max="7158" width="14.42578125" customWidth="1"/>
    <col min="7159" max="7159" width="5.5703125" customWidth="1"/>
    <col min="7160" max="7160" width="12.85546875" customWidth="1"/>
    <col min="7161" max="7161" width="8.28515625" customWidth="1"/>
    <col min="7162" max="7163" width="2" customWidth="1"/>
    <col min="7164" max="7164" width="2.42578125" customWidth="1"/>
    <col min="7166" max="7166" width="6.140625" customWidth="1"/>
    <col min="7167" max="7167" width="7.85546875" customWidth="1"/>
    <col min="7168" max="7168" width="12.140625" customWidth="1"/>
    <col min="7411" max="7411" width="3.42578125" customWidth="1"/>
    <col min="7412" max="7412" width="6.42578125" customWidth="1"/>
    <col min="7413" max="7413" width="3.140625" customWidth="1"/>
    <col min="7414" max="7414" width="14.42578125" customWidth="1"/>
    <col min="7415" max="7415" width="5.5703125" customWidth="1"/>
    <col min="7416" max="7416" width="12.85546875" customWidth="1"/>
    <col min="7417" max="7417" width="8.28515625" customWidth="1"/>
    <col min="7418" max="7419" width="2" customWidth="1"/>
    <col min="7420" max="7420" width="2.42578125" customWidth="1"/>
    <col min="7422" max="7422" width="6.140625" customWidth="1"/>
    <col min="7423" max="7423" width="7.85546875" customWidth="1"/>
    <col min="7424" max="7424" width="12.140625" customWidth="1"/>
    <col min="7667" max="7667" width="3.42578125" customWidth="1"/>
    <col min="7668" max="7668" width="6.42578125" customWidth="1"/>
    <col min="7669" max="7669" width="3.140625" customWidth="1"/>
    <col min="7670" max="7670" width="14.42578125" customWidth="1"/>
    <col min="7671" max="7671" width="5.5703125" customWidth="1"/>
    <col min="7672" max="7672" width="12.85546875" customWidth="1"/>
    <col min="7673" max="7673" width="8.28515625" customWidth="1"/>
    <col min="7674" max="7675" width="2" customWidth="1"/>
    <col min="7676" max="7676" width="2.42578125" customWidth="1"/>
    <col min="7678" max="7678" width="6.140625" customWidth="1"/>
    <col min="7679" max="7679" width="7.85546875" customWidth="1"/>
    <col min="7680" max="7680" width="12.140625" customWidth="1"/>
    <col min="7923" max="7923" width="3.42578125" customWidth="1"/>
    <col min="7924" max="7924" width="6.42578125" customWidth="1"/>
    <col min="7925" max="7925" width="3.140625" customWidth="1"/>
    <col min="7926" max="7926" width="14.42578125" customWidth="1"/>
    <col min="7927" max="7927" width="5.5703125" customWidth="1"/>
    <col min="7928" max="7928" width="12.85546875" customWidth="1"/>
    <col min="7929" max="7929" width="8.28515625" customWidth="1"/>
    <col min="7930" max="7931" width="2" customWidth="1"/>
    <col min="7932" max="7932" width="2.42578125" customWidth="1"/>
    <col min="7934" max="7934" width="6.140625" customWidth="1"/>
    <col min="7935" max="7935" width="7.85546875" customWidth="1"/>
    <col min="7936" max="7936" width="12.140625" customWidth="1"/>
    <col min="8179" max="8179" width="3.42578125" customWidth="1"/>
    <col min="8180" max="8180" width="6.42578125" customWidth="1"/>
    <col min="8181" max="8181" width="3.140625" customWidth="1"/>
    <col min="8182" max="8182" width="14.42578125" customWidth="1"/>
    <col min="8183" max="8183" width="5.5703125" customWidth="1"/>
    <col min="8184" max="8184" width="12.85546875" customWidth="1"/>
    <col min="8185" max="8185" width="8.28515625" customWidth="1"/>
    <col min="8186" max="8187" width="2" customWidth="1"/>
    <col min="8188" max="8188" width="2.42578125" customWidth="1"/>
    <col min="8190" max="8190" width="6.140625" customWidth="1"/>
    <col min="8191" max="8191" width="7.85546875" customWidth="1"/>
    <col min="8192" max="8192" width="12.140625" customWidth="1"/>
    <col min="8435" max="8435" width="3.42578125" customWidth="1"/>
    <col min="8436" max="8436" width="6.42578125" customWidth="1"/>
    <col min="8437" max="8437" width="3.140625" customWidth="1"/>
    <col min="8438" max="8438" width="14.42578125" customWidth="1"/>
    <col min="8439" max="8439" width="5.5703125" customWidth="1"/>
    <col min="8440" max="8440" width="12.85546875" customWidth="1"/>
    <col min="8441" max="8441" width="8.28515625" customWidth="1"/>
    <col min="8442" max="8443" width="2" customWidth="1"/>
    <col min="8444" max="8444" width="2.42578125" customWidth="1"/>
    <col min="8446" max="8446" width="6.140625" customWidth="1"/>
    <col min="8447" max="8447" width="7.85546875" customWidth="1"/>
    <col min="8448" max="8448" width="12.140625" customWidth="1"/>
    <col min="8691" max="8691" width="3.42578125" customWidth="1"/>
    <col min="8692" max="8692" width="6.42578125" customWidth="1"/>
    <col min="8693" max="8693" width="3.140625" customWidth="1"/>
    <col min="8694" max="8694" width="14.42578125" customWidth="1"/>
    <col min="8695" max="8695" width="5.5703125" customWidth="1"/>
    <col min="8696" max="8696" width="12.85546875" customWidth="1"/>
    <col min="8697" max="8697" width="8.28515625" customWidth="1"/>
    <col min="8698" max="8699" width="2" customWidth="1"/>
    <col min="8700" max="8700" width="2.42578125" customWidth="1"/>
    <col min="8702" max="8702" width="6.140625" customWidth="1"/>
    <col min="8703" max="8703" width="7.85546875" customWidth="1"/>
    <col min="8704" max="8704" width="12.140625" customWidth="1"/>
    <col min="8947" max="8947" width="3.42578125" customWidth="1"/>
    <col min="8948" max="8948" width="6.42578125" customWidth="1"/>
    <col min="8949" max="8949" width="3.140625" customWidth="1"/>
    <col min="8950" max="8950" width="14.42578125" customWidth="1"/>
    <col min="8951" max="8951" width="5.5703125" customWidth="1"/>
    <col min="8952" max="8952" width="12.85546875" customWidth="1"/>
    <col min="8953" max="8953" width="8.28515625" customWidth="1"/>
    <col min="8954" max="8955" width="2" customWidth="1"/>
    <col min="8956" max="8956" width="2.42578125" customWidth="1"/>
    <col min="8958" max="8958" width="6.140625" customWidth="1"/>
    <col min="8959" max="8959" width="7.85546875" customWidth="1"/>
    <col min="8960" max="8960" width="12.140625" customWidth="1"/>
    <col min="9203" max="9203" width="3.42578125" customWidth="1"/>
    <col min="9204" max="9204" width="6.42578125" customWidth="1"/>
    <col min="9205" max="9205" width="3.140625" customWidth="1"/>
    <col min="9206" max="9206" width="14.42578125" customWidth="1"/>
    <col min="9207" max="9207" width="5.5703125" customWidth="1"/>
    <col min="9208" max="9208" width="12.85546875" customWidth="1"/>
    <col min="9209" max="9209" width="8.28515625" customWidth="1"/>
    <col min="9210" max="9211" width="2" customWidth="1"/>
    <col min="9212" max="9212" width="2.42578125" customWidth="1"/>
    <col min="9214" max="9214" width="6.140625" customWidth="1"/>
    <col min="9215" max="9215" width="7.85546875" customWidth="1"/>
    <col min="9216" max="9216" width="12.140625" customWidth="1"/>
    <col min="9459" max="9459" width="3.42578125" customWidth="1"/>
    <col min="9460" max="9460" width="6.42578125" customWidth="1"/>
    <col min="9461" max="9461" width="3.140625" customWidth="1"/>
    <col min="9462" max="9462" width="14.42578125" customWidth="1"/>
    <col min="9463" max="9463" width="5.5703125" customWidth="1"/>
    <col min="9464" max="9464" width="12.85546875" customWidth="1"/>
    <col min="9465" max="9465" width="8.28515625" customWidth="1"/>
    <col min="9466" max="9467" width="2" customWidth="1"/>
    <col min="9468" max="9468" width="2.42578125" customWidth="1"/>
    <col min="9470" max="9470" width="6.140625" customWidth="1"/>
    <col min="9471" max="9471" width="7.85546875" customWidth="1"/>
    <col min="9472" max="9472" width="12.140625" customWidth="1"/>
    <col min="9715" max="9715" width="3.42578125" customWidth="1"/>
    <col min="9716" max="9716" width="6.42578125" customWidth="1"/>
    <col min="9717" max="9717" width="3.140625" customWidth="1"/>
    <col min="9718" max="9718" width="14.42578125" customWidth="1"/>
    <col min="9719" max="9719" width="5.5703125" customWidth="1"/>
    <col min="9720" max="9720" width="12.85546875" customWidth="1"/>
    <col min="9721" max="9721" width="8.28515625" customWidth="1"/>
    <col min="9722" max="9723" width="2" customWidth="1"/>
    <col min="9724" max="9724" width="2.42578125" customWidth="1"/>
    <col min="9726" max="9726" width="6.140625" customWidth="1"/>
    <col min="9727" max="9727" width="7.85546875" customWidth="1"/>
    <col min="9728" max="9728" width="12.140625" customWidth="1"/>
    <col min="9971" max="9971" width="3.42578125" customWidth="1"/>
    <col min="9972" max="9972" width="6.42578125" customWidth="1"/>
    <col min="9973" max="9973" width="3.140625" customWidth="1"/>
    <col min="9974" max="9974" width="14.42578125" customWidth="1"/>
    <col min="9975" max="9975" width="5.5703125" customWidth="1"/>
    <col min="9976" max="9976" width="12.85546875" customWidth="1"/>
    <col min="9977" max="9977" width="8.28515625" customWidth="1"/>
    <col min="9978" max="9979" width="2" customWidth="1"/>
    <col min="9980" max="9980" width="2.42578125" customWidth="1"/>
    <col min="9982" max="9982" width="6.140625" customWidth="1"/>
    <col min="9983" max="9983" width="7.85546875" customWidth="1"/>
    <col min="9984" max="9984" width="12.140625" customWidth="1"/>
    <col min="10227" max="10227" width="3.42578125" customWidth="1"/>
    <col min="10228" max="10228" width="6.42578125" customWidth="1"/>
    <col min="10229" max="10229" width="3.140625" customWidth="1"/>
    <col min="10230" max="10230" width="14.42578125" customWidth="1"/>
    <col min="10231" max="10231" width="5.5703125" customWidth="1"/>
    <col min="10232" max="10232" width="12.85546875" customWidth="1"/>
    <col min="10233" max="10233" width="8.28515625" customWidth="1"/>
    <col min="10234" max="10235" width="2" customWidth="1"/>
    <col min="10236" max="10236" width="2.42578125" customWidth="1"/>
    <col min="10238" max="10238" width="6.140625" customWidth="1"/>
    <col min="10239" max="10239" width="7.85546875" customWidth="1"/>
    <col min="10240" max="10240" width="12.140625" customWidth="1"/>
    <col min="10483" max="10483" width="3.42578125" customWidth="1"/>
    <col min="10484" max="10484" width="6.42578125" customWidth="1"/>
    <col min="10485" max="10485" width="3.140625" customWidth="1"/>
    <col min="10486" max="10486" width="14.42578125" customWidth="1"/>
    <col min="10487" max="10487" width="5.5703125" customWidth="1"/>
    <col min="10488" max="10488" width="12.85546875" customWidth="1"/>
    <col min="10489" max="10489" width="8.28515625" customWidth="1"/>
    <col min="10490" max="10491" width="2" customWidth="1"/>
    <col min="10492" max="10492" width="2.42578125" customWidth="1"/>
    <col min="10494" max="10494" width="6.140625" customWidth="1"/>
    <col min="10495" max="10495" width="7.85546875" customWidth="1"/>
    <col min="10496" max="10496" width="12.140625" customWidth="1"/>
    <col min="10739" max="10739" width="3.42578125" customWidth="1"/>
    <col min="10740" max="10740" width="6.42578125" customWidth="1"/>
    <col min="10741" max="10741" width="3.140625" customWidth="1"/>
    <col min="10742" max="10742" width="14.42578125" customWidth="1"/>
    <col min="10743" max="10743" width="5.5703125" customWidth="1"/>
    <col min="10744" max="10744" width="12.85546875" customWidth="1"/>
    <col min="10745" max="10745" width="8.28515625" customWidth="1"/>
    <col min="10746" max="10747" width="2" customWidth="1"/>
    <col min="10748" max="10748" width="2.42578125" customWidth="1"/>
    <col min="10750" max="10750" width="6.140625" customWidth="1"/>
    <col min="10751" max="10751" width="7.85546875" customWidth="1"/>
    <col min="10752" max="10752" width="12.140625" customWidth="1"/>
    <col min="10995" max="10995" width="3.42578125" customWidth="1"/>
    <col min="10996" max="10996" width="6.42578125" customWidth="1"/>
    <col min="10997" max="10997" width="3.140625" customWidth="1"/>
    <col min="10998" max="10998" width="14.42578125" customWidth="1"/>
    <col min="10999" max="10999" width="5.5703125" customWidth="1"/>
    <col min="11000" max="11000" width="12.85546875" customWidth="1"/>
    <col min="11001" max="11001" width="8.28515625" customWidth="1"/>
    <col min="11002" max="11003" width="2" customWidth="1"/>
    <col min="11004" max="11004" width="2.42578125" customWidth="1"/>
    <col min="11006" max="11006" width="6.140625" customWidth="1"/>
    <col min="11007" max="11007" width="7.85546875" customWidth="1"/>
    <col min="11008" max="11008" width="12.140625" customWidth="1"/>
    <col min="11251" max="11251" width="3.42578125" customWidth="1"/>
    <col min="11252" max="11252" width="6.42578125" customWidth="1"/>
    <col min="11253" max="11253" width="3.140625" customWidth="1"/>
    <col min="11254" max="11254" width="14.42578125" customWidth="1"/>
    <col min="11255" max="11255" width="5.5703125" customWidth="1"/>
    <col min="11256" max="11256" width="12.85546875" customWidth="1"/>
    <col min="11257" max="11257" width="8.28515625" customWidth="1"/>
    <col min="11258" max="11259" width="2" customWidth="1"/>
    <col min="11260" max="11260" width="2.42578125" customWidth="1"/>
    <col min="11262" max="11262" width="6.140625" customWidth="1"/>
    <col min="11263" max="11263" width="7.85546875" customWidth="1"/>
    <col min="11264" max="11264" width="12.140625" customWidth="1"/>
    <col min="11507" max="11507" width="3.42578125" customWidth="1"/>
    <col min="11508" max="11508" width="6.42578125" customWidth="1"/>
    <col min="11509" max="11509" width="3.140625" customWidth="1"/>
    <col min="11510" max="11510" width="14.42578125" customWidth="1"/>
    <col min="11511" max="11511" width="5.5703125" customWidth="1"/>
    <col min="11512" max="11512" width="12.85546875" customWidth="1"/>
    <col min="11513" max="11513" width="8.28515625" customWidth="1"/>
    <col min="11514" max="11515" width="2" customWidth="1"/>
    <col min="11516" max="11516" width="2.42578125" customWidth="1"/>
    <col min="11518" max="11518" width="6.140625" customWidth="1"/>
    <col min="11519" max="11519" width="7.85546875" customWidth="1"/>
    <col min="11520" max="11520" width="12.140625" customWidth="1"/>
    <col min="11763" max="11763" width="3.42578125" customWidth="1"/>
    <col min="11764" max="11764" width="6.42578125" customWidth="1"/>
    <col min="11765" max="11765" width="3.140625" customWidth="1"/>
    <col min="11766" max="11766" width="14.42578125" customWidth="1"/>
    <col min="11767" max="11767" width="5.5703125" customWidth="1"/>
    <col min="11768" max="11768" width="12.85546875" customWidth="1"/>
    <col min="11769" max="11769" width="8.28515625" customWidth="1"/>
    <col min="11770" max="11771" width="2" customWidth="1"/>
    <col min="11772" max="11772" width="2.42578125" customWidth="1"/>
    <col min="11774" max="11774" width="6.140625" customWidth="1"/>
    <col min="11775" max="11775" width="7.85546875" customWidth="1"/>
    <col min="11776" max="11776" width="12.140625" customWidth="1"/>
    <col min="12019" max="12019" width="3.42578125" customWidth="1"/>
    <col min="12020" max="12020" width="6.42578125" customWidth="1"/>
    <col min="12021" max="12021" width="3.140625" customWidth="1"/>
    <col min="12022" max="12022" width="14.42578125" customWidth="1"/>
    <col min="12023" max="12023" width="5.5703125" customWidth="1"/>
    <col min="12024" max="12024" width="12.85546875" customWidth="1"/>
    <col min="12025" max="12025" width="8.28515625" customWidth="1"/>
    <col min="12026" max="12027" width="2" customWidth="1"/>
    <col min="12028" max="12028" width="2.42578125" customWidth="1"/>
    <col min="12030" max="12030" width="6.140625" customWidth="1"/>
    <col min="12031" max="12031" width="7.85546875" customWidth="1"/>
    <col min="12032" max="12032" width="12.140625" customWidth="1"/>
    <col min="12275" max="12275" width="3.42578125" customWidth="1"/>
    <col min="12276" max="12276" width="6.42578125" customWidth="1"/>
    <col min="12277" max="12277" width="3.140625" customWidth="1"/>
    <col min="12278" max="12278" width="14.42578125" customWidth="1"/>
    <col min="12279" max="12279" width="5.5703125" customWidth="1"/>
    <col min="12280" max="12280" width="12.85546875" customWidth="1"/>
    <col min="12281" max="12281" width="8.28515625" customWidth="1"/>
    <col min="12282" max="12283" width="2" customWidth="1"/>
    <col min="12284" max="12284" width="2.42578125" customWidth="1"/>
    <col min="12286" max="12286" width="6.140625" customWidth="1"/>
    <col min="12287" max="12287" width="7.85546875" customWidth="1"/>
    <col min="12288" max="12288" width="12.140625" customWidth="1"/>
    <col min="12531" max="12531" width="3.42578125" customWidth="1"/>
    <col min="12532" max="12532" width="6.42578125" customWidth="1"/>
    <col min="12533" max="12533" width="3.140625" customWidth="1"/>
    <col min="12534" max="12534" width="14.42578125" customWidth="1"/>
    <col min="12535" max="12535" width="5.5703125" customWidth="1"/>
    <col min="12536" max="12536" width="12.85546875" customWidth="1"/>
    <col min="12537" max="12537" width="8.28515625" customWidth="1"/>
    <col min="12538" max="12539" width="2" customWidth="1"/>
    <col min="12540" max="12540" width="2.42578125" customWidth="1"/>
    <col min="12542" max="12542" width="6.140625" customWidth="1"/>
    <col min="12543" max="12543" width="7.85546875" customWidth="1"/>
    <col min="12544" max="12544" width="12.140625" customWidth="1"/>
    <col min="12787" max="12787" width="3.42578125" customWidth="1"/>
    <col min="12788" max="12788" width="6.42578125" customWidth="1"/>
    <col min="12789" max="12789" width="3.140625" customWidth="1"/>
    <col min="12790" max="12790" width="14.42578125" customWidth="1"/>
    <col min="12791" max="12791" width="5.5703125" customWidth="1"/>
    <col min="12792" max="12792" width="12.85546875" customWidth="1"/>
    <col min="12793" max="12793" width="8.28515625" customWidth="1"/>
    <col min="12794" max="12795" width="2" customWidth="1"/>
    <col min="12796" max="12796" width="2.42578125" customWidth="1"/>
    <col min="12798" max="12798" width="6.140625" customWidth="1"/>
    <col min="12799" max="12799" width="7.85546875" customWidth="1"/>
    <col min="12800" max="12800" width="12.140625" customWidth="1"/>
    <col min="13043" max="13043" width="3.42578125" customWidth="1"/>
    <col min="13044" max="13044" width="6.42578125" customWidth="1"/>
    <col min="13045" max="13045" width="3.140625" customWidth="1"/>
    <col min="13046" max="13046" width="14.42578125" customWidth="1"/>
    <col min="13047" max="13047" width="5.5703125" customWidth="1"/>
    <col min="13048" max="13048" width="12.85546875" customWidth="1"/>
    <col min="13049" max="13049" width="8.28515625" customWidth="1"/>
    <col min="13050" max="13051" width="2" customWidth="1"/>
    <col min="13052" max="13052" width="2.42578125" customWidth="1"/>
    <col min="13054" max="13054" width="6.140625" customWidth="1"/>
    <col min="13055" max="13055" width="7.85546875" customWidth="1"/>
    <col min="13056" max="13056" width="12.140625" customWidth="1"/>
    <col min="13299" max="13299" width="3.42578125" customWidth="1"/>
    <col min="13300" max="13300" width="6.42578125" customWidth="1"/>
    <col min="13301" max="13301" width="3.140625" customWidth="1"/>
    <col min="13302" max="13302" width="14.42578125" customWidth="1"/>
    <col min="13303" max="13303" width="5.5703125" customWidth="1"/>
    <col min="13304" max="13304" width="12.85546875" customWidth="1"/>
    <col min="13305" max="13305" width="8.28515625" customWidth="1"/>
    <col min="13306" max="13307" width="2" customWidth="1"/>
    <col min="13308" max="13308" width="2.42578125" customWidth="1"/>
    <col min="13310" max="13310" width="6.140625" customWidth="1"/>
    <col min="13311" max="13311" width="7.85546875" customWidth="1"/>
    <col min="13312" max="13312" width="12.140625" customWidth="1"/>
    <col min="13555" max="13555" width="3.42578125" customWidth="1"/>
    <col min="13556" max="13556" width="6.42578125" customWidth="1"/>
    <col min="13557" max="13557" width="3.140625" customWidth="1"/>
    <col min="13558" max="13558" width="14.42578125" customWidth="1"/>
    <col min="13559" max="13559" width="5.5703125" customWidth="1"/>
    <col min="13560" max="13560" width="12.85546875" customWidth="1"/>
    <col min="13561" max="13561" width="8.28515625" customWidth="1"/>
    <col min="13562" max="13563" width="2" customWidth="1"/>
    <col min="13564" max="13564" width="2.42578125" customWidth="1"/>
    <col min="13566" max="13566" width="6.140625" customWidth="1"/>
    <col min="13567" max="13567" width="7.85546875" customWidth="1"/>
    <col min="13568" max="13568" width="12.140625" customWidth="1"/>
    <col min="13811" max="13811" width="3.42578125" customWidth="1"/>
    <col min="13812" max="13812" width="6.42578125" customWidth="1"/>
    <col min="13813" max="13813" width="3.140625" customWidth="1"/>
    <col min="13814" max="13814" width="14.42578125" customWidth="1"/>
    <col min="13815" max="13815" width="5.5703125" customWidth="1"/>
    <col min="13816" max="13816" width="12.85546875" customWidth="1"/>
    <col min="13817" max="13817" width="8.28515625" customWidth="1"/>
    <col min="13818" max="13819" width="2" customWidth="1"/>
    <col min="13820" max="13820" width="2.42578125" customWidth="1"/>
    <col min="13822" max="13822" width="6.140625" customWidth="1"/>
    <col min="13823" max="13823" width="7.85546875" customWidth="1"/>
    <col min="13824" max="13824" width="12.140625" customWidth="1"/>
    <col min="14067" max="14067" width="3.42578125" customWidth="1"/>
    <col min="14068" max="14068" width="6.42578125" customWidth="1"/>
    <col min="14069" max="14069" width="3.140625" customWidth="1"/>
    <col min="14070" max="14070" width="14.42578125" customWidth="1"/>
    <col min="14071" max="14071" width="5.5703125" customWidth="1"/>
    <col min="14072" max="14072" width="12.85546875" customWidth="1"/>
    <col min="14073" max="14073" width="8.28515625" customWidth="1"/>
    <col min="14074" max="14075" width="2" customWidth="1"/>
    <col min="14076" max="14076" width="2.42578125" customWidth="1"/>
    <col min="14078" max="14078" width="6.140625" customWidth="1"/>
    <col min="14079" max="14079" width="7.85546875" customWidth="1"/>
    <col min="14080" max="14080" width="12.140625" customWidth="1"/>
    <col min="14323" max="14323" width="3.42578125" customWidth="1"/>
    <col min="14324" max="14324" width="6.42578125" customWidth="1"/>
    <col min="14325" max="14325" width="3.140625" customWidth="1"/>
    <col min="14326" max="14326" width="14.42578125" customWidth="1"/>
    <col min="14327" max="14327" width="5.5703125" customWidth="1"/>
    <col min="14328" max="14328" width="12.85546875" customWidth="1"/>
    <col min="14329" max="14329" width="8.28515625" customWidth="1"/>
    <col min="14330" max="14331" width="2" customWidth="1"/>
    <col min="14332" max="14332" width="2.42578125" customWidth="1"/>
    <col min="14334" max="14334" width="6.140625" customWidth="1"/>
    <col min="14335" max="14335" width="7.85546875" customWidth="1"/>
    <col min="14336" max="14336" width="12.140625" customWidth="1"/>
    <col min="14579" max="14579" width="3.42578125" customWidth="1"/>
    <col min="14580" max="14580" width="6.42578125" customWidth="1"/>
    <col min="14581" max="14581" width="3.140625" customWidth="1"/>
    <col min="14582" max="14582" width="14.42578125" customWidth="1"/>
    <col min="14583" max="14583" width="5.5703125" customWidth="1"/>
    <col min="14584" max="14584" width="12.85546875" customWidth="1"/>
    <col min="14585" max="14585" width="8.28515625" customWidth="1"/>
    <col min="14586" max="14587" width="2" customWidth="1"/>
    <col min="14588" max="14588" width="2.42578125" customWidth="1"/>
    <col min="14590" max="14590" width="6.140625" customWidth="1"/>
    <col min="14591" max="14591" width="7.85546875" customWidth="1"/>
    <col min="14592" max="14592" width="12.140625" customWidth="1"/>
    <col min="14835" max="14835" width="3.42578125" customWidth="1"/>
    <col min="14836" max="14836" width="6.42578125" customWidth="1"/>
    <col min="14837" max="14837" width="3.140625" customWidth="1"/>
    <col min="14838" max="14838" width="14.42578125" customWidth="1"/>
    <col min="14839" max="14839" width="5.5703125" customWidth="1"/>
    <col min="14840" max="14840" width="12.85546875" customWidth="1"/>
    <col min="14841" max="14841" width="8.28515625" customWidth="1"/>
    <col min="14842" max="14843" width="2" customWidth="1"/>
    <col min="14844" max="14844" width="2.42578125" customWidth="1"/>
    <col min="14846" max="14846" width="6.140625" customWidth="1"/>
    <col min="14847" max="14847" width="7.85546875" customWidth="1"/>
    <col min="14848" max="14848" width="12.140625" customWidth="1"/>
    <col min="15091" max="15091" width="3.42578125" customWidth="1"/>
    <col min="15092" max="15092" width="6.42578125" customWidth="1"/>
    <col min="15093" max="15093" width="3.140625" customWidth="1"/>
    <col min="15094" max="15094" width="14.42578125" customWidth="1"/>
    <col min="15095" max="15095" width="5.5703125" customWidth="1"/>
    <col min="15096" max="15096" width="12.85546875" customWidth="1"/>
    <col min="15097" max="15097" width="8.28515625" customWidth="1"/>
    <col min="15098" max="15099" width="2" customWidth="1"/>
    <col min="15100" max="15100" width="2.42578125" customWidth="1"/>
    <col min="15102" max="15102" width="6.140625" customWidth="1"/>
    <col min="15103" max="15103" width="7.85546875" customWidth="1"/>
    <col min="15104" max="15104" width="12.140625" customWidth="1"/>
    <col min="15347" max="15347" width="3.42578125" customWidth="1"/>
    <col min="15348" max="15348" width="6.42578125" customWidth="1"/>
    <col min="15349" max="15349" width="3.140625" customWidth="1"/>
    <col min="15350" max="15350" width="14.42578125" customWidth="1"/>
    <col min="15351" max="15351" width="5.5703125" customWidth="1"/>
    <col min="15352" max="15352" width="12.85546875" customWidth="1"/>
    <col min="15353" max="15353" width="8.28515625" customWidth="1"/>
    <col min="15354" max="15355" width="2" customWidth="1"/>
    <col min="15356" max="15356" width="2.42578125" customWidth="1"/>
    <col min="15358" max="15358" width="6.140625" customWidth="1"/>
    <col min="15359" max="15359" width="7.85546875" customWidth="1"/>
    <col min="15360" max="15360" width="12.140625" customWidth="1"/>
    <col min="15603" max="15603" width="3.42578125" customWidth="1"/>
    <col min="15604" max="15604" width="6.42578125" customWidth="1"/>
    <col min="15605" max="15605" width="3.140625" customWidth="1"/>
    <col min="15606" max="15606" width="14.42578125" customWidth="1"/>
    <col min="15607" max="15607" width="5.5703125" customWidth="1"/>
    <col min="15608" max="15608" width="12.85546875" customWidth="1"/>
    <col min="15609" max="15609" width="8.28515625" customWidth="1"/>
    <col min="15610" max="15611" width="2" customWidth="1"/>
    <col min="15612" max="15612" width="2.42578125" customWidth="1"/>
    <col min="15614" max="15614" width="6.140625" customWidth="1"/>
    <col min="15615" max="15615" width="7.85546875" customWidth="1"/>
    <col min="15616" max="15616" width="12.140625" customWidth="1"/>
    <col min="15859" max="15859" width="3.42578125" customWidth="1"/>
    <col min="15860" max="15860" width="6.42578125" customWidth="1"/>
    <col min="15861" max="15861" width="3.140625" customWidth="1"/>
    <col min="15862" max="15862" width="14.42578125" customWidth="1"/>
    <col min="15863" max="15863" width="5.5703125" customWidth="1"/>
    <col min="15864" max="15864" width="12.85546875" customWidth="1"/>
    <col min="15865" max="15865" width="8.28515625" customWidth="1"/>
    <col min="15866" max="15867" width="2" customWidth="1"/>
    <col min="15868" max="15868" width="2.42578125" customWidth="1"/>
    <col min="15870" max="15870" width="6.140625" customWidth="1"/>
    <col min="15871" max="15871" width="7.85546875" customWidth="1"/>
    <col min="15872" max="15872" width="12.140625" customWidth="1"/>
    <col min="16115" max="16115" width="3.42578125" customWidth="1"/>
    <col min="16116" max="16116" width="6.42578125" customWidth="1"/>
    <col min="16117" max="16117" width="3.140625" customWidth="1"/>
    <col min="16118" max="16118" width="14.42578125" customWidth="1"/>
    <col min="16119" max="16119" width="5.5703125" customWidth="1"/>
    <col min="16120" max="16120" width="12.85546875" customWidth="1"/>
    <col min="16121" max="16121" width="8.28515625" customWidth="1"/>
    <col min="16122" max="16123" width="2" customWidth="1"/>
    <col min="16124" max="16124" width="2.42578125" customWidth="1"/>
    <col min="16126" max="16126" width="6.140625" customWidth="1"/>
    <col min="16127" max="16127" width="7.85546875" customWidth="1"/>
    <col min="16128" max="16128" width="12.140625" customWidth="1"/>
  </cols>
  <sheetData>
    <row r="1" spans="1:14" x14ac:dyDescent="0.25">
      <c r="A1" s="294" t="s">
        <v>0</v>
      </c>
      <c r="B1" s="294"/>
      <c r="C1" s="294"/>
      <c r="D1" s="294"/>
      <c r="E1" s="294"/>
      <c r="F1" s="294"/>
      <c r="G1" s="294"/>
      <c r="H1" s="294"/>
      <c r="I1" s="294"/>
      <c r="J1" s="294"/>
      <c r="K1" s="294"/>
      <c r="L1" s="294"/>
      <c r="M1" s="294"/>
      <c r="N1" s="294"/>
    </row>
    <row r="2" spans="1:14" x14ac:dyDescent="0.25">
      <c r="A2" s="449" t="s">
        <v>1</v>
      </c>
      <c r="B2" s="449"/>
      <c r="C2" s="449"/>
      <c r="D2" s="449"/>
      <c r="E2" s="449"/>
      <c r="F2" s="449"/>
      <c r="G2" s="449"/>
      <c r="H2" s="449"/>
      <c r="I2" s="449"/>
      <c r="J2" s="449"/>
      <c r="K2" s="449"/>
      <c r="L2" s="449"/>
      <c r="M2" s="449"/>
      <c r="N2" s="449"/>
    </row>
    <row r="3" spans="1:14" x14ac:dyDescent="0.25">
      <c r="A3" s="296" t="s">
        <v>16</v>
      </c>
      <c r="B3" s="296"/>
      <c r="C3" s="296"/>
      <c r="D3" s="296"/>
      <c r="E3" s="296"/>
      <c r="F3" s="296"/>
      <c r="G3" s="296"/>
      <c r="H3" s="296"/>
      <c r="I3" s="296"/>
      <c r="J3" s="296"/>
      <c r="K3" s="296"/>
      <c r="L3" s="296"/>
      <c r="M3" s="296"/>
      <c r="N3" s="296"/>
    </row>
    <row r="4" spans="1:14" x14ac:dyDescent="0.25">
      <c r="A4" s="296"/>
      <c r="B4" s="296"/>
      <c r="C4" s="296"/>
      <c r="D4" s="296"/>
      <c r="E4" s="296"/>
      <c r="F4" s="296"/>
      <c r="G4" s="296"/>
      <c r="H4" s="296"/>
      <c r="I4" s="296"/>
      <c r="J4" s="296"/>
      <c r="K4" s="296"/>
      <c r="L4" s="296"/>
      <c r="M4" s="296"/>
      <c r="N4" s="296"/>
    </row>
    <row r="5" spans="1:14" x14ac:dyDescent="0.25">
      <c r="A5" s="7" t="s">
        <v>3</v>
      </c>
      <c r="B5" s="7"/>
      <c r="C5" s="478" t="str">
        <f>'C-1a Needs Assessment'!C5</f>
        <v>NYC Department of Youth and Community Development</v>
      </c>
      <c r="D5" s="478"/>
      <c r="E5" s="478"/>
      <c r="F5" s="478"/>
      <c r="G5" s="478"/>
      <c r="H5" s="478"/>
      <c r="I5" s="478"/>
      <c r="J5" s="478"/>
      <c r="K5" s="478"/>
      <c r="L5" s="478"/>
      <c r="M5" s="22" t="s">
        <v>5</v>
      </c>
      <c r="N5" s="11">
        <f>'C-1a Needs Assessment'!J5</f>
        <v>2023</v>
      </c>
    </row>
    <row r="6" spans="1:14" x14ac:dyDescent="0.25">
      <c r="A6" s="295"/>
      <c r="B6" s="295"/>
      <c r="C6" s="295"/>
      <c r="D6" s="295"/>
      <c r="E6" s="295"/>
      <c r="F6" s="295"/>
      <c r="G6" s="295"/>
      <c r="H6" s="295"/>
      <c r="I6" s="295"/>
      <c r="J6" s="295"/>
      <c r="K6" s="295"/>
      <c r="L6" s="295"/>
      <c r="M6" s="295"/>
      <c r="N6" s="295"/>
    </row>
    <row r="7" spans="1:14" x14ac:dyDescent="0.25">
      <c r="A7" s="297" t="s">
        <v>6</v>
      </c>
      <c r="B7" s="297"/>
      <c r="C7" s="297"/>
      <c r="D7" s="206">
        <f>'C-1a Needs Assessment'!C7</f>
        <v>44835</v>
      </c>
      <c r="E7" s="193" t="s">
        <v>7</v>
      </c>
      <c r="F7" s="8">
        <f>'C-1a Needs Assessment'!E7</f>
        <v>45199</v>
      </c>
      <c r="G7" s="298"/>
      <c r="H7" s="298"/>
      <c r="I7" s="298"/>
      <c r="J7" s="298"/>
      <c r="K7" s="298"/>
      <c r="L7" s="298"/>
      <c r="M7" s="4" t="s">
        <v>8</v>
      </c>
      <c r="N7" s="11" t="str">
        <f>'C-1a Needs Assessment'!J7</f>
        <v>C1001474</v>
      </c>
    </row>
    <row r="8" spans="1:14" x14ac:dyDescent="0.25">
      <c r="A8" s="292"/>
      <c r="B8" s="292"/>
      <c r="C8" s="292"/>
      <c r="D8" s="292"/>
      <c r="E8" s="292"/>
      <c r="F8" s="292"/>
      <c r="G8" s="292"/>
      <c r="H8" s="292"/>
      <c r="I8" s="292"/>
      <c r="J8" s="292"/>
      <c r="K8" s="292"/>
      <c r="L8" s="292"/>
      <c r="M8" s="292"/>
      <c r="N8" s="292"/>
    </row>
    <row r="9" spans="1:14" ht="15" customHeight="1" x14ac:dyDescent="0.25">
      <c r="A9" s="479" t="s">
        <v>17</v>
      </c>
      <c r="B9" s="480"/>
      <c r="C9" s="480"/>
      <c r="D9" s="480"/>
      <c r="E9" s="480"/>
      <c r="F9" s="480"/>
      <c r="G9" s="480"/>
      <c r="H9" s="480"/>
      <c r="I9" s="480"/>
      <c r="J9" s="480"/>
      <c r="K9" s="480"/>
      <c r="L9" s="480"/>
      <c r="M9" s="480"/>
      <c r="N9" s="481"/>
    </row>
    <row r="10" spans="1:14" x14ac:dyDescent="0.25">
      <c r="A10" s="482"/>
      <c r="B10" s="483"/>
      <c r="C10" s="483"/>
      <c r="D10" s="483"/>
      <c r="E10" s="483"/>
      <c r="F10" s="483"/>
      <c r="G10" s="483"/>
      <c r="H10" s="483"/>
      <c r="I10" s="483"/>
      <c r="J10" s="483"/>
      <c r="K10" s="483"/>
      <c r="L10" s="483"/>
      <c r="M10" s="483"/>
      <c r="N10" s="484"/>
    </row>
    <row r="11" spans="1:14" x14ac:dyDescent="0.25">
      <c r="A11" s="485" t="s">
        <v>18</v>
      </c>
      <c r="B11" s="485"/>
      <c r="C11" s="485"/>
      <c r="D11" s="485"/>
      <c r="E11" s="485"/>
      <c r="F11" s="485"/>
      <c r="G11" s="485"/>
      <c r="H11" s="485"/>
      <c r="I11" s="485"/>
      <c r="J11" s="485"/>
      <c r="K11" s="485"/>
      <c r="L11" s="485"/>
      <c r="M11" s="485"/>
      <c r="N11" s="485"/>
    </row>
    <row r="12" spans="1:14" x14ac:dyDescent="0.25">
      <c r="A12" s="486"/>
      <c r="B12" s="486"/>
      <c r="C12" s="486"/>
      <c r="D12" s="486"/>
      <c r="E12" s="486"/>
      <c r="F12" s="486"/>
      <c r="G12" s="486"/>
      <c r="H12" s="486"/>
      <c r="I12" s="486"/>
      <c r="J12" s="486"/>
      <c r="K12" s="486"/>
      <c r="L12" s="486"/>
      <c r="M12" s="486"/>
      <c r="N12" s="486"/>
    </row>
    <row r="13" spans="1:14" x14ac:dyDescent="0.25">
      <c r="A13" s="111" t="s">
        <v>19</v>
      </c>
      <c r="B13" s="112" t="s">
        <v>20</v>
      </c>
      <c r="C13" s="112"/>
      <c r="D13" s="112"/>
      <c r="E13" s="487" t="s">
        <v>720</v>
      </c>
      <c r="F13" s="488"/>
      <c r="G13" s="488"/>
      <c r="H13" s="488"/>
      <c r="I13" s="488"/>
      <c r="J13" s="488"/>
      <c r="K13" s="488"/>
      <c r="L13" s="488"/>
      <c r="M13" s="488"/>
      <c r="N13" s="489"/>
    </row>
    <row r="14" spans="1:14" x14ac:dyDescent="0.25">
      <c r="A14" s="197"/>
      <c r="B14" s="387" t="s">
        <v>21</v>
      </c>
      <c r="C14" s="387"/>
      <c r="D14" s="387"/>
      <c r="E14" s="487" t="s">
        <v>22</v>
      </c>
      <c r="F14" s="488"/>
      <c r="G14" s="488"/>
      <c r="H14" s="488"/>
      <c r="I14" s="488"/>
      <c r="J14" s="489"/>
      <c r="K14" s="490"/>
      <c r="L14" s="491"/>
      <c r="M14" s="491"/>
      <c r="N14" s="491"/>
    </row>
    <row r="15" spans="1:14" x14ac:dyDescent="0.25">
      <c r="A15" s="449"/>
      <c r="B15" s="449"/>
      <c r="C15" s="449"/>
      <c r="D15" s="449"/>
      <c r="E15" s="449"/>
      <c r="F15" s="449"/>
      <c r="G15" s="449"/>
      <c r="H15" s="449"/>
      <c r="I15" s="449"/>
      <c r="J15" s="449"/>
      <c r="K15" s="449"/>
      <c r="L15" s="449"/>
      <c r="M15" s="449"/>
      <c r="N15" s="449"/>
    </row>
    <row r="16" spans="1:14" x14ac:dyDescent="0.25">
      <c r="A16" s="492" t="s">
        <v>23</v>
      </c>
      <c r="B16" s="492"/>
      <c r="C16" s="492"/>
      <c r="D16" s="492"/>
      <c r="E16" s="492"/>
      <c r="F16" s="492"/>
      <c r="G16" s="492"/>
      <c r="H16" s="492"/>
      <c r="I16" s="85"/>
      <c r="J16" s="492" t="s">
        <v>24</v>
      </c>
      <c r="K16" s="492"/>
      <c r="L16" s="492"/>
      <c r="M16" s="492"/>
      <c r="N16" s="492"/>
    </row>
    <row r="17" spans="1:16" x14ac:dyDescent="0.25">
      <c r="A17" s="449"/>
      <c r="B17" s="449"/>
      <c r="C17" s="449"/>
      <c r="D17" s="449"/>
      <c r="E17" s="449"/>
      <c r="F17" s="449"/>
      <c r="G17" s="449"/>
      <c r="H17" s="449"/>
      <c r="I17" s="449"/>
      <c r="J17" s="449"/>
      <c r="K17" s="449"/>
      <c r="L17" s="449"/>
      <c r="M17" s="449"/>
      <c r="N17" s="449"/>
    </row>
    <row r="18" spans="1:16" ht="33.75" customHeight="1" x14ac:dyDescent="0.25">
      <c r="A18" s="155" t="s">
        <v>25</v>
      </c>
      <c r="B18" s="450" t="s">
        <v>26</v>
      </c>
      <c r="C18" s="365"/>
      <c r="D18" s="365"/>
      <c r="E18" s="365"/>
      <c r="F18" s="365"/>
      <c r="G18" s="365"/>
      <c r="H18" s="366"/>
      <c r="I18" s="155"/>
      <c r="J18" s="155" t="s">
        <v>25</v>
      </c>
      <c r="K18" s="390" t="s">
        <v>27</v>
      </c>
      <c r="L18" s="391"/>
      <c r="M18" s="391"/>
      <c r="N18" s="392"/>
    </row>
    <row r="19" spans="1:16" ht="33.75" customHeight="1" x14ac:dyDescent="0.25">
      <c r="A19" s="155"/>
      <c r="B19" s="367"/>
      <c r="C19" s="368"/>
      <c r="D19" s="368"/>
      <c r="E19" s="368"/>
      <c r="F19" s="368"/>
      <c r="G19" s="368"/>
      <c r="H19" s="369"/>
      <c r="I19" s="155"/>
      <c r="J19" s="155"/>
      <c r="K19" s="393"/>
      <c r="L19" s="394"/>
      <c r="M19" s="394"/>
      <c r="N19" s="395"/>
    </row>
    <row r="20" spans="1:16" ht="33.75" customHeight="1" x14ac:dyDescent="0.25">
      <c r="A20" s="155"/>
      <c r="B20" s="370"/>
      <c r="C20" s="371"/>
      <c r="D20" s="371"/>
      <c r="E20" s="371"/>
      <c r="F20" s="371"/>
      <c r="G20" s="371"/>
      <c r="H20" s="372"/>
      <c r="I20" s="155"/>
      <c r="J20" s="155"/>
      <c r="K20" s="396"/>
      <c r="L20" s="397"/>
      <c r="M20" s="397"/>
      <c r="N20" s="398"/>
    </row>
    <row r="21" spans="1:16" ht="33.75" customHeight="1" x14ac:dyDescent="0.25">
      <c r="A21" s="155" t="s">
        <v>28</v>
      </c>
      <c r="B21" s="346" t="s">
        <v>29</v>
      </c>
      <c r="C21" s="347"/>
      <c r="D21" s="347"/>
      <c r="E21" s="347"/>
      <c r="F21" s="347"/>
      <c r="G21" s="347"/>
      <c r="H21" s="348"/>
      <c r="I21" s="169"/>
      <c r="J21" s="169" t="s">
        <v>28</v>
      </c>
      <c r="K21" s="355" t="s">
        <v>30</v>
      </c>
      <c r="L21" s="356"/>
      <c r="M21" s="356"/>
      <c r="N21" s="357"/>
    </row>
    <row r="22" spans="1:16" ht="42.75" customHeight="1" x14ac:dyDescent="0.25">
      <c r="A22" s="155"/>
      <c r="B22" s="349"/>
      <c r="C22" s="350"/>
      <c r="D22" s="350"/>
      <c r="E22" s="350"/>
      <c r="F22" s="350"/>
      <c r="G22" s="350"/>
      <c r="H22" s="351"/>
      <c r="I22" s="169"/>
      <c r="J22" s="169"/>
      <c r="K22" s="358"/>
      <c r="L22" s="359"/>
      <c r="M22" s="359"/>
      <c r="N22" s="360"/>
    </row>
    <row r="23" spans="1:16" ht="45" customHeight="1" x14ac:dyDescent="0.25">
      <c r="A23" s="155"/>
      <c r="B23" s="352"/>
      <c r="C23" s="353"/>
      <c r="D23" s="353"/>
      <c r="E23" s="353"/>
      <c r="F23" s="353"/>
      <c r="G23" s="353"/>
      <c r="H23" s="354"/>
      <c r="I23" s="169"/>
      <c r="J23" s="169"/>
      <c r="K23" s="361"/>
      <c r="L23" s="362"/>
      <c r="M23" s="362"/>
      <c r="N23" s="363"/>
    </row>
    <row r="24" spans="1:16" ht="33.75" customHeight="1" x14ac:dyDescent="0.25">
      <c r="A24" s="155" t="s">
        <v>31</v>
      </c>
      <c r="B24" s="364" t="s">
        <v>32</v>
      </c>
      <c r="C24" s="365"/>
      <c r="D24" s="365"/>
      <c r="E24" s="365"/>
      <c r="F24" s="365"/>
      <c r="G24" s="365"/>
      <c r="H24" s="366"/>
      <c r="I24" s="155"/>
      <c r="J24" s="155" t="s">
        <v>31</v>
      </c>
      <c r="K24" s="390" t="s">
        <v>33</v>
      </c>
      <c r="L24" s="391"/>
      <c r="M24" s="391"/>
      <c r="N24" s="392"/>
    </row>
    <row r="25" spans="1:16" ht="48" customHeight="1" x14ac:dyDescent="0.25">
      <c r="A25" s="155"/>
      <c r="B25" s="367"/>
      <c r="C25" s="368"/>
      <c r="D25" s="368"/>
      <c r="E25" s="368"/>
      <c r="F25" s="368"/>
      <c r="G25" s="368"/>
      <c r="H25" s="369"/>
      <c r="I25" s="155"/>
      <c r="J25" s="155"/>
      <c r="K25" s="393"/>
      <c r="L25" s="394"/>
      <c r="M25" s="394"/>
      <c r="N25" s="395"/>
    </row>
    <row r="26" spans="1:16" ht="42.75" customHeight="1" x14ac:dyDescent="0.25">
      <c r="A26" s="155"/>
      <c r="B26" s="370"/>
      <c r="C26" s="371"/>
      <c r="D26" s="371"/>
      <c r="E26" s="371"/>
      <c r="F26" s="371"/>
      <c r="G26" s="371"/>
      <c r="H26" s="372"/>
      <c r="I26" s="155"/>
      <c r="J26" s="155"/>
      <c r="K26" s="396"/>
      <c r="L26" s="397"/>
      <c r="M26" s="397"/>
      <c r="N26" s="398"/>
    </row>
    <row r="27" spans="1:16" ht="39.75" customHeight="1" x14ac:dyDescent="0.25">
      <c r="A27" s="155" t="s">
        <v>34</v>
      </c>
      <c r="B27" s="364" t="s">
        <v>35</v>
      </c>
      <c r="C27" s="365"/>
      <c r="D27" s="365"/>
      <c r="E27" s="365"/>
      <c r="F27" s="365"/>
      <c r="G27" s="365"/>
      <c r="H27" s="366"/>
      <c r="I27" s="155"/>
      <c r="J27" s="155" t="s">
        <v>34</v>
      </c>
      <c r="K27" s="390" t="s">
        <v>36</v>
      </c>
      <c r="L27" s="391"/>
      <c r="M27" s="391"/>
      <c r="N27" s="392"/>
    </row>
    <row r="28" spans="1:16" ht="84.75" customHeight="1" x14ac:dyDescent="0.25">
      <c r="A28" s="155"/>
      <c r="B28" s="370"/>
      <c r="C28" s="371"/>
      <c r="D28" s="371"/>
      <c r="E28" s="371"/>
      <c r="F28" s="371"/>
      <c r="G28" s="371"/>
      <c r="H28" s="372"/>
      <c r="I28" s="155"/>
      <c r="J28" s="155"/>
      <c r="K28" s="396"/>
      <c r="L28" s="397"/>
      <c r="M28" s="397"/>
      <c r="N28" s="398"/>
    </row>
    <row r="29" spans="1:16" ht="33.75" customHeight="1" x14ac:dyDescent="0.25">
      <c r="A29" s="155" t="s">
        <v>37</v>
      </c>
      <c r="B29" s="364" t="s">
        <v>38</v>
      </c>
      <c r="C29" s="365"/>
      <c r="D29" s="365"/>
      <c r="E29" s="365"/>
      <c r="F29" s="365"/>
      <c r="G29" s="365"/>
      <c r="H29" s="366"/>
      <c r="I29" s="155"/>
      <c r="J29" s="155" t="s">
        <v>37</v>
      </c>
      <c r="K29" s="390" t="s">
        <v>39</v>
      </c>
      <c r="L29" s="391"/>
      <c r="M29" s="391"/>
      <c r="N29" s="392"/>
    </row>
    <row r="30" spans="1:16" ht="33.75" customHeight="1" x14ac:dyDescent="0.25">
      <c r="A30" s="155"/>
      <c r="B30" s="370"/>
      <c r="C30" s="371"/>
      <c r="D30" s="371"/>
      <c r="E30" s="371"/>
      <c r="F30" s="371"/>
      <c r="G30" s="371"/>
      <c r="H30" s="372"/>
      <c r="I30" s="155"/>
      <c r="J30" s="155"/>
      <c r="K30" s="396"/>
      <c r="L30" s="397"/>
      <c r="M30" s="397"/>
      <c r="N30" s="398"/>
    </row>
    <row r="31" spans="1:16" ht="33.75" customHeight="1" x14ac:dyDescent="0.25">
      <c r="A31" s="155" t="s">
        <v>40</v>
      </c>
      <c r="B31" s="346" t="s">
        <v>41</v>
      </c>
      <c r="C31" s="347"/>
      <c r="D31" s="347"/>
      <c r="E31" s="347"/>
      <c r="F31" s="347"/>
      <c r="G31" s="347"/>
      <c r="H31" s="348"/>
      <c r="I31" s="169"/>
      <c r="J31" s="169" t="s">
        <v>40</v>
      </c>
      <c r="K31" s="355" t="s">
        <v>42</v>
      </c>
      <c r="L31" s="356"/>
      <c r="M31" s="356"/>
      <c r="N31" s="357"/>
    </row>
    <row r="32" spans="1:16" ht="48" customHeight="1" x14ac:dyDescent="0.25">
      <c r="A32" s="155"/>
      <c r="B32" s="352"/>
      <c r="C32" s="353"/>
      <c r="D32" s="353"/>
      <c r="E32" s="353"/>
      <c r="F32" s="353"/>
      <c r="G32" s="353"/>
      <c r="H32" s="354"/>
      <c r="I32" s="169"/>
      <c r="J32" s="169"/>
      <c r="K32" s="361"/>
      <c r="L32" s="362"/>
      <c r="M32" s="362"/>
      <c r="N32" s="363"/>
    </row>
    <row r="33" spans="1:14" ht="33.75" customHeight="1" x14ac:dyDescent="0.25">
      <c r="A33" s="155" t="s">
        <v>43</v>
      </c>
      <c r="B33" s="364" t="s">
        <v>44</v>
      </c>
      <c r="C33" s="365"/>
      <c r="D33" s="365"/>
      <c r="E33" s="365"/>
      <c r="F33" s="365"/>
      <c r="G33" s="365"/>
      <c r="H33" s="366"/>
      <c r="I33" s="155"/>
      <c r="J33" s="155" t="s">
        <v>43</v>
      </c>
      <c r="K33" s="390" t="s">
        <v>45</v>
      </c>
      <c r="L33" s="391"/>
      <c r="M33" s="391"/>
      <c r="N33" s="392"/>
    </row>
    <row r="34" spans="1:14" ht="47.25" customHeight="1" x14ac:dyDescent="0.25">
      <c r="A34" s="155"/>
      <c r="B34" s="370"/>
      <c r="C34" s="371"/>
      <c r="D34" s="371"/>
      <c r="E34" s="371"/>
      <c r="F34" s="371"/>
      <c r="G34" s="371"/>
      <c r="H34" s="372"/>
      <c r="I34" s="155"/>
      <c r="J34" s="155"/>
      <c r="K34" s="396"/>
      <c r="L34" s="397"/>
      <c r="M34" s="397"/>
      <c r="N34" s="398"/>
    </row>
    <row r="35" spans="1:14" ht="33.75" customHeight="1" x14ac:dyDescent="0.25">
      <c r="A35" s="155" t="s">
        <v>46</v>
      </c>
      <c r="B35" s="364" t="s">
        <v>47</v>
      </c>
      <c r="C35" s="365"/>
      <c r="D35" s="365"/>
      <c r="E35" s="365"/>
      <c r="F35" s="365"/>
      <c r="G35" s="365"/>
      <c r="H35" s="366"/>
      <c r="I35" s="155"/>
      <c r="J35" s="155" t="s">
        <v>46</v>
      </c>
      <c r="K35" s="390" t="s">
        <v>48</v>
      </c>
      <c r="L35" s="391"/>
      <c r="M35" s="391"/>
      <c r="N35" s="392"/>
    </row>
    <row r="36" spans="1:14" ht="50.25" customHeight="1" x14ac:dyDescent="0.25">
      <c r="A36" s="155"/>
      <c r="B36" s="370"/>
      <c r="C36" s="371"/>
      <c r="D36" s="371"/>
      <c r="E36" s="371"/>
      <c r="F36" s="371"/>
      <c r="G36" s="371"/>
      <c r="H36" s="372"/>
      <c r="I36" s="155"/>
      <c r="J36" s="155"/>
      <c r="K36" s="396"/>
      <c r="L36" s="397"/>
      <c r="M36" s="397"/>
      <c r="N36" s="398"/>
    </row>
    <row r="37" spans="1:14" s="227" customFormat="1" ht="21" customHeight="1" x14ac:dyDescent="0.25">
      <c r="A37" s="226" t="s">
        <v>49</v>
      </c>
      <c r="B37" s="496" t="s">
        <v>50</v>
      </c>
      <c r="C37" s="497"/>
      <c r="D37" s="497"/>
      <c r="E37" s="497"/>
      <c r="F37" s="497"/>
      <c r="G37" s="497"/>
      <c r="H37" s="498"/>
      <c r="I37" s="226"/>
      <c r="J37" s="226" t="s">
        <v>49</v>
      </c>
      <c r="K37" s="472" t="s">
        <v>51</v>
      </c>
      <c r="L37" s="473"/>
      <c r="M37" s="473"/>
      <c r="N37" s="474"/>
    </row>
    <row r="38" spans="1:14" s="227" customFormat="1" ht="21" customHeight="1" x14ac:dyDescent="0.25">
      <c r="A38" s="226"/>
      <c r="B38" s="499"/>
      <c r="C38" s="500"/>
      <c r="D38" s="500"/>
      <c r="E38" s="500"/>
      <c r="F38" s="500"/>
      <c r="G38" s="500"/>
      <c r="H38" s="501"/>
      <c r="I38" s="226"/>
      <c r="J38" s="226"/>
      <c r="K38" s="505"/>
      <c r="L38" s="506"/>
      <c r="M38" s="506"/>
      <c r="N38" s="507"/>
    </row>
    <row r="39" spans="1:14" s="227" customFormat="1" ht="21" customHeight="1" x14ac:dyDescent="0.25">
      <c r="A39" s="226"/>
      <c r="B39" s="502"/>
      <c r="C39" s="503"/>
      <c r="D39" s="503"/>
      <c r="E39" s="503"/>
      <c r="F39" s="503"/>
      <c r="G39" s="503"/>
      <c r="H39" s="504"/>
      <c r="I39" s="226"/>
      <c r="J39" s="226"/>
      <c r="K39" s="475"/>
      <c r="L39" s="476"/>
      <c r="M39" s="476"/>
      <c r="N39" s="477"/>
    </row>
    <row r="40" spans="1:14" s="227" customFormat="1" ht="44.25" customHeight="1" x14ac:dyDescent="0.25">
      <c r="A40" s="226" t="s">
        <v>52</v>
      </c>
      <c r="B40" s="466" t="s">
        <v>53</v>
      </c>
      <c r="C40" s="467"/>
      <c r="D40" s="467"/>
      <c r="E40" s="467"/>
      <c r="F40" s="467"/>
      <c r="G40" s="467"/>
      <c r="H40" s="468"/>
      <c r="I40" s="226"/>
      <c r="J40" s="226" t="s">
        <v>52</v>
      </c>
      <c r="K40" s="472" t="s">
        <v>54</v>
      </c>
      <c r="L40" s="473"/>
      <c r="M40" s="473"/>
      <c r="N40" s="474"/>
    </row>
    <row r="41" spans="1:14" s="227" customFormat="1" ht="41.25" customHeight="1" x14ac:dyDescent="0.25">
      <c r="A41" s="226"/>
      <c r="B41" s="469"/>
      <c r="C41" s="470"/>
      <c r="D41" s="470"/>
      <c r="E41" s="470"/>
      <c r="F41" s="470"/>
      <c r="G41" s="470"/>
      <c r="H41" s="471"/>
      <c r="I41" s="226"/>
      <c r="J41" s="226"/>
      <c r="K41" s="475"/>
      <c r="L41" s="476"/>
      <c r="M41" s="476"/>
      <c r="N41" s="477"/>
    </row>
    <row r="42" spans="1:14" ht="16.5" customHeight="1" x14ac:dyDescent="0.25">
      <c r="A42" s="156" t="s">
        <v>55</v>
      </c>
      <c r="B42" s="460" t="s">
        <v>56</v>
      </c>
      <c r="C42" s="461"/>
      <c r="D42" s="461"/>
      <c r="E42" s="461"/>
      <c r="F42" s="461"/>
      <c r="G42" s="461"/>
      <c r="H42" s="462"/>
      <c r="I42" s="155"/>
      <c r="J42" s="155" t="s">
        <v>55</v>
      </c>
      <c r="K42" s="390" t="s">
        <v>57</v>
      </c>
      <c r="L42" s="391"/>
      <c r="M42" s="391"/>
      <c r="N42" s="392"/>
    </row>
    <row r="43" spans="1:14" ht="51" customHeight="1" x14ac:dyDescent="0.25">
      <c r="A43" s="156"/>
      <c r="B43" s="463"/>
      <c r="C43" s="464"/>
      <c r="D43" s="464"/>
      <c r="E43" s="464"/>
      <c r="F43" s="464"/>
      <c r="G43" s="464"/>
      <c r="H43" s="465"/>
      <c r="I43" s="155"/>
      <c r="J43" s="155"/>
      <c r="K43" s="396"/>
      <c r="L43" s="397"/>
      <c r="M43" s="397"/>
      <c r="N43" s="398"/>
    </row>
    <row r="44" spans="1:14" ht="33.75" customHeight="1" x14ac:dyDescent="0.25">
      <c r="A44" s="156" t="s">
        <v>58</v>
      </c>
      <c r="B44" s="364" t="s">
        <v>59</v>
      </c>
      <c r="C44" s="365"/>
      <c r="D44" s="365"/>
      <c r="E44" s="365"/>
      <c r="F44" s="365"/>
      <c r="G44" s="365"/>
      <c r="H44" s="366"/>
      <c r="I44" s="156"/>
      <c r="J44" s="156" t="s">
        <v>60</v>
      </c>
      <c r="K44" s="390" t="s">
        <v>61</v>
      </c>
      <c r="L44" s="391"/>
      <c r="M44" s="391"/>
      <c r="N44" s="392"/>
    </row>
    <row r="45" spans="1:14" ht="42" customHeight="1" x14ac:dyDescent="0.25">
      <c r="A45" s="156"/>
      <c r="B45" s="370"/>
      <c r="C45" s="371"/>
      <c r="D45" s="371"/>
      <c r="E45" s="371"/>
      <c r="F45" s="371"/>
      <c r="G45" s="371"/>
      <c r="H45" s="372"/>
      <c r="I45" s="156"/>
      <c r="J45" s="156"/>
      <c r="K45" s="396"/>
      <c r="L45" s="397"/>
      <c r="M45" s="397"/>
      <c r="N45" s="398"/>
    </row>
    <row r="46" spans="1:14" ht="33.75" customHeight="1" x14ac:dyDescent="0.25">
      <c r="A46" s="156" t="s">
        <v>62</v>
      </c>
      <c r="B46" s="364" t="s">
        <v>63</v>
      </c>
      <c r="C46" s="365"/>
      <c r="D46" s="365"/>
      <c r="E46" s="365"/>
      <c r="F46" s="365"/>
      <c r="G46" s="365"/>
      <c r="H46" s="366"/>
      <c r="I46" s="156"/>
      <c r="J46" s="156" t="s">
        <v>62</v>
      </c>
      <c r="K46" s="390" t="s">
        <v>64</v>
      </c>
      <c r="L46" s="391"/>
      <c r="M46" s="391"/>
      <c r="N46" s="392"/>
    </row>
    <row r="47" spans="1:14" ht="11.25" customHeight="1" x14ac:dyDescent="0.25">
      <c r="A47" s="156"/>
      <c r="B47" s="370"/>
      <c r="C47" s="371"/>
      <c r="D47" s="371"/>
      <c r="E47" s="371"/>
      <c r="F47" s="371"/>
      <c r="G47" s="371"/>
      <c r="H47" s="372"/>
      <c r="I47" s="156"/>
      <c r="J47" s="156"/>
      <c r="K47" s="396"/>
      <c r="L47" s="397"/>
      <c r="M47" s="397"/>
      <c r="N47" s="398"/>
    </row>
    <row r="48" spans="1:14" ht="33.75" customHeight="1" x14ac:dyDescent="0.25">
      <c r="A48" s="156" t="s">
        <v>65</v>
      </c>
      <c r="B48" s="364" t="s">
        <v>66</v>
      </c>
      <c r="C48" s="365"/>
      <c r="D48" s="365"/>
      <c r="E48" s="365"/>
      <c r="F48" s="365"/>
      <c r="G48" s="365"/>
      <c r="H48" s="366"/>
      <c r="I48" s="156"/>
      <c r="J48" s="156" t="s">
        <v>65</v>
      </c>
      <c r="K48" s="390" t="s">
        <v>67</v>
      </c>
      <c r="L48" s="391"/>
      <c r="M48" s="391"/>
      <c r="N48" s="392"/>
    </row>
    <row r="49" spans="1:14" ht="42" customHeight="1" x14ac:dyDescent="0.25">
      <c r="A49" s="156"/>
      <c r="B49" s="370"/>
      <c r="C49" s="371"/>
      <c r="D49" s="371"/>
      <c r="E49" s="371"/>
      <c r="F49" s="371"/>
      <c r="G49" s="371"/>
      <c r="H49" s="372"/>
      <c r="I49" s="156"/>
      <c r="J49" s="156"/>
      <c r="K49" s="396"/>
      <c r="L49" s="397"/>
      <c r="M49" s="397"/>
      <c r="N49" s="398"/>
    </row>
    <row r="50" spans="1:14" ht="44.25" customHeight="1" x14ac:dyDescent="0.25">
      <c r="A50" s="156" t="s">
        <v>68</v>
      </c>
      <c r="B50" s="364" t="s">
        <v>69</v>
      </c>
      <c r="C50" s="365"/>
      <c r="D50" s="365"/>
      <c r="E50" s="365"/>
      <c r="F50" s="365"/>
      <c r="G50" s="365"/>
      <c r="H50" s="366"/>
      <c r="I50" s="156"/>
      <c r="J50" s="156" t="s">
        <v>68</v>
      </c>
      <c r="K50" s="390" t="s">
        <v>70</v>
      </c>
      <c r="L50" s="391"/>
      <c r="M50" s="391"/>
      <c r="N50" s="392"/>
    </row>
    <row r="51" spans="1:14" ht="41.25" customHeight="1" x14ac:dyDescent="0.25">
      <c r="A51" s="156"/>
      <c r="B51" s="370"/>
      <c r="C51" s="371"/>
      <c r="D51" s="371"/>
      <c r="E51" s="371"/>
      <c r="F51" s="371"/>
      <c r="G51" s="371"/>
      <c r="H51" s="372"/>
      <c r="I51" s="156"/>
      <c r="J51" s="156"/>
      <c r="K51" s="396"/>
      <c r="L51" s="397"/>
      <c r="M51" s="397"/>
      <c r="N51" s="398"/>
    </row>
    <row r="52" spans="1:14" ht="50.25" customHeight="1" x14ac:dyDescent="0.25">
      <c r="A52" s="156" t="s">
        <v>71</v>
      </c>
      <c r="B52" s="364" t="s">
        <v>72</v>
      </c>
      <c r="C52" s="365"/>
      <c r="D52" s="365"/>
      <c r="E52" s="365"/>
      <c r="F52" s="365"/>
      <c r="G52" s="365"/>
      <c r="H52" s="366"/>
      <c r="I52" s="156"/>
      <c r="J52" s="156" t="s">
        <v>71</v>
      </c>
      <c r="K52" s="390" t="s">
        <v>73</v>
      </c>
      <c r="L52" s="391"/>
      <c r="M52" s="391"/>
      <c r="N52" s="392"/>
    </row>
    <row r="53" spans="1:14" ht="49.5" customHeight="1" x14ac:dyDescent="0.25">
      <c r="A53" s="156"/>
      <c r="B53" s="370"/>
      <c r="C53" s="371"/>
      <c r="D53" s="371"/>
      <c r="E53" s="371"/>
      <c r="F53" s="371"/>
      <c r="G53" s="371"/>
      <c r="H53" s="372"/>
      <c r="I53" s="156"/>
      <c r="J53" s="156"/>
      <c r="K53" s="396"/>
      <c r="L53" s="397"/>
      <c r="M53" s="397"/>
      <c r="N53" s="398"/>
    </row>
    <row r="54" spans="1:14" ht="33.75" customHeight="1" x14ac:dyDescent="0.25">
      <c r="A54" s="156" t="s">
        <v>74</v>
      </c>
      <c r="B54" s="364" t="s">
        <v>75</v>
      </c>
      <c r="C54" s="365"/>
      <c r="D54" s="365"/>
      <c r="E54" s="365"/>
      <c r="F54" s="365"/>
      <c r="G54" s="365"/>
      <c r="H54" s="366"/>
      <c r="I54" s="156"/>
      <c r="J54" s="156" t="s">
        <v>74</v>
      </c>
      <c r="K54" s="390" t="s">
        <v>76</v>
      </c>
      <c r="L54" s="391"/>
      <c r="M54" s="391"/>
      <c r="N54" s="392"/>
    </row>
    <row r="55" spans="1:14" ht="33.75" customHeight="1" x14ac:dyDescent="0.25">
      <c r="A55" s="156"/>
      <c r="B55" s="370"/>
      <c r="C55" s="371"/>
      <c r="D55" s="371"/>
      <c r="E55" s="371"/>
      <c r="F55" s="371"/>
      <c r="G55" s="371"/>
      <c r="H55" s="372"/>
      <c r="I55" s="156"/>
      <c r="J55" s="156"/>
      <c r="K55" s="396"/>
      <c r="L55" s="397"/>
      <c r="M55" s="397"/>
      <c r="N55" s="398"/>
    </row>
    <row r="56" spans="1:14" ht="33.75" customHeight="1" x14ac:dyDescent="0.25">
      <c r="A56" s="156" t="s">
        <v>77</v>
      </c>
      <c r="B56" s="450" t="s">
        <v>770</v>
      </c>
      <c r="C56" s="365"/>
      <c r="D56" s="365"/>
      <c r="E56" s="365"/>
      <c r="F56" s="365"/>
      <c r="G56" s="365"/>
      <c r="H56" s="366"/>
      <c r="I56" s="156"/>
      <c r="J56" s="156" t="s">
        <v>77</v>
      </c>
      <c r="K56" s="390" t="s">
        <v>78</v>
      </c>
      <c r="L56" s="391"/>
      <c r="M56" s="391"/>
      <c r="N56" s="392"/>
    </row>
    <row r="57" spans="1:14" ht="33.75" customHeight="1" x14ac:dyDescent="0.25">
      <c r="A57" s="156"/>
      <c r="B57" s="370"/>
      <c r="C57" s="371"/>
      <c r="D57" s="371"/>
      <c r="E57" s="371"/>
      <c r="F57" s="371"/>
      <c r="G57" s="371"/>
      <c r="H57" s="372"/>
      <c r="I57" s="156"/>
      <c r="J57" s="156"/>
      <c r="K57" s="396"/>
      <c r="L57" s="397"/>
      <c r="M57" s="397"/>
      <c r="N57" s="398"/>
    </row>
    <row r="58" spans="1:14" ht="33.75" customHeight="1" x14ac:dyDescent="0.25">
      <c r="A58" s="156" t="s">
        <v>79</v>
      </c>
      <c r="B58" s="364" t="s">
        <v>80</v>
      </c>
      <c r="C58" s="365"/>
      <c r="D58" s="365"/>
      <c r="E58" s="365"/>
      <c r="F58" s="365"/>
      <c r="G58" s="365"/>
      <c r="H58" s="366"/>
      <c r="I58" s="156"/>
      <c r="J58" s="156" t="s">
        <v>79</v>
      </c>
      <c r="K58" s="390" t="s">
        <v>81</v>
      </c>
      <c r="L58" s="391"/>
      <c r="M58" s="391"/>
      <c r="N58" s="392"/>
    </row>
    <row r="59" spans="1:14" ht="51" customHeight="1" x14ac:dyDescent="0.25">
      <c r="A59" s="156"/>
      <c r="B59" s="370"/>
      <c r="C59" s="371"/>
      <c r="D59" s="371"/>
      <c r="E59" s="371"/>
      <c r="F59" s="371"/>
      <c r="G59" s="371"/>
      <c r="H59" s="372"/>
      <c r="I59" s="156"/>
      <c r="J59" s="156"/>
      <c r="K59" s="396"/>
      <c r="L59" s="397"/>
      <c r="M59" s="397"/>
      <c r="N59" s="398"/>
    </row>
    <row r="60" spans="1:14" ht="33.75" hidden="1" customHeight="1" x14ac:dyDescent="0.25">
      <c r="A60" s="156" t="s">
        <v>82</v>
      </c>
      <c r="B60" s="364"/>
      <c r="C60" s="365"/>
      <c r="D60" s="365"/>
      <c r="E60" s="365"/>
      <c r="F60" s="365"/>
      <c r="G60" s="365"/>
      <c r="H60" s="366"/>
      <c r="I60" s="156"/>
      <c r="J60" s="156" t="s">
        <v>82</v>
      </c>
      <c r="K60" s="390"/>
      <c r="L60" s="391"/>
      <c r="M60" s="391"/>
      <c r="N60" s="392"/>
    </row>
    <row r="61" spans="1:14" ht="33.75" hidden="1" customHeight="1" x14ac:dyDescent="0.25">
      <c r="A61" s="156"/>
      <c r="B61" s="370"/>
      <c r="C61" s="371"/>
      <c r="D61" s="371"/>
      <c r="E61" s="371"/>
      <c r="F61" s="371"/>
      <c r="G61" s="371"/>
      <c r="H61" s="372"/>
      <c r="I61" s="156"/>
      <c r="J61" s="156"/>
      <c r="K61" s="396"/>
      <c r="L61" s="397"/>
      <c r="M61" s="397"/>
      <c r="N61" s="398"/>
    </row>
    <row r="62" spans="1:14" ht="33.75" hidden="1" customHeight="1" x14ac:dyDescent="0.25">
      <c r="A62" s="156" t="s">
        <v>83</v>
      </c>
      <c r="B62" s="364"/>
      <c r="C62" s="365"/>
      <c r="D62" s="365"/>
      <c r="E62" s="365"/>
      <c r="F62" s="365"/>
      <c r="G62" s="365"/>
      <c r="H62" s="366"/>
      <c r="I62" s="156"/>
      <c r="J62" s="156" t="s">
        <v>83</v>
      </c>
      <c r="K62" s="390"/>
      <c r="L62" s="391"/>
      <c r="M62" s="391"/>
      <c r="N62" s="392"/>
    </row>
    <row r="63" spans="1:14" ht="33.75" hidden="1" customHeight="1" x14ac:dyDescent="0.25">
      <c r="A63" s="156"/>
      <c r="B63" s="370"/>
      <c r="C63" s="371"/>
      <c r="D63" s="371"/>
      <c r="E63" s="371"/>
      <c r="F63" s="371"/>
      <c r="G63" s="371"/>
      <c r="H63" s="372"/>
      <c r="I63" s="156"/>
      <c r="J63" s="156"/>
      <c r="K63" s="396"/>
      <c r="L63" s="397"/>
      <c r="M63" s="397"/>
      <c r="N63" s="398"/>
    </row>
    <row r="64" spans="1:14" ht="27" customHeight="1" x14ac:dyDescent="0.25">
      <c r="A64" s="155" t="s">
        <v>716</v>
      </c>
      <c r="B64" s="451" t="s">
        <v>84</v>
      </c>
      <c r="C64" s="452"/>
      <c r="D64" s="452"/>
      <c r="E64" s="452"/>
      <c r="F64" s="452"/>
      <c r="G64" s="452"/>
      <c r="H64" s="453"/>
      <c r="I64" s="155"/>
      <c r="J64" s="155" t="s">
        <v>716</v>
      </c>
      <c r="K64" s="390" t="s">
        <v>85</v>
      </c>
      <c r="L64" s="391"/>
      <c r="M64" s="391"/>
      <c r="N64" s="392"/>
    </row>
    <row r="65" spans="1:14" ht="27" customHeight="1" x14ac:dyDescent="0.25">
      <c r="A65" s="155"/>
      <c r="B65" s="454"/>
      <c r="C65" s="455"/>
      <c r="D65" s="455"/>
      <c r="E65" s="455"/>
      <c r="F65" s="455"/>
      <c r="G65" s="455"/>
      <c r="H65" s="456"/>
      <c r="I65" s="155"/>
      <c r="J65" s="155"/>
      <c r="K65" s="393"/>
      <c r="L65" s="394"/>
      <c r="M65" s="394"/>
      <c r="N65" s="395"/>
    </row>
    <row r="66" spans="1:14" ht="16.5" customHeight="1" x14ac:dyDescent="0.25">
      <c r="A66" s="155"/>
      <c r="B66" s="457"/>
      <c r="C66" s="458"/>
      <c r="D66" s="458"/>
      <c r="E66" s="458"/>
      <c r="F66" s="458"/>
      <c r="G66" s="458"/>
      <c r="H66" s="459"/>
      <c r="I66" s="155"/>
      <c r="J66" s="155"/>
      <c r="K66" s="396"/>
      <c r="L66" s="397"/>
      <c r="M66" s="397"/>
      <c r="N66" s="398"/>
    </row>
    <row r="67" spans="1:14" ht="50.25" customHeight="1" x14ac:dyDescent="0.25">
      <c r="A67" s="155" t="s">
        <v>717</v>
      </c>
      <c r="B67" s="364" t="s">
        <v>86</v>
      </c>
      <c r="C67" s="365"/>
      <c r="D67" s="365"/>
      <c r="E67" s="365"/>
      <c r="F67" s="365"/>
      <c r="G67" s="365"/>
      <c r="H67" s="366"/>
      <c r="I67" s="155"/>
      <c r="J67" s="155" t="s">
        <v>717</v>
      </c>
      <c r="K67" s="390" t="s">
        <v>87</v>
      </c>
      <c r="L67" s="391"/>
      <c r="M67" s="391"/>
      <c r="N67" s="392"/>
    </row>
    <row r="68" spans="1:14" ht="50.25" customHeight="1" x14ac:dyDescent="0.25">
      <c r="A68" s="155"/>
      <c r="B68" s="370"/>
      <c r="C68" s="371"/>
      <c r="D68" s="371"/>
      <c r="E68" s="371"/>
      <c r="F68" s="371"/>
      <c r="G68" s="371"/>
      <c r="H68" s="372"/>
      <c r="I68" s="155"/>
      <c r="J68" s="155"/>
      <c r="K68" s="396"/>
      <c r="L68" s="397"/>
      <c r="M68" s="397"/>
      <c r="N68" s="398"/>
    </row>
    <row r="69" spans="1:14" ht="56.25" customHeight="1" x14ac:dyDescent="0.25">
      <c r="A69" s="156" t="s">
        <v>718</v>
      </c>
      <c r="B69" s="460" t="s">
        <v>88</v>
      </c>
      <c r="C69" s="461"/>
      <c r="D69" s="461"/>
      <c r="E69" s="461"/>
      <c r="F69" s="461"/>
      <c r="G69" s="461"/>
      <c r="H69" s="462"/>
      <c r="I69" s="155"/>
      <c r="J69" s="155" t="s">
        <v>718</v>
      </c>
      <c r="K69" s="390" t="s">
        <v>89</v>
      </c>
      <c r="L69" s="391"/>
      <c r="M69" s="391"/>
      <c r="N69" s="392"/>
    </row>
    <row r="70" spans="1:14" ht="56.25" customHeight="1" x14ac:dyDescent="0.25">
      <c r="A70" s="156"/>
      <c r="B70" s="463"/>
      <c r="C70" s="464"/>
      <c r="D70" s="464"/>
      <c r="E70" s="464"/>
      <c r="F70" s="464"/>
      <c r="G70" s="464"/>
      <c r="H70" s="465"/>
      <c r="I70" s="155"/>
      <c r="J70" s="155"/>
      <c r="K70" s="396"/>
      <c r="L70" s="397"/>
      <c r="M70" s="397"/>
      <c r="N70" s="398"/>
    </row>
    <row r="71" spans="1:14" ht="39" customHeight="1" x14ac:dyDescent="0.25">
      <c r="A71" s="156" t="s">
        <v>719</v>
      </c>
      <c r="B71" s="364" t="s">
        <v>712</v>
      </c>
      <c r="C71" s="365"/>
      <c r="D71" s="365"/>
      <c r="E71" s="365"/>
      <c r="F71" s="365"/>
      <c r="G71" s="365"/>
      <c r="H71" s="366"/>
      <c r="I71" s="156"/>
      <c r="J71" s="156" t="s">
        <v>719</v>
      </c>
      <c r="K71" s="390" t="s">
        <v>715</v>
      </c>
      <c r="L71" s="391"/>
      <c r="M71" s="391"/>
      <c r="N71" s="392"/>
    </row>
    <row r="72" spans="1:14" ht="39" customHeight="1" x14ac:dyDescent="0.25">
      <c r="A72" s="156"/>
      <c r="B72" s="370"/>
      <c r="C72" s="371"/>
      <c r="D72" s="371"/>
      <c r="E72" s="371"/>
      <c r="F72" s="371"/>
      <c r="G72" s="371"/>
      <c r="H72" s="372"/>
      <c r="I72" s="156"/>
      <c r="J72" s="156"/>
      <c r="K72" s="396"/>
      <c r="L72" s="397"/>
      <c r="M72" s="397"/>
      <c r="N72" s="398"/>
    </row>
    <row r="73" spans="1:14" ht="33.75" customHeight="1" x14ac:dyDescent="0.25">
      <c r="A73" s="156"/>
      <c r="B73" s="364"/>
      <c r="C73" s="365"/>
      <c r="D73" s="365"/>
      <c r="E73" s="365"/>
      <c r="F73" s="365"/>
      <c r="G73" s="365"/>
      <c r="H73" s="366"/>
      <c r="I73" s="156"/>
      <c r="J73" s="156"/>
      <c r="K73" s="390"/>
      <c r="L73" s="391"/>
      <c r="M73" s="391"/>
      <c r="N73" s="392"/>
    </row>
    <row r="74" spans="1:14" ht="33.75" customHeight="1" x14ac:dyDescent="0.25">
      <c r="A74" s="156"/>
      <c r="B74" s="370"/>
      <c r="C74" s="371"/>
      <c r="D74" s="371"/>
      <c r="E74" s="371"/>
      <c r="F74" s="371"/>
      <c r="G74" s="371"/>
      <c r="H74" s="372"/>
      <c r="I74" s="156"/>
      <c r="J74" s="156"/>
      <c r="K74" s="396"/>
      <c r="L74" s="397"/>
      <c r="M74" s="397"/>
      <c r="N74" s="398"/>
    </row>
    <row r="75" spans="1:14" x14ac:dyDescent="0.25">
      <c r="A75" s="449" t="s">
        <v>90</v>
      </c>
      <c r="B75" s="449"/>
      <c r="C75" s="449"/>
      <c r="D75" s="449"/>
      <c r="E75" s="449"/>
      <c r="F75" s="449"/>
      <c r="G75" s="449"/>
      <c r="H75" s="449"/>
      <c r="I75" s="449"/>
      <c r="J75" s="449"/>
      <c r="K75" s="449"/>
      <c r="L75" s="449"/>
      <c r="M75" s="449"/>
      <c r="N75" s="449"/>
    </row>
    <row r="76" spans="1:14" x14ac:dyDescent="0.25">
      <c r="A76" s="194"/>
      <c r="B76" s="194"/>
      <c r="C76" s="194"/>
      <c r="D76" s="194"/>
      <c r="E76" s="194"/>
      <c r="F76" s="194"/>
      <c r="G76" s="194"/>
      <c r="H76" s="194"/>
      <c r="I76" s="194"/>
      <c r="J76" s="194"/>
      <c r="K76" s="194"/>
      <c r="L76" s="194"/>
      <c r="M76" s="194"/>
      <c r="N76" s="194"/>
    </row>
    <row r="77" spans="1:14" x14ac:dyDescent="0.25">
      <c r="A77" s="292"/>
      <c r="B77" s="292"/>
      <c r="C77" s="292"/>
      <c r="D77" s="292"/>
      <c r="E77" s="292"/>
      <c r="F77" s="292"/>
      <c r="G77" s="292"/>
      <c r="H77" s="292"/>
      <c r="I77" s="292"/>
      <c r="J77" s="292"/>
      <c r="K77" s="292"/>
      <c r="L77" s="292"/>
      <c r="M77" s="292"/>
      <c r="N77" s="292"/>
    </row>
    <row r="78" spans="1:14" x14ac:dyDescent="0.25">
      <c r="A78" s="320"/>
      <c r="B78" s="320"/>
      <c r="C78" s="320"/>
      <c r="D78" s="320"/>
      <c r="E78" s="320"/>
      <c r="F78" s="320"/>
      <c r="G78" s="320"/>
      <c r="H78" s="320"/>
      <c r="I78" s="320"/>
      <c r="J78" s="320"/>
      <c r="K78" s="320"/>
      <c r="L78" s="320"/>
      <c r="M78" s="320"/>
      <c r="N78" s="320"/>
    </row>
    <row r="79" spans="1:14" ht="15" customHeight="1" x14ac:dyDescent="0.25">
      <c r="A79" s="479" t="s">
        <v>91</v>
      </c>
      <c r="B79" s="480"/>
      <c r="C79" s="480"/>
      <c r="D79" s="480"/>
      <c r="E79" s="480"/>
      <c r="F79" s="480"/>
      <c r="G79" s="480"/>
      <c r="H79" s="480"/>
      <c r="I79" s="480"/>
      <c r="J79" s="480"/>
      <c r="K79" s="480"/>
      <c r="L79" s="480"/>
      <c r="M79" s="480"/>
      <c r="N79" s="481"/>
    </row>
    <row r="80" spans="1:14" x14ac:dyDescent="0.25">
      <c r="A80" s="493"/>
      <c r="B80" s="494"/>
      <c r="C80" s="494"/>
      <c r="D80" s="494"/>
      <c r="E80" s="494"/>
      <c r="F80" s="494"/>
      <c r="G80" s="494"/>
      <c r="H80" s="494"/>
      <c r="I80" s="494"/>
      <c r="J80" s="494"/>
      <c r="K80" s="494"/>
      <c r="L80" s="494"/>
      <c r="M80" s="494"/>
      <c r="N80" s="495"/>
    </row>
    <row r="81" spans="1:14" x14ac:dyDescent="0.25">
      <c r="A81" s="485" t="s">
        <v>18</v>
      </c>
      <c r="B81" s="485"/>
      <c r="C81" s="485"/>
      <c r="D81" s="485"/>
      <c r="E81" s="485"/>
      <c r="F81" s="485"/>
      <c r="G81" s="485"/>
      <c r="H81" s="485"/>
      <c r="I81" s="485"/>
      <c r="J81" s="485"/>
      <c r="K81" s="485"/>
      <c r="L81" s="485"/>
      <c r="M81" s="485"/>
      <c r="N81" s="485"/>
    </row>
    <row r="82" spans="1:14" x14ac:dyDescent="0.25">
      <c r="A82" s="449"/>
      <c r="B82" s="449"/>
      <c r="C82" s="449"/>
      <c r="D82" s="449"/>
      <c r="E82" s="449"/>
      <c r="F82" s="449"/>
      <c r="G82" s="449"/>
      <c r="H82" s="449"/>
      <c r="I82" s="449"/>
      <c r="J82" s="449"/>
      <c r="K82" s="449"/>
      <c r="L82" s="449"/>
      <c r="M82" s="449"/>
      <c r="N82" s="449"/>
    </row>
    <row r="84" spans="1:14" x14ac:dyDescent="0.25">
      <c r="A84" s="442" t="s">
        <v>92</v>
      </c>
      <c r="B84" s="443"/>
      <c r="C84" s="443"/>
      <c r="D84" s="443"/>
      <c r="E84" s="443"/>
      <c r="F84" s="444"/>
      <c r="G84" s="445" t="s">
        <v>93</v>
      </c>
      <c r="H84" s="446"/>
      <c r="I84" s="446"/>
      <c r="J84" s="446"/>
      <c r="K84" s="446"/>
      <c r="L84" s="446"/>
      <c r="M84" s="446"/>
      <c r="N84" s="447"/>
    </row>
    <row r="85" spans="1:14" x14ac:dyDescent="0.25">
      <c r="A85" s="448"/>
      <c r="B85" s="448"/>
      <c r="C85" s="448"/>
      <c r="D85" s="448"/>
      <c r="E85" s="448"/>
      <c r="F85" s="448"/>
      <c r="G85" s="448"/>
      <c r="H85" s="448"/>
      <c r="I85" s="448"/>
      <c r="J85" s="448"/>
      <c r="K85" s="448"/>
      <c r="L85" s="448"/>
      <c r="M85" s="448"/>
      <c r="N85" s="448"/>
    </row>
    <row r="86" spans="1:14" x14ac:dyDescent="0.25">
      <c r="A86" s="380" t="s">
        <v>23</v>
      </c>
      <c r="B86" s="380"/>
      <c r="C86" s="380"/>
      <c r="D86" s="380"/>
      <c r="E86" s="380"/>
      <c r="F86" s="380"/>
      <c r="G86" s="380"/>
      <c r="H86" s="380"/>
      <c r="I86" s="380"/>
      <c r="J86" s="380" t="s">
        <v>94</v>
      </c>
      <c r="K86" s="380"/>
      <c r="L86" s="380"/>
      <c r="M86" s="380"/>
      <c r="N86" s="380"/>
    </row>
    <row r="87" spans="1:14" ht="32.25" customHeight="1" x14ac:dyDescent="0.25">
      <c r="A87" s="155" t="s">
        <v>25</v>
      </c>
      <c r="B87" s="364" t="s">
        <v>95</v>
      </c>
      <c r="C87" s="365"/>
      <c r="D87" s="365"/>
      <c r="E87" s="365"/>
      <c r="F87" s="365"/>
      <c r="G87" s="365"/>
      <c r="H87" s="366"/>
      <c r="I87" s="156"/>
      <c r="J87" s="156"/>
      <c r="K87" s="390" t="s">
        <v>96</v>
      </c>
      <c r="L87" s="391"/>
      <c r="M87" s="391"/>
      <c r="N87" s="392"/>
    </row>
    <row r="88" spans="1:14" ht="32.25" customHeight="1" x14ac:dyDescent="0.25">
      <c r="A88" s="155"/>
      <c r="B88" s="367"/>
      <c r="C88" s="368"/>
      <c r="D88" s="368"/>
      <c r="E88" s="368"/>
      <c r="F88" s="368"/>
      <c r="G88" s="368"/>
      <c r="H88" s="369"/>
      <c r="I88" s="156"/>
      <c r="J88" s="156"/>
      <c r="K88" s="393"/>
      <c r="L88" s="394"/>
      <c r="M88" s="394"/>
      <c r="N88" s="395"/>
    </row>
    <row r="89" spans="1:14" ht="32.25" customHeight="1" x14ac:dyDescent="0.25">
      <c r="A89" s="155"/>
      <c r="B89" s="370"/>
      <c r="C89" s="371"/>
      <c r="D89" s="371"/>
      <c r="E89" s="371"/>
      <c r="F89" s="371"/>
      <c r="G89" s="371"/>
      <c r="H89" s="372"/>
      <c r="I89" s="156"/>
      <c r="J89" s="156"/>
      <c r="K89" s="396"/>
      <c r="L89" s="397"/>
      <c r="M89" s="397"/>
      <c r="N89" s="398"/>
    </row>
    <row r="90" spans="1:14" ht="32.25" customHeight="1" x14ac:dyDescent="0.25">
      <c r="A90" s="155" t="s">
        <v>28</v>
      </c>
      <c r="B90" s="346" t="s">
        <v>97</v>
      </c>
      <c r="C90" s="347"/>
      <c r="D90" s="347"/>
      <c r="E90" s="347"/>
      <c r="F90" s="347"/>
      <c r="G90" s="347"/>
      <c r="H90" s="348"/>
      <c r="I90" s="170"/>
      <c r="J90" s="170"/>
      <c r="K90" s="355" t="s">
        <v>98</v>
      </c>
      <c r="L90" s="356"/>
      <c r="M90" s="356"/>
      <c r="N90" s="357"/>
    </row>
    <row r="91" spans="1:14" ht="32.25" customHeight="1" x14ac:dyDescent="0.25">
      <c r="A91" s="155"/>
      <c r="B91" s="352"/>
      <c r="C91" s="353"/>
      <c r="D91" s="353"/>
      <c r="E91" s="353"/>
      <c r="F91" s="353"/>
      <c r="G91" s="353"/>
      <c r="H91" s="354"/>
      <c r="I91" s="170"/>
      <c r="J91" s="170"/>
      <c r="K91" s="361"/>
      <c r="L91" s="362"/>
      <c r="M91" s="362"/>
      <c r="N91" s="363"/>
    </row>
    <row r="92" spans="1:14" ht="32.25" customHeight="1" x14ac:dyDescent="0.25">
      <c r="A92" s="155" t="s">
        <v>31</v>
      </c>
      <c r="B92" s="346" t="s">
        <v>53</v>
      </c>
      <c r="C92" s="347"/>
      <c r="D92" s="347"/>
      <c r="E92" s="347"/>
      <c r="F92" s="347"/>
      <c r="G92" s="347"/>
      <c r="H92" s="348"/>
      <c r="I92" s="170"/>
      <c r="J92" s="170"/>
      <c r="K92" s="355" t="s">
        <v>99</v>
      </c>
      <c r="L92" s="356"/>
      <c r="M92" s="356"/>
      <c r="N92" s="357"/>
    </row>
    <row r="93" spans="1:14" ht="32.25" customHeight="1" x14ac:dyDescent="0.25">
      <c r="A93" s="155"/>
      <c r="B93" s="349"/>
      <c r="C93" s="350"/>
      <c r="D93" s="350"/>
      <c r="E93" s="350"/>
      <c r="F93" s="350"/>
      <c r="G93" s="350"/>
      <c r="H93" s="351"/>
      <c r="I93" s="170"/>
      <c r="J93" s="170"/>
      <c r="K93" s="358"/>
      <c r="L93" s="359"/>
      <c r="M93" s="359"/>
      <c r="N93" s="360"/>
    </row>
    <row r="94" spans="1:14" ht="32.25" customHeight="1" x14ac:dyDescent="0.25">
      <c r="A94" s="155"/>
      <c r="B94" s="352"/>
      <c r="C94" s="353"/>
      <c r="D94" s="353"/>
      <c r="E94" s="353"/>
      <c r="F94" s="353"/>
      <c r="G94" s="353"/>
      <c r="H94" s="354"/>
      <c r="I94" s="170"/>
      <c r="J94" s="170"/>
      <c r="K94" s="361"/>
      <c r="L94" s="362"/>
      <c r="M94" s="362"/>
      <c r="N94" s="363"/>
    </row>
    <row r="95" spans="1:14" ht="32.25" customHeight="1" x14ac:dyDescent="0.25">
      <c r="A95" s="157" t="s">
        <v>100</v>
      </c>
      <c r="B95" s="364" t="s">
        <v>32</v>
      </c>
      <c r="C95" s="365"/>
      <c r="D95" s="365"/>
      <c r="E95" s="365"/>
      <c r="F95" s="365"/>
      <c r="G95" s="365"/>
      <c r="H95" s="366"/>
      <c r="I95" s="440"/>
      <c r="J95" s="441"/>
      <c r="K95" s="390" t="s">
        <v>101</v>
      </c>
      <c r="L95" s="391"/>
      <c r="M95" s="391"/>
      <c r="N95" s="392"/>
    </row>
    <row r="96" spans="1:14" ht="32.25" customHeight="1" x14ac:dyDescent="0.25">
      <c r="A96" s="158"/>
      <c r="B96" s="367"/>
      <c r="C96" s="368"/>
      <c r="D96" s="368"/>
      <c r="E96" s="368"/>
      <c r="F96" s="368"/>
      <c r="G96" s="368"/>
      <c r="H96" s="369"/>
      <c r="I96" s="440"/>
      <c r="J96" s="441"/>
      <c r="K96" s="393"/>
      <c r="L96" s="394"/>
      <c r="M96" s="394"/>
      <c r="N96" s="395"/>
    </row>
    <row r="97" spans="1:14" ht="32.25" customHeight="1" x14ac:dyDescent="0.25">
      <c r="A97" s="157"/>
      <c r="B97" s="370"/>
      <c r="C97" s="371"/>
      <c r="D97" s="371"/>
      <c r="E97" s="371"/>
      <c r="F97" s="371"/>
      <c r="G97" s="371"/>
      <c r="H97" s="372"/>
      <c r="I97" s="440"/>
      <c r="J97" s="441"/>
      <c r="K97" s="396"/>
      <c r="L97" s="397"/>
      <c r="M97" s="397"/>
      <c r="N97" s="398"/>
    </row>
    <row r="98" spans="1:14" ht="32.25" customHeight="1" x14ac:dyDescent="0.25">
      <c r="A98" s="159" t="s">
        <v>37</v>
      </c>
      <c r="B98" s="364" t="s">
        <v>29</v>
      </c>
      <c r="C98" s="365"/>
      <c r="D98" s="365"/>
      <c r="E98" s="365"/>
      <c r="F98" s="365"/>
      <c r="G98" s="365"/>
      <c r="H98" s="366"/>
      <c r="I98" s="159"/>
      <c r="J98" s="159"/>
      <c r="K98" s="390" t="s">
        <v>102</v>
      </c>
      <c r="L98" s="391"/>
      <c r="M98" s="391"/>
      <c r="N98" s="392"/>
    </row>
    <row r="99" spans="1:14" ht="32.25" customHeight="1" x14ac:dyDescent="0.25">
      <c r="A99" s="159"/>
      <c r="B99" s="370"/>
      <c r="C99" s="371"/>
      <c r="D99" s="371"/>
      <c r="E99" s="371"/>
      <c r="F99" s="371"/>
      <c r="G99" s="371"/>
      <c r="H99" s="372"/>
      <c r="I99" s="159"/>
      <c r="J99" s="159"/>
      <c r="K99" s="396"/>
      <c r="L99" s="397"/>
      <c r="M99" s="397"/>
      <c r="N99" s="398"/>
    </row>
    <row r="100" spans="1:14" ht="32.25" customHeight="1" x14ac:dyDescent="0.25">
      <c r="A100" s="159" t="s">
        <v>40</v>
      </c>
      <c r="B100" s="198"/>
      <c r="C100" s="199"/>
      <c r="D100" s="199"/>
      <c r="E100" s="199"/>
      <c r="F100" s="199"/>
      <c r="G100" s="199"/>
      <c r="H100" s="200"/>
      <c r="I100" s="159"/>
      <c r="J100" s="159"/>
      <c r="K100" s="390"/>
      <c r="L100" s="391"/>
      <c r="M100" s="391"/>
      <c r="N100" s="392"/>
    </row>
    <row r="101" spans="1:14" ht="32.25" customHeight="1" x14ac:dyDescent="0.25">
      <c r="A101" s="159"/>
      <c r="B101" s="201"/>
      <c r="C101" s="221"/>
      <c r="D101" s="221"/>
      <c r="E101" s="221"/>
      <c r="F101" s="221"/>
      <c r="G101" s="221"/>
      <c r="H101" s="202"/>
      <c r="I101" s="159"/>
      <c r="J101" s="159"/>
      <c r="K101" s="393"/>
      <c r="L101" s="394"/>
      <c r="M101" s="394"/>
      <c r="N101" s="395"/>
    </row>
    <row r="102" spans="1:14" ht="32.25" customHeight="1" x14ac:dyDescent="0.25">
      <c r="A102" s="159"/>
      <c r="B102" s="203"/>
      <c r="C102" s="204"/>
      <c r="D102" s="204"/>
      <c r="E102" s="204"/>
      <c r="F102" s="204"/>
      <c r="G102" s="204"/>
      <c r="H102" s="205"/>
      <c r="I102" s="159"/>
      <c r="J102" s="159"/>
      <c r="K102" s="396"/>
      <c r="L102" s="397"/>
      <c r="M102" s="397"/>
      <c r="N102" s="398"/>
    </row>
    <row r="103" spans="1:14" x14ac:dyDescent="0.25">
      <c r="A103" s="159"/>
      <c r="B103" s="159"/>
      <c r="C103" s="159"/>
      <c r="D103" s="159"/>
      <c r="E103" s="159"/>
      <c r="F103" s="159"/>
      <c r="G103" s="159"/>
      <c r="H103" s="159"/>
      <c r="I103" s="159"/>
      <c r="J103" s="159"/>
      <c r="K103" s="159"/>
      <c r="L103" s="159"/>
      <c r="M103" s="159"/>
      <c r="N103" s="159"/>
    </row>
    <row r="104" spans="1:14" ht="17.25" customHeight="1" x14ac:dyDescent="0.25">
      <c r="A104" s="405" t="s">
        <v>103</v>
      </c>
      <c r="B104" s="405"/>
      <c r="C104" s="405"/>
      <c r="D104" s="405"/>
      <c r="E104" s="405"/>
      <c r="F104" s="405"/>
      <c r="G104" s="404" t="s">
        <v>104</v>
      </c>
      <c r="H104" s="404"/>
      <c r="I104" s="404"/>
      <c r="J104" s="404"/>
      <c r="K104" s="404"/>
      <c r="L104" s="404"/>
      <c r="M104" s="404"/>
      <c r="N104" s="404"/>
    </row>
    <row r="105" spans="1:14" x14ac:dyDescent="0.25">
      <c r="A105" s="379"/>
      <c r="B105" s="379"/>
      <c r="C105" s="379"/>
      <c r="D105" s="379"/>
      <c r="E105" s="379"/>
      <c r="F105" s="379"/>
      <c r="G105" s="379"/>
      <c r="H105" s="379"/>
      <c r="I105" s="379"/>
      <c r="J105" s="379"/>
      <c r="K105" s="379"/>
      <c r="L105" s="379"/>
      <c r="M105" s="379"/>
      <c r="N105" s="379"/>
    </row>
    <row r="106" spans="1:14" x14ac:dyDescent="0.25">
      <c r="A106" s="380" t="s">
        <v>23</v>
      </c>
      <c r="B106" s="380"/>
      <c r="C106" s="380"/>
      <c r="D106" s="380"/>
      <c r="E106" s="380"/>
      <c r="F106" s="380"/>
      <c r="G106" s="380"/>
      <c r="H106" s="380"/>
      <c r="I106" s="380"/>
      <c r="J106" s="380" t="s">
        <v>94</v>
      </c>
      <c r="K106" s="380"/>
      <c r="L106" s="380"/>
      <c r="M106" s="380"/>
      <c r="N106" s="380"/>
    </row>
    <row r="107" spans="1:14" ht="42" customHeight="1" x14ac:dyDescent="0.25">
      <c r="A107" s="156" t="s">
        <v>105</v>
      </c>
      <c r="B107" s="346" t="s">
        <v>29</v>
      </c>
      <c r="C107" s="347"/>
      <c r="D107" s="347"/>
      <c r="E107" s="347"/>
      <c r="F107" s="347"/>
      <c r="G107" s="347"/>
      <c r="H107" s="348"/>
      <c r="I107" s="170"/>
      <c r="J107" s="170"/>
      <c r="K107" s="355" t="s">
        <v>106</v>
      </c>
      <c r="L107" s="356"/>
      <c r="M107" s="356"/>
      <c r="N107" s="357"/>
    </row>
    <row r="108" spans="1:14" ht="42" customHeight="1" x14ac:dyDescent="0.25">
      <c r="A108" s="156"/>
      <c r="B108" s="349"/>
      <c r="C108" s="350"/>
      <c r="D108" s="350"/>
      <c r="E108" s="350"/>
      <c r="F108" s="350"/>
      <c r="G108" s="350"/>
      <c r="H108" s="351"/>
      <c r="I108" s="170"/>
      <c r="J108" s="170"/>
      <c r="K108" s="358"/>
      <c r="L108" s="359"/>
      <c r="M108" s="359"/>
      <c r="N108" s="360"/>
    </row>
    <row r="109" spans="1:14" ht="42" customHeight="1" x14ac:dyDescent="0.25">
      <c r="A109" s="156"/>
      <c r="B109" s="352"/>
      <c r="C109" s="353"/>
      <c r="D109" s="353"/>
      <c r="E109" s="353"/>
      <c r="F109" s="353"/>
      <c r="G109" s="353"/>
      <c r="H109" s="354"/>
      <c r="I109" s="170"/>
      <c r="J109" s="170"/>
      <c r="K109" s="361"/>
      <c r="L109" s="362"/>
      <c r="M109" s="362"/>
      <c r="N109" s="363"/>
    </row>
    <row r="110" spans="1:14" ht="33.75" customHeight="1" x14ac:dyDescent="0.25">
      <c r="A110" s="155" t="s">
        <v>107</v>
      </c>
      <c r="B110" s="364" t="s">
        <v>44</v>
      </c>
      <c r="C110" s="365"/>
      <c r="D110" s="365"/>
      <c r="E110" s="365"/>
      <c r="F110" s="365"/>
      <c r="G110" s="365"/>
      <c r="H110" s="366"/>
      <c r="I110" s="155"/>
      <c r="J110" s="155"/>
      <c r="K110" s="390" t="s">
        <v>45</v>
      </c>
      <c r="L110" s="391"/>
      <c r="M110" s="391"/>
      <c r="N110" s="392"/>
    </row>
    <row r="111" spans="1:14" ht="47.25" customHeight="1" x14ac:dyDescent="0.25">
      <c r="A111" s="155"/>
      <c r="B111" s="370"/>
      <c r="C111" s="371"/>
      <c r="D111" s="371"/>
      <c r="E111" s="371"/>
      <c r="F111" s="371"/>
      <c r="G111" s="371"/>
      <c r="H111" s="372"/>
      <c r="I111" s="155"/>
      <c r="J111" s="155"/>
      <c r="K111" s="396"/>
      <c r="L111" s="397"/>
      <c r="M111" s="397"/>
      <c r="N111" s="398"/>
    </row>
    <row r="112" spans="1:14" x14ac:dyDescent="0.25">
      <c r="A112" s="159"/>
      <c r="B112" s="159"/>
      <c r="C112" s="159"/>
      <c r="D112" s="159"/>
      <c r="E112" s="159"/>
      <c r="F112" s="159"/>
      <c r="G112" s="159"/>
      <c r="H112" s="159"/>
      <c r="I112" s="159"/>
      <c r="J112" s="159"/>
      <c r="K112" s="159"/>
      <c r="L112" s="159"/>
      <c r="M112" s="159"/>
      <c r="N112" s="159"/>
    </row>
    <row r="113" spans="1:14" ht="21" customHeight="1" x14ac:dyDescent="0.25">
      <c r="A113" s="412" t="s">
        <v>108</v>
      </c>
      <c r="B113" s="412"/>
      <c r="C113" s="412"/>
      <c r="D113" s="412"/>
      <c r="E113" s="412"/>
      <c r="F113" s="412"/>
      <c r="G113" s="409" t="s">
        <v>109</v>
      </c>
      <c r="H113" s="410"/>
      <c r="I113" s="410"/>
      <c r="J113" s="410"/>
      <c r="K113" s="410"/>
      <c r="L113" s="410"/>
      <c r="M113" s="410"/>
      <c r="N113" s="411"/>
    </row>
    <row r="114" spans="1:14" x14ac:dyDescent="0.25">
      <c r="A114" s="379"/>
      <c r="B114" s="379"/>
      <c r="C114" s="379"/>
      <c r="D114" s="379"/>
      <c r="E114" s="379"/>
      <c r="F114" s="379"/>
      <c r="G114" s="379"/>
      <c r="H114" s="379"/>
      <c r="I114" s="379"/>
      <c r="J114" s="379"/>
      <c r="K114" s="379"/>
      <c r="L114" s="379"/>
      <c r="M114" s="379"/>
      <c r="N114" s="379"/>
    </row>
    <row r="115" spans="1:14" x14ac:dyDescent="0.25">
      <c r="A115" s="380" t="s">
        <v>23</v>
      </c>
      <c r="B115" s="380"/>
      <c r="C115" s="380"/>
      <c r="D115" s="380"/>
      <c r="E115" s="380"/>
      <c r="F115" s="380"/>
      <c r="G115" s="380"/>
      <c r="H115" s="380"/>
      <c r="I115" s="380"/>
      <c r="J115" s="380" t="s">
        <v>94</v>
      </c>
      <c r="K115" s="380"/>
      <c r="L115" s="380"/>
      <c r="M115" s="380"/>
      <c r="N115" s="380"/>
    </row>
    <row r="116" spans="1:14" ht="30" customHeight="1" x14ac:dyDescent="0.25">
      <c r="A116" s="156" t="s">
        <v>105</v>
      </c>
      <c r="B116" s="346" t="s">
        <v>29</v>
      </c>
      <c r="C116" s="347"/>
      <c r="D116" s="347"/>
      <c r="E116" s="347"/>
      <c r="F116" s="347"/>
      <c r="G116" s="347"/>
      <c r="H116" s="348"/>
      <c r="I116" s="170"/>
      <c r="J116" s="170"/>
      <c r="K116" s="322" t="s">
        <v>110</v>
      </c>
      <c r="L116" s="323"/>
      <c r="M116" s="323"/>
      <c r="N116" s="324"/>
    </row>
    <row r="117" spans="1:14" ht="30" customHeight="1" x14ac:dyDescent="0.25">
      <c r="A117" s="156"/>
      <c r="B117" s="349"/>
      <c r="C117" s="350"/>
      <c r="D117" s="350"/>
      <c r="E117" s="350"/>
      <c r="F117" s="350"/>
      <c r="G117" s="350"/>
      <c r="H117" s="351"/>
      <c r="I117" s="170"/>
      <c r="J117" s="170"/>
      <c r="K117" s="373"/>
      <c r="L117" s="374"/>
      <c r="M117" s="374"/>
      <c r="N117" s="375"/>
    </row>
    <row r="118" spans="1:14" ht="30" customHeight="1" x14ac:dyDescent="0.25">
      <c r="A118" s="156"/>
      <c r="B118" s="352"/>
      <c r="C118" s="353"/>
      <c r="D118" s="353"/>
      <c r="E118" s="353"/>
      <c r="F118" s="353"/>
      <c r="G118" s="353"/>
      <c r="H118" s="354"/>
      <c r="I118" s="170"/>
      <c r="J118" s="170"/>
      <c r="K118" s="325"/>
      <c r="L118" s="326"/>
      <c r="M118" s="326"/>
      <c r="N118" s="327"/>
    </row>
    <row r="119" spans="1:14" x14ac:dyDescent="0.25">
      <c r="A119" s="156" t="s">
        <v>31</v>
      </c>
      <c r="B119" s="346" t="s">
        <v>53</v>
      </c>
      <c r="C119" s="347"/>
      <c r="D119" s="347"/>
      <c r="E119" s="347"/>
      <c r="F119" s="347"/>
      <c r="G119" s="347"/>
      <c r="H119" s="348"/>
      <c r="I119" s="170"/>
      <c r="J119" s="170"/>
      <c r="K119" s="431" t="s">
        <v>111</v>
      </c>
      <c r="L119" s="432"/>
      <c r="M119" s="432"/>
      <c r="N119" s="433"/>
    </row>
    <row r="120" spans="1:14" x14ac:dyDescent="0.25">
      <c r="A120" s="156"/>
      <c r="B120" s="349"/>
      <c r="C120" s="350"/>
      <c r="D120" s="350"/>
      <c r="E120" s="350"/>
      <c r="F120" s="350"/>
      <c r="G120" s="350"/>
      <c r="H120" s="351"/>
      <c r="I120" s="170"/>
      <c r="J120" s="170"/>
      <c r="K120" s="437"/>
      <c r="L120" s="438"/>
      <c r="M120" s="438"/>
      <c r="N120" s="439"/>
    </row>
    <row r="121" spans="1:14" x14ac:dyDescent="0.25">
      <c r="A121" s="156"/>
      <c r="B121" s="352"/>
      <c r="C121" s="353"/>
      <c r="D121" s="353"/>
      <c r="E121" s="353"/>
      <c r="F121" s="353"/>
      <c r="G121" s="353"/>
      <c r="H121" s="354"/>
      <c r="I121" s="170"/>
      <c r="J121" s="170"/>
      <c r="K121" s="434"/>
      <c r="L121" s="435"/>
      <c r="M121" s="435"/>
      <c r="N121" s="436"/>
    </row>
    <row r="122" spans="1:14" x14ac:dyDescent="0.25">
      <c r="A122" s="156" t="s">
        <v>34</v>
      </c>
      <c r="B122" s="346" t="s">
        <v>112</v>
      </c>
      <c r="C122" s="347"/>
      <c r="D122" s="347"/>
      <c r="E122" s="347"/>
      <c r="F122" s="347"/>
      <c r="G122" s="347"/>
      <c r="H122" s="348"/>
      <c r="I122" s="170"/>
      <c r="J122" s="170"/>
      <c r="K122" s="431" t="s">
        <v>113</v>
      </c>
      <c r="L122" s="432"/>
      <c r="M122" s="432"/>
      <c r="N122" s="433"/>
    </row>
    <row r="123" spans="1:14" x14ac:dyDescent="0.25">
      <c r="A123" s="156"/>
      <c r="B123" s="352"/>
      <c r="C123" s="353"/>
      <c r="D123" s="353"/>
      <c r="E123" s="353"/>
      <c r="F123" s="353"/>
      <c r="G123" s="353"/>
      <c r="H123" s="354"/>
      <c r="I123" s="170"/>
      <c r="J123" s="170"/>
      <c r="K123" s="434"/>
      <c r="L123" s="435"/>
      <c r="M123" s="435"/>
      <c r="N123" s="436"/>
    </row>
    <row r="124" spans="1:14" x14ac:dyDescent="0.25">
      <c r="A124" s="160"/>
      <c r="B124" s="159"/>
      <c r="C124" s="159"/>
      <c r="D124" s="159"/>
      <c r="E124" s="159"/>
      <c r="F124" s="159"/>
      <c r="G124" s="159"/>
      <c r="H124" s="159"/>
      <c r="I124" s="159"/>
      <c r="J124" s="159"/>
      <c r="K124" s="159"/>
      <c r="L124" s="159"/>
      <c r="M124" s="159"/>
      <c r="N124" s="159"/>
    </row>
    <row r="125" spans="1:14" ht="20.25" customHeight="1" x14ac:dyDescent="0.25">
      <c r="A125" s="412" t="s">
        <v>114</v>
      </c>
      <c r="B125" s="412"/>
      <c r="C125" s="412"/>
      <c r="D125" s="412"/>
      <c r="E125" s="412"/>
      <c r="F125" s="412"/>
      <c r="G125" s="404" t="s">
        <v>115</v>
      </c>
      <c r="H125" s="404"/>
      <c r="I125" s="404"/>
      <c r="J125" s="404"/>
      <c r="K125" s="404"/>
      <c r="L125" s="404"/>
      <c r="M125" s="404"/>
      <c r="N125" s="404"/>
    </row>
    <row r="126" spans="1:14" x14ac:dyDescent="0.25">
      <c r="A126" s="379"/>
      <c r="B126" s="379"/>
      <c r="C126" s="379"/>
      <c r="D126" s="379"/>
      <c r="E126" s="379"/>
      <c r="F126" s="379"/>
      <c r="G126" s="379"/>
      <c r="H126" s="379"/>
      <c r="I126" s="379"/>
      <c r="J126" s="379"/>
      <c r="K126" s="379"/>
      <c r="L126" s="379"/>
      <c r="M126" s="379"/>
      <c r="N126" s="379"/>
    </row>
    <row r="127" spans="1:14" x14ac:dyDescent="0.25">
      <c r="A127" s="380" t="s">
        <v>23</v>
      </c>
      <c r="B127" s="380"/>
      <c r="C127" s="380"/>
      <c r="D127" s="380"/>
      <c r="E127" s="380"/>
      <c r="F127" s="380"/>
      <c r="G127" s="380"/>
      <c r="H127" s="380"/>
      <c r="I127" s="380"/>
      <c r="J127" s="380" t="s">
        <v>94</v>
      </c>
      <c r="K127" s="380"/>
      <c r="L127" s="380"/>
      <c r="M127" s="380"/>
      <c r="N127" s="380"/>
    </row>
    <row r="128" spans="1:14" ht="33" customHeight="1" x14ac:dyDescent="0.25">
      <c r="A128" s="156" t="s">
        <v>105</v>
      </c>
      <c r="B128" s="346" t="s">
        <v>95</v>
      </c>
      <c r="C128" s="347"/>
      <c r="D128" s="347"/>
      <c r="E128" s="347"/>
      <c r="F128" s="347"/>
      <c r="G128" s="347"/>
      <c r="H128" s="348"/>
      <c r="I128" s="170"/>
      <c r="J128" s="170"/>
      <c r="K128" s="322" t="s">
        <v>96</v>
      </c>
      <c r="L128" s="323"/>
      <c r="M128" s="323"/>
      <c r="N128" s="324"/>
    </row>
    <row r="129" spans="1:14" ht="33" customHeight="1" x14ac:dyDescent="0.25">
      <c r="A129" s="156"/>
      <c r="B129" s="349"/>
      <c r="C129" s="350"/>
      <c r="D129" s="350"/>
      <c r="E129" s="350"/>
      <c r="F129" s="350"/>
      <c r="G129" s="350"/>
      <c r="H129" s="351"/>
      <c r="I129" s="170"/>
      <c r="J129" s="170"/>
      <c r="K129" s="373"/>
      <c r="L129" s="374"/>
      <c r="M129" s="374"/>
      <c r="N129" s="375"/>
    </row>
    <row r="130" spans="1:14" ht="33" customHeight="1" x14ac:dyDescent="0.25">
      <c r="A130" s="156"/>
      <c r="B130" s="352"/>
      <c r="C130" s="353"/>
      <c r="D130" s="353"/>
      <c r="E130" s="353"/>
      <c r="F130" s="353"/>
      <c r="G130" s="353"/>
      <c r="H130" s="354"/>
      <c r="I130" s="170"/>
      <c r="J130" s="170"/>
      <c r="K130" s="325"/>
      <c r="L130" s="326"/>
      <c r="M130" s="326"/>
      <c r="N130" s="327"/>
    </row>
    <row r="131" spans="1:14" ht="32.25" customHeight="1" x14ac:dyDescent="0.25">
      <c r="A131" s="156" t="s">
        <v>116</v>
      </c>
      <c r="B131" s="346" t="s">
        <v>29</v>
      </c>
      <c r="C131" s="347"/>
      <c r="D131" s="347"/>
      <c r="E131" s="347"/>
      <c r="F131" s="347"/>
      <c r="G131" s="347"/>
      <c r="H131" s="348"/>
      <c r="I131" s="170"/>
      <c r="J131" s="170"/>
      <c r="K131" s="355" t="s">
        <v>721</v>
      </c>
      <c r="L131" s="356"/>
      <c r="M131" s="356"/>
      <c r="N131" s="357"/>
    </row>
    <row r="132" spans="1:14" ht="32.25" customHeight="1" x14ac:dyDescent="0.25">
      <c r="A132" s="156"/>
      <c r="B132" s="349"/>
      <c r="C132" s="350"/>
      <c r="D132" s="350"/>
      <c r="E132" s="350"/>
      <c r="F132" s="350"/>
      <c r="G132" s="350"/>
      <c r="H132" s="351"/>
      <c r="I132" s="170"/>
      <c r="J132" s="170"/>
      <c r="K132" s="358"/>
      <c r="L132" s="359"/>
      <c r="M132" s="359"/>
      <c r="N132" s="360"/>
    </row>
    <row r="133" spans="1:14" ht="32.25" customHeight="1" x14ac:dyDescent="0.25">
      <c r="A133" s="156"/>
      <c r="B133" s="352"/>
      <c r="C133" s="353"/>
      <c r="D133" s="353"/>
      <c r="E133" s="353"/>
      <c r="F133" s="353"/>
      <c r="G133" s="353"/>
      <c r="H133" s="354"/>
      <c r="I133" s="170"/>
      <c r="J133" s="170"/>
      <c r="K133" s="361"/>
      <c r="L133" s="362"/>
      <c r="M133" s="362"/>
      <c r="N133" s="363"/>
    </row>
    <row r="134" spans="1:14" ht="15" customHeight="1" x14ac:dyDescent="0.25">
      <c r="A134" s="156" t="s">
        <v>34</v>
      </c>
      <c r="B134" s="346" t="s">
        <v>53</v>
      </c>
      <c r="C134" s="347"/>
      <c r="D134" s="347"/>
      <c r="E134" s="347"/>
      <c r="F134" s="347"/>
      <c r="G134" s="347"/>
      <c r="H134" s="348"/>
      <c r="I134" s="170"/>
      <c r="J134" s="170"/>
      <c r="K134" s="431" t="s">
        <v>117</v>
      </c>
      <c r="L134" s="432"/>
      <c r="M134" s="432"/>
      <c r="N134" s="433"/>
    </row>
    <row r="135" spans="1:14" ht="33" customHeight="1" x14ac:dyDescent="0.25">
      <c r="A135" s="156"/>
      <c r="B135" s="352"/>
      <c r="C135" s="353"/>
      <c r="D135" s="353"/>
      <c r="E135" s="353"/>
      <c r="F135" s="353"/>
      <c r="G135" s="353"/>
      <c r="H135" s="354"/>
      <c r="I135" s="170"/>
      <c r="J135" s="170"/>
      <c r="K135" s="434"/>
      <c r="L135" s="435"/>
      <c r="M135" s="435"/>
      <c r="N135" s="436"/>
    </row>
    <row r="136" spans="1:14" x14ac:dyDescent="0.25">
      <c r="A136" s="156" t="s">
        <v>37</v>
      </c>
      <c r="B136" s="346" t="s">
        <v>118</v>
      </c>
      <c r="C136" s="347"/>
      <c r="D136" s="347"/>
      <c r="E136" s="347"/>
      <c r="F136" s="347"/>
      <c r="G136" s="347"/>
      <c r="H136" s="348"/>
      <c r="I136" s="170"/>
      <c r="J136" s="170"/>
      <c r="K136" s="355" t="s">
        <v>113</v>
      </c>
      <c r="L136" s="356"/>
      <c r="M136" s="356"/>
      <c r="N136" s="357"/>
    </row>
    <row r="137" spans="1:14" ht="49.5" customHeight="1" x14ac:dyDescent="0.25">
      <c r="A137" s="156"/>
      <c r="B137" s="352"/>
      <c r="C137" s="353"/>
      <c r="D137" s="353"/>
      <c r="E137" s="353"/>
      <c r="F137" s="353"/>
      <c r="G137" s="353"/>
      <c r="H137" s="354"/>
      <c r="I137" s="170"/>
      <c r="J137" s="170"/>
      <c r="K137" s="361"/>
      <c r="L137" s="362"/>
      <c r="M137" s="362"/>
      <c r="N137" s="363"/>
    </row>
    <row r="138" spans="1:14" x14ac:dyDescent="0.25">
      <c r="A138" s="160"/>
      <c r="B138" s="159"/>
      <c r="C138" s="159"/>
      <c r="D138" s="159"/>
      <c r="E138" s="159"/>
      <c r="F138" s="159"/>
      <c r="G138" s="159"/>
      <c r="H138" s="159"/>
      <c r="I138" s="159"/>
      <c r="J138" s="159"/>
      <c r="K138" s="159"/>
      <c r="L138" s="159"/>
      <c r="M138" s="159"/>
      <c r="N138" s="159"/>
    </row>
    <row r="139" spans="1:14" ht="18" customHeight="1" x14ac:dyDescent="0.25">
      <c r="A139" s="412" t="s">
        <v>114</v>
      </c>
      <c r="B139" s="412"/>
      <c r="C139" s="412"/>
      <c r="D139" s="412"/>
      <c r="E139" s="412"/>
      <c r="F139" s="412"/>
      <c r="G139" s="409" t="s">
        <v>119</v>
      </c>
      <c r="H139" s="410"/>
      <c r="I139" s="410"/>
      <c r="J139" s="410"/>
      <c r="K139" s="410"/>
      <c r="L139" s="410"/>
      <c r="M139" s="410"/>
      <c r="N139" s="411"/>
    </row>
    <row r="140" spans="1:14" ht="15" customHeight="1" x14ac:dyDescent="0.25">
      <c r="A140" s="379"/>
      <c r="B140" s="379"/>
      <c r="C140" s="379"/>
      <c r="D140" s="379"/>
      <c r="E140" s="379"/>
      <c r="F140" s="379"/>
      <c r="G140" s="379"/>
      <c r="H140" s="379"/>
      <c r="I140" s="379"/>
      <c r="J140" s="379"/>
      <c r="K140" s="379"/>
      <c r="L140" s="379"/>
      <c r="M140" s="379"/>
      <c r="N140" s="379"/>
    </row>
    <row r="141" spans="1:14" x14ac:dyDescent="0.25">
      <c r="A141" s="380" t="s">
        <v>23</v>
      </c>
      <c r="B141" s="380"/>
      <c r="C141" s="380"/>
      <c r="D141" s="380"/>
      <c r="E141" s="380"/>
      <c r="F141" s="380"/>
      <c r="G141" s="380"/>
      <c r="H141" s="380"/>
      <c r="I141" s="380"/>
      <c r="J141" s="380" t="s">
        <v>94</v>
      </c>
      <c r="K141" s="380"/>
      <c r="L141" s="380"/>
      <c r="M141" s="380"/>
      <c r="N141" s="380"/>
    </row>
    <row r="142" spans="1:14" x14ac:dyDescent="0.25">
      <c r="A142" s="156" t="s">
        <v>105</v>
      </c>
      <c r="B142" s="346" t="s">
        <v>29</v>
      </c>
      <c r="C142" s="347"/>
      <c r="D142" s="347"/>
      <c r="E142" s="347"/>
      <c r="F142" s="347"/>
      <c r="G142" s="347"/>
      <c r="H142" s="348"/>
      <c r="I142" s="170"/>
      <c r="J142" s="170"/>
      <c r="K142" s="322" t="s">
        <v>120</v>
      </c>
      <c r="L142" s="323"/>
      <c r="M142" s="323"/>
      <c r="N142" s="324"/>
    </row>
    <row r="143" spans="1:14" ht="15" customHeight="1" x14ac:dyDescent="0.25">
      <c r="A143" s="156"/>
      <c r="B143" s="349"/>
      <c r="C143" s="350"/>
      <c r="D143" s="350"/>
      <c r="E143" s="350"/>
      <c r="F143" s="350"/>
      <c r="G143" s="350"/>
      <c r="H143" s="351"/>
      <c r="I143" s="170"/>
      <c r="J143" s="170"/>
      <c r="K143" s="373"/>
      <c r="L143" s="374"/>
      <c r="M143" s="374"/>
      <c r="N143" s="375"/>
    </row>
    <row r="144" spans="1:14" ht="57" customHeight="1" x14ac:dyDescent="0.25">
      <c r="A144" s="156"/>
      <c r="B144" s="352"/>
      <c r="C144" s="353"/>
      <c r="D144" s="353"/>
      <c r="E144" s="353"/>
      <c r="F144" s="353"/>
      <c r="G144" s="353"/>
      <c r="H144" s="354"/>
      <c r="I144" s="170"/>
      <c r="J144" s="170"/>
      <c r="K144" s="325"/>
      <c r="L144" s="326"/>
      <c r="M144" s="326"/>
      <c r="N144" s="327"/>
    </row>
    <row r="145" spans="1:14" x14ac:dyDescent="0.25">
      <c r="A145" s="156" t="s">
        <v>116</v>
      </c>
      <c r="B145" s="346" t="s">
        <v>97</v>
      </c>
      <c r="C145" s="347"/>
      <c r="D145" s="347"/>
      <c r="E145" s="347"/>
      <c r="F145" s="347"/>
      <c r="G145" s="347"/>
      <c r="H145" s="348"/>
      <c r="I145" s="170"/>
      <c r="J145" s="170"/>
      <c r="K145" s="355" t="s">
        <v>121</v>
      </c>
      <c r="L145" s="356"/>
      <c r="M145" s="356"/>
      <c r="N145" s="357"/>
    </row>
    <row r="146" spans="1:14" ht="15" customHeight="1" x14ac:dyDescent="0.25">
      <c r="A146" s="156"/>
      <c r="B146" s="349"/>
      <c r="C146" s="350"/>
      <c r="D146" s="350"/>
      <c r="E146" s="350"/>
      <c r="F146" s="350"/>
      <c r="G146" s="350"/>
      <c r="H146" s="351"/>
      <c r="I146" s="170"/>
      <c r="J146" s="170"/>
      <c r="K146" s="358"/>
      <c r="L146" s="359"/>
      <c r="M146" s="359"/>
      <c r="N146" s="360"/>
    </row>
    <row r="147" spans="1:14" ht="38.25" customHeight="1" x14ac:dyDescent="0.25">
      <c r="A147" s="156"/>
      <c r="B147" s="352"/>
      <c r="C147" s="353"/>
      <c r="D147" s="353"/>
      <c r="E147" s="353"/>
      <c r="F147" s="353"/>
      <c r="G147" s="353"/>
      <c r="H147" s="354"/>
      <c r="I147" s="170"/>
      <c r="J147" s="170"/>
      <c r="K147" s="361"/>
      <c r="L147" s="362"/>
      <c r="M147" s="362"/>
      <c r="N147" s="363"/>
    </row>
    <row r="148" spans="1:14" ht="15" customHeight="1" x14ac:dyDescent="0.25">
      <c r="A148" s="156" t="s">
        <v>122</v>
      </c>
      <c r="B148" s="346" t="s">
        <v>53</v>
      </c>
      <c r="C148" s="347"/>
      <c r="D148" s="347"/>
      <c r="E148" s="347"/>
      <c r="F148" s="347"/>
      <c r="G148" s="347"/>
      <c r="H148" s="348"/>
      <c r="I148" s="170"/>
      <c r="J148" s="170"/>
      <c r="K148" s="355" t="s">
        <v>123</v>
      </c>
      <c r="L148" s="356"/>
      <c r="M148" s="356"/>
      <c r="N148" s="357"/>
    </row>
    <row r="149" spans="1:14" x14ac:dyDescent="0.25">
      <c r="A149" s="156"/>
      <c r="B149" s="349"/>
      <c r="C149" s="350"/>
      <c r="D149" s="350"/>
      <c r="E149" s="350"/>
      <c r="F149" s="350"/>
      <c r="G149" s="350"/>
      <c r="H149" s="351"/>
      <c r="I149" s="170"/>
      <c r="J149" s="170"/>
      <c r="K149" s="358"/>
      <c r="L149" s="359"/>
      <c r="M149" s="359"/>
      <c r="N149" s="360"/>
    </row>
    <row r="150" spans="1:14" ht="36.75" customHeight="1" x14ac:dyDescent="0.25">
      <c r="A150" s="156"/>
      <c r="B150" s="352"/>
      <c r="C150" s="353"/>
      <c r="D150" s="353"/>
      <c r="E150" s="353"/>
      <c r="F150" s="353"/>
      <c r="G150" s="353"/>
      <c r="H150" s="354"/>
      <c r="I150" s="170"/>
      <c r="J150" s="170"/>
      <c r="K150" s="361"/>
      <c r="L150" s="362"/>
      <c r="M150" s="362"/>
      <c r="N150" s="363"/>
    </row>
    <row r="151" spans="1:14" ht="49.5" customHeight="1" x14ac:dyDescent="0.25">
      <c r="A151" s="156" t="s">
        <v>34</v>
      </c>
      <c r="B151" s="346" t="s">
        <v>95</v>
      </c>
      <c r="C151" s="347"/>
      <c r="D151" s="347"/>
      <c r="E151" s="347"/>
      <c r="F151" s="347"/>
      <c r="G151" s="347"/>
      <c r="H151" s="348"/>
      <c r="I151" s="170"/>
      <c r="J151" s="170"/>
      <c r="K151" s="355" t="s">
        <v>124</v>
      </c>
      <c r="L151" s="356"/>
      <c r="M151" s="356"/>
      <c r="N151" s="357"/>
    </row>
    <row r="152" spans="1:14" ht="49.5" customHeight="1" x14ac:dyDescent="0.25">
      <c r="A152" s="156"/>
      <c r="B152" s="352"/>
      <c r="C152" s="353"/>
      <c r="D152" s="353"/>
      <c r="E152" s="353"/>
      <c r="F152" s="353"/>
      <c r="G152" s="353"/>
      <c r="H152" s="354"/>
      <c r="I152" s="170"/>
      <c r="J152" s="170"/>
      <c r="K152" s="361"/>
      <c r="L152" s="362"/>
      <c r="M152" s="362"/>
      <c r="N152" s="363"/>
    </row>
    <row r="153" spans="1:14" ht="15" customHeight="1" x14ac:dyDescent="0.25">
      <c r="A153" s="160"/>
      <c r="B153" s="159"/>
      <c r="C153" s="159"/>
      <c r="D153" s="159"/>
      <c r="E153" s="159"/>
      <c r="F153" s="159"/>
      <c r="G153" s="159"/>
      <c r="H153" s="159"/>
      <c r="I153" s="159"/>
      <c r="J153" s="159"/>
      <c r="K153" s="159"/>
      <c r="L153" s="159"/>
      <c r="M153" s="159"/>
      <c r="N153" s="159"/>
    </row>
    <row r="154" spans="1:14" ht="18.75" customHeight="1" x14ac:dyDescent="0.25">
      <c r="A154" s="412" t="s">
        <v>114</v>
      </c>
      <c r="B154" s="412"/>
      <c r="C154" s="412"/>
      <c r="D154" s="412"/>
      <c r="E154" s="412"/>
      <c r="F154" s="412"/>
      <c r="G154" s="404" t="s">
        <v>125</v>
      </c>
      <c r="H154" s="404"/>
      <c r="I154" s="404"/>
      <c r="J154" s="404"/>
      <c r="K154" s="404"/>
      <c r="L154" s="404"/>
      <c r="M154" s="404"/>
      <c r="N154" s="404"/>
    </row>
    <row r="155" spans="1:14" x14ac:dyDescent="0.25">
      <c r="A155" s="379"/>
      <c r="B155" s="379"/>
      <c r="C155" s="379"/>
      <c r="D155" s="379"/>
      <c r="E155" s="379"/>
      <c r="F155" s="379"/>
      <c r="G155" s="379"/>
      <c r="H155" s="379"/>
      <c r="I155" s="379"/>
      <c r="J155" s="379"/>
      <c r="K155" s="379"/>
      <c r="L155" s="379"/>
      <c r="M155" s="379"/>
      <c r="N155" s="379"/>
    </row>
    <row r="156" spans="1:14" ht="15" customHeight="1" x14ac:dyDescent="0.25">
      <c r="A156" s="380" t="s">
        <v>23</v>
      </c>
      <c r="B156" s="380"/>
      <c r="C156" s="380"/>
      <c r="D156" s="380"/>
      <c r="E156" s="380"/>
      <c r="F156" s="380"/>
      <c r="G156" s="380"/>
      <c r="H156" s="380"/>
      <c r="I156" s="380"/>
      <c r="J156" s="380" t="s">
        <v>94</v>
      </c>
      <c r="K156" s="380"/>
      <c r="L156" s="380"/>
      <c r="M156" s="380"/>
      <c r="N156" s="380"/>
    </row>
    <row r="157" spans="1:14" x14ac:dyDescent="0.25">
      <c r="A157" s="156" t="s">
        <v>105</v>
      </c>
      <c r="B157" s="346" t="s">
        <v>29</v>
      </c>
      <c r="C157" s="347"/>
      <c r="D157" s="347"/>
      <c r="E157" s="347"/>
      <c r="F157" s="347"/>
      <c r="G157" s="347"/>
      <c r="H157" s="348"/>
      <c r="I157" s="170"/>
      <c r="J157" s="170"/>
      <c r="K157" s="322" t="s">
        <v>126</v>
      </c>
      <c r="L157" s="323"/>
      <c r="M157" s="323"/>
      <c r="N157" s="324"/>
    </row>
    <row r="158" spans="1:14" ht="15" customHeight="1" x14ac:dyDescent="0.25">
      <c r="A158" s="156"/>
      <c r="B158" s="349"/>
      <c r="C158" s="350"/>
      <c r="D158" s="350"/>
      <c r="E158" s="350"/>
      <c r="F158" s="350"/>
      <c r="G158" s="350"/>
      <c r="H158" s="351"/>
      <c r="I158" s="170"/>
      <c r="J158" s="170"/>
      <c r="K158" s="373"/>
      <c r="L158" s="374"/>
      <c r="M158" s="374"/>
      <c r="N158" s="375"/>
    </row>
    <row r="159" spans="1:14" ht="58.5" customHeight="1" x14ac:dyDescent="0.25">
      <c r="A159" s="156"/>
      <c r="B159" s="352"/>
      <c r="C159" s="353"/>
      <c r="D159" s="353"/>
      <c r="E159" s="353"/>
      <c r="F159" s="353"/>
      <c r="G159" s="353"/>
      <c r="H159" s="354"/>
      <c r="I159" s="170"/>
      <c r="J159" s="170"/>
      <c r="K159" s="325"/>
      <c r="L159" s="326"/>
      <c r="M159" s="326"/>
      <c r="N159" s="327"/>
    </row>
    <row r="160" spans="1:14" ht="15" customHeight="1" x14ac:dyDescent="0.25">
      <c r="A160" s="156" t="s">
        <v>116</v>
      </c>
      <c r="B160" s="346" t="s">
        <v>32</v>
      </c>
      <c r="C160" s="347"/>
      <c r="D160" s="347"/>
      <c r="E160" s="347"/>
      <c r="F160" s="347"/>
      <c r="G160" s="347"/>
      <c r="H160" s="348"/>
      <c r="I160" s="170"/>
      <c r="J160" s="170"/>
      <c r="K160" s="355" t="s">
        <v>101</v>
      </c>
      <c r="L160" s="356"/>
      <c r="M160" s="356"/>
      <c r="N160" s="357"/>
    </row>
    <row r="161" spans="1:14" x14ac:dyDescent="0.25">
      <c r="A161" s="156"/>
      <c r="B161" s="349"/>
      <c r="C161" s="350"/>
      <c r="D161" s="350"/>
      <c r="E161" s="350"/>
      <c r="F161" s="350"/>
      <c r="G161" s="350"/>
      <c r="H161" s="351"/>
      <c r="I161" s="170"/>
      <c r="J161" s="170"/>
      <c r="K161" s="358"/>
      <c r="L161" s="359"/>
      <c r="M161" s="359"/>
      <c r="N161" s="360"/>
    </row>
    <row r="162" spans="1:14" ht="88.5" customHeight="1" x14ac:dyDescent="0.25">
      <c r="A162" s="156"/>
      <c r="B162" s="352"/>
      <c r="C162" s="353"/>
      <c r="D162" s="353"/>
      <c r="E162" s="353"/>
      <c r="F162" s="353"/>
      <c r="G162" s="353"/>
      <c r="H162" s="354"/>
      <c r="I162" s="170"/>
      <c r="J162" s="170"/>
      <c r="K162" s="361"/>
      <c r="L162" s="362"/>
      <c r="M162" s="362"/>
      <c r="N162" s="363"/>
    </row>
    <row r="163" spans="1:14" x14ac:dyDescent="0.25">
      <c r="A163" s="156" t="s">
        <v>122</v>
      </c>
      <c r="B163" s="346"/>
      <c r="C163" s="347"/>
      <c r="D163" s="347"/>
      <c r="E163" s="347"/>
      <c r="F163" s="347"/>
      <c r="G163" s="347"/>
      <c r="H163" s="348"/>
      <c r="I163" s="170"/>
      <c r="J163" s="170"/>
      <c r="K163" s="355"/>
      <c r="L163" s="356"/>
      <c r="M163" s="356"/>
      <c r="N163" s="357"/>
    </row>
    <row r="164" spans="1:14" x14ac:dyDescent="0.25">
      <c r="A164" s="156"/>
      <c r="B164" s="349"/>
      <c r="C164" s="350"/>
      <c r="D164" s="350"/>
      <c r="E164" s="350"/>
      <c r="F164" s="350"/>
      <c r="G164" s="350"/>
      <c r="H164" s="351"/>
      <c r="I164" s="170"/>
      <c r="J164" s="170"/>
      <c r="K164" s="358"/>
      <c r="L164" s="359"/>
      <c r="M164" s="359"/>
      <c r="N164" s="360"/>
    </row>
    <row r="165" spans="1:14" x14ac:dyDescent="0.25">
      <c r="A165" s="156"/>
      <c r="B165" s="352"/>
      <c r="C165" s="353"/>
      <c r="D165" s="353"/>
      <c r="E165" s="353"/>
      <c r="F165" s="353"/>
      <c r="G165" s="353"/>
      <c r="H165" s="354"/>
      <c r="I165" s="170"/>
      <c r="J165" s="170"/>
      <c r="K165" s="361"/>
      <c r="L165" s="362"/>
      <c r="M165" s="362"/>
      <c r="N165" s="363"/>
    </row>
    <row r="166" spans="1:14" x14ac:dyDescent="0.25">
      <c r="A166" s="156" t="s">
        <v>100</v>
      </c>
      <c r="B166" s="346"/>
      <c r="C166" s="347"/>
      <c r="D166" s="347"/>
      <c r="E166" s="347"/>
      <c r="F166" s="347"/>
      <c r="G166" s="347"/>
      <c r="H166" s="348"/>
      <c r="I166" s="170"/>
      <c r="J166" s="170"/>
      <c r="K166" s="355"/>
      <c r="L166" s="356"/>
      <c r="M166" s="356"/>
      <c r="N166" s="357"/>
    </row>
    <row r="167" spans="1:14" ht="15" customHeight="1" x14ac:dyDescent="0.25">
      <c r="A167" s="156"/>
      <c r="B167" s="352"/>
      <c r="C167" s="353"/>
      <c r="D167" s="353"/>
      <c r="E167" s="353"/>
      <c r="F167" s="353"/>
      <c r="G167" s="353"/>
      <c r="H167" s="354"/>
      <c r="I167" s="170"/>
      <c r="J167" s="170"/>
      <c r="K167" s="361"/>
      <c r="L167" s="362"/>
      <c r="M167" s="362"/>
      <c r="N167" s="363"/>
    </row>
    <row r="168" spans="1:14" x14ac:dyDescent="0.25">
      <c r="A168" s="156" t="s">
        <v>127</v>
      </c>
      <c r="B168" s="346"/>
      <c r="C168" s="347"/>
      <c r="D168" s="347"/>
      <c r="E168" s="347"/>
      <c r="F168" s="347"/>
      <c r="G168" s="347"/>
      <c r="H168" s="348"/>
      <c r="I168" s="170"/>
      <c r="J168" s="170"/>
      <c r="K168" s="355"/>
      <c r="L168" s="356"/>
      <c r="M168" s="356"/>
      <c r="N168" s="357"/>
    </row>
    <row r="169" spans="1:14" x14ac:dyDescent="0.25">
      <c r="A169" s="156"/>
      <c r="B169" s="352"/>
      <c r="C169" s="353"/>
      <c r="D169" s="353"/>
      <c r="E169" s="353"/>
      <c r="F169" s="353"/>
      <c r="G169" s="353"/>
      <c r="H169" s="354"/>
      <c r="I169" s="170"/>
      <c r="J169" s="170"/>
      <c r="K169" s="361"/>
      <c r="L169" s="362"/>
      <c r="M169" s="362"/>
      <c r="N169" s="363"/>
    </row>
    <row r="170" spans="1:14" ht="15" customHeight="1" x14ac:dyDescent="0.25">
      <c r="A170" s="156"/>
      <c r="B170" s="159"/>
      <c r="C170" s="159"/>
      <c r="D170" s="159"/>
      <c r="E170" s="159"/>
      <c r="F170" s="159"/>
      <c r="G170" s="159"/>
      <c r="H170" s="159"/>
      <c r="I170" s="156"/>
      <c r="J170" s="156"/>
      <c r="K170" s="159"/>
      <c r="L170" s="159"/>
      <c r="M170" s="159"/>
      <c r="N170" s="159"/>
    </row>
    <row r="171" spans="1:14" ht="23.25" customHeight="1" x14ac:dyDescent="0.25">
      <c r="A171" s="412" t="s">
        <v>114</v>
      </c>
      <c r="B171" s="412"/>
      <c r="C171" s="412"/>
      <c r="D171" s="412"/>
      <c r="E171" s="412"/>
      <c r="F171" s="412"/>
      <c r="G171" s="404" t="s">
        <v>128</v>
      </c>
      <c r="H171" s="404"/>
      <c r="I171" s="404"/>
      <c r="J171" s="404"/>
      <c r="K171" s="404"/>
      <c r="L171" s="404"/>
      <c r="M171" s="404"/>
      <c r="N171" s="404"/>
    </row>
    <row r="172" spans="1:14" x14ac:dyDescent="0.25">
      <c r="A172" s="379"/>
      <c r="B172" s="379"/>
      <c r="C172" s="379"/>
      <c r="D172" s="379"/>
      <c r="E172" s="379"/>
      <c r="F172" s="379"/>
      <c r="G172" s="379"/>
      <c r="H172" s="379"/>
      <c r="I172" s="379"/>
      <c r="J172" s="379"/>
      <c r="K172" s="379"/>
      <c r="L172" s="379"/>
      <c r="M172" s="379"/>
      <c r="N172" s="379"/>
    </row>
    <row r="173" spans="1:14" ht="15" customHeight="1" x14ac:dyDescent="0.25">
      <c r="A173" s="380" t="s">
        <v>23</v>
      </c>
      <c r="B173" s="380"/>
      <c r="C173" s="380"/>
      <c r="D173" s="380"/>
      <c r="E173" s="380"/>
      <c r="F173" s="380"/>
      <c r="G173" s="380"/>
      <c r="H173" s="380"/>
      <c r="I173" s="380"/>
      <c r="J173" s="380" t="s">
        <v>94</v>
      </c>
      <c r="K173" s="380"/>
      <c r="L173" s="380"/>
      <c r="M173" s="380"/>
      <c r="N173" s="380"/>
    </row>
    <row r="174" spans="1:14" x14ac:dyDescent="0.25">
      <c r="A174" s="156" t="s">
        <v>25</v>
      </c>
      <c r="B174" s="346" t="s">
        <v>29</v>
      </c>
      <c r="C174" s="347"/>
      <c r="D174" s="347"/>
      <c r="E174" s="347"/>
      <c r="F174" s="347"/>
      <c r="G174" s="347"/>
      <c r="H174" s="348"/>
      <c r="I174" s="170"/>
      <c r="J174" s="170"/>
      <c r="K174" s="322" t="s">
        <v>129</v>
      </c>
      <c r="L174" s="323"/>
      <c r="M174" s="323"/>
      <c r="N174" s="324"/>
    </row>
    <row r="175" spans="1:14" x14ac:dyDescent="0.25">
      <c r="A175" s="156"/>
      <c r="B175" s="349"/>
      <c r="C175" s="350"/>
      <c r="D175" s="350"/>
      <c r="E175" s="350"/>
      <c r="F175" s="350"/>
      <c r="G175" s="350"/>
      <c r="H175" s="351"/>
      <c r="I175" s="170"/>
      <c r="J175" s="170"/>
      <c r="K175" s="373"/>
      <c r="L175" s="374"/>
      <c r="M175" s="374"/>
      <c r="N175" s="375"/>
    </row>
    <row r="176" spans="1:14" ht="66" customHeight="1" x14ac:dyDescent="0.25">
      <c r="A176" s="156"/>
      <c r="B176" s="352"/>
      <c r="C176" s="353"/>
      <c r="D176" s="353"/>
      <c r="E176" s="353"/>
      <c r="F176" s="353"/>
      <c r="G176" s="353"/>
      <c r="H176" s="354"/>
      <c r="I176" s="170"/>
      <c r="J176" s="170"/>
      <c r="K176" s="325"/>
      <c r="L176" s="326"/>
      <c r="M176" s="326"/>
      <c r="N176" s="327"/>
    </row>
    <row r="177" spans="1:14" x14ac:dyDescent="0.25">
      <c r="A177" s="156" t="s">
        <v>28</v>
      </c>
      <c r="B177" s="346" t="s">
        <v>38</v>
      </c>
      <c r="C177" s="347"/>
      <c r="D177" s="347"/>
      <c r="E177" s="347"/>
      <c r="F177" s="347"/>
      <c r="G177" s="347"/>
      <c r="H177" s="348"/>
      <c r="I177" s="170"/>
      <c r="J177" s="170"/>
      <c r="K177" s="355" t="s">
        <v>130</v>
      </c>
      <c r="L177" s="356"/>
      <c r="M177" s="356"/>
      <c r="N177" s="357"/>
    </row>
    <row r="178" spans="1:14" ht="15" customHeight="1" x14ac:dyDescent="0.25">
      <c r="A178" s="156"/>
      <c r="B178" s="349"/>
      <c r="C178" s="350"/>
      <c r="D178" s="350"/>
      <c r="E178" s="350"/>
      <c r="F178" s="350"/>
      <c r="G178" s="350"/>
      <c r="H178" s="351"/>
      <c r="I178" s="170"/>
      <c r="J178" s="170"/>
      <c r="K178" s="358"/>
      <c r="L178" s="359"/>
      <c r="M178" s="359"/>
      <c r="N178" s="360"/>
    </row>
    <row r="179" spans="1:14" ht="38.25" customHeight="1" x14ac:dyDescent="0.25">
      <c r="A179" s="156"/>
      <c r="B179" s="352"/>
      <c r="C179" s="353"/>
      <c r="D179" s="353"/>
      <c r="E179" s="353"/>
      <c r="F179" s="353"/>
      <c r="G179" s="353"/>
      <c r="H179" s="354"/>
      <c r="I179" s="170"/>
      <c r="J179" s="170"/>
      <c r="K179" s="361"/>
      <c r="L179" s="362"/>
      <c r="M179" s="362"/>
      <c r="N179" s="363"/>
    </row>
    <row r="180" spans="1:14" ht="15" customHeight="1" x14ac:dyDescent="0.25">
      <c r="A180" s="156" t="s">
        <v>31</v>
      </c>
      <c r="B180" s="346" t="s">
        <v>722</v>
      </c>
      <c r="C180" s="347"/>
      <c r="D180" s="347"/>
      <c r="E180" s="347"/>
      <c r="F180" s="347"/>
      <c r="G180" s="347"/>
      <c r="H180" s="348"/>
      <c r="I180" s="170"/>
      <c r="J180" s="170"/>
      <c r="K180" s="355" t="s">
        <v>131</v>
      </c>
      <c r="L180" s="356"/>
      <c r="M180" s="356"/>
      <c r="N180" s="357"/>
    </row>
    <row r="181" spans="1:14" x14ac:dyDescent="0.25">
      <c r="A181" s="156"/>
      <c r="B181" s="349"/>
      <c r="C181" s="350"/>
      <c r="D181" s="350"/>
      <c r="E181" s="350"/>
      <c r="F181" s="350"/>
      <c r="G181" s="350"/>
      <c r="H181" s="351"/>
      <c r="I181" s="170"/>
      <c r="J181" s="170"/>
      <c r="K181" s="358"/>
      <c r="L181" s="359"/>
      <c r="M181" s="359"/>
      <c r="N181" s="360"/>
    </row>
    <row r="182" spans="1:14" ht="78" customHeight="1" x14ac:dyDescent="0.25">
      <c r="A182" s="156"/>
      <c r="B182" s="352"/>
      <c r="C182" s="353"/>
      <c r="D182" s="353"/>
      <c r="E182" s="353"/>
      <c r="F182" s="353"/>
      <c r="G182" s="353"/>
      <c r="H182" s="354"/>
      <c r="I182" s="170"/>
      <c r="J182" s="170"/>
      <c r="K182" s="361"/>
      <c r="L182" s="362"/>
      <c r="M182" s="362"/>
      <c r="N182" s="363"/>
    </row>
    <row r="183" spans="1:14" ht="15" customHeight="1" x14ac:dyDescent="0.25">
      <c r="A183" s="156" t="s">
        <v>34</v>
      </c>
      <c r="B183" s="346"/>
      <c r="C183" s="347"/>
      <c r="D183" s="347"/>
      <c r="E183" s="347"/>
      <c r="F183" s="347"/>
      <c r="G183" s="347"/>
      <c r="H183" s="348"/>
      <c r="I183" s="170"/>
      <c r="J183" s="170"/>
      <c r="K183" s="355"/>
      <c r="L183" s="356"/>
      <c r="M183" s="356"/>
      <c r="N183" s="357"/>
    </row>
    <row r="184" spans="1:14" x14ac:dyDescent="0.25">
      <c r="A184" s="156"/>
      <c r="B184" s="352"/>
      <c r="C184" s="353"/>
      <c r="D184" s="353"/>
      <c r="E184" s="353"/>
      <c r="F184" s="353"/>
      <c r="G184" s="353"/>
      <c r="H184" s="354"/>
      <c r="I184" s="170"/>
      <c r="J184" s="170"/>
      <c r="K184" s="361"/>
      <c r="L184" s="362"/>
      <c r="M184" s="362"/>
      <c r="N184" s="363"/>
    </row>
    <row r="185" spans="1:14" x14ac:dyDescent="0.25">
      <c r="A185" s="156" t="s">
        <v>37</v>
      </c>
      <c r="B185" s="346"/>
      <c r="C185" s="347"/>
      <c r="D185" s="347"/>
      <c r="E185" s="347"/>
      <c r="F185" s="347"/>
      <c r="G185" s="347"/>
      <c r="H185" s="348"/>
      <c r="I185" s="170"/>
      <c r="J185" s="170"/>
      <c r="K185" s="355"/>
      <c r="L185" s="356"/>
      <c r="M185" s="356"/>
      <c r="N185" s="357"/>
    </row>
    <row r="186" spans="1:14" x14ac:dyDescent="0.25">
      <c r="A186" s="156"/>
      <c r="B186" s="352"/>
      <c r="C186" s="353"/>
      <c r="D186" s="353"/>
      <c r="E186" s="353"/>
      <c r="F186" s="353"/>
      <c r="G186" s="353"/>
      <c r="H186" s="354"/>
      <c r="I186" s="170"/>
      <c r="J186" s="170"/>
      <c r="K186" s="361"/>
      <c r="L186" s="362"/>
      <c r="M186" s="362"/>
      <c r="N186" s="363"/>
    </row>
    <row r="187" spans="1:14" x14ac:dyDescent="0.25">
      <c r="A187" s="156" t="s">
        <v>40</v>
      </c>
      <c r="B187" s="346"/>
      <c r="C187" s="347"/>
      <c r="D187" s="347"/>
      <c r="E187" s="347"/>
      <c r="F187" s="347"/>
      <c r="G187" s="347"/>
      <c r="H187" s="348"/>
      <c r="I187" s="170"/>
      <c r="J187" s="170"/>
      <c r="K187" s="355"/>
      <c r="L187" s="356"/>
      <c r="M187" s="356"/>
      <c r="N187" s="357"/>
    </row>
    <row r="188" spans="1:14" x14ac:dyDescent="0.25">
      <c r="A188" s="156"/>
      <c r="B188" s="349"/>
      <c r="C188" s="350"/>
      <c r="D188" s="350"/>
      <c r="E188" s="350"/>
      <c r="F188" s="350"/>
      <c r="G188" s="350"/>
      <c r="H188" s="351"/>
      <c r="I188" s="170"/>
      <c r="J188" s="170"/>
      <c r="K188" s="358"/>
      <c r="L188" s="359"/>
      <c r="M188" s="359"/>
      <c r="N188" s="360"/>
    </row>
    <row r="189" spans="1:14" x14ac:dyDescent="0.25">
      <c r="A189" s="156"/>
      <c r="B189" s="352"/>
      <c r="C189" s="353"/>
      <c r="D189" s="353"/>
      <c r="E189" s="353"/>
      <c r="F189" s="353"/>
      <c r="G189" s="353"/>
      <c r="H189" s="354"/>
      <c r="I189" s="170"/>
      <c r="J189" s="170"/>
      <c r="K189" s="361"/>
      <c r="L189" s="362"/>
      <c r="M189" s="362"/>
      <c r="N189" s="363"/>
    </row>
    <row r="190" spans="1:14" ht="15" customHeight="1" x14ac:dyDescent="0.25">
      <c r="A190" s="156"/>
      <c r="B190" s="155"/>
      <c r="C190" s="159"/>
      <c r="D190" s="159"/>
      <c r="E190" s="159"/>
      <c r="F190" s="159"/>
      <c r="G190" s="159"/>
      <c r="H190" s="159"/>
      <c r="I190" s="156"/>
      <c r="J190" s="156"/>
      <c r="K190" s="159"/>
      <c r="L190" s="159"/>
      <c r="M190" s="159"/>
      <c r="N190" s="159"/>
    </row>
    <row r="191" spans="1:14" ht="18.75" customHeight="1" x14ac:dyDescent="0.25">
      <c r="A191" s="413" t="s">
        <v>114</v>
      </c>
      <c r="B191" s="413"/>
      <c r="C191" s="413"/>
      <c r="D191" s="413"/>
      <c r="E191" s="413"/>
      <c r="F191" s="413"/>
      <c r="G191" s="409" t="s">
        <v>132</v>
      </c>
      <c r="H191" s="410"/>
      <c r="I191" s="410"/>
      <c r="J191" s="410"/>
      <c r="K191" s="410"/>
      <c r="L191" s="410"/>
      <c r="M191" s="410"/>
      <c r="N191" s="411"/>
    </row>
    <row r="192" spans="1:14" x14ac:dyDescent="0.25">
      <c r="A192" s="379"/>
      <c r="B192" s="379"/>
      <c r="C192" s="379"/>
      <c r="D192" s="379"/>
      <c r="E192" s="379"/>
      <c r="F192" s="379"/>
      <c r="G192" s="379"/>
      <c r="H192" s="379"/>
      <c r="I192" s="379"/>
      <c r="J192" s="379"/>
      <c r="K192" s="379"/>
      <c r="L192" s="379"/>
      <c r="M192" s="379"/>
      <c r="N192" s="379"/>
    </row>
    <row r="193" spans="1:14" ht="15" customHeight="1" x14ac:dyDescent="0.25">
      <c r="A193" s="380" t="s">
        <v>23</v>
      </c>
      <c r="B193" s="380"/>
      <c r="C193" s="380"/>
      <c r="D193" s="380"/>
      <c r="E193" s="380"/>
      <c r="F193" s="380"/>
      <c r="G193" s="380"/>
      <c r="H193" s="380"/>
      <c r="I193" s="380"/>
      <c r="J193" s="380" t="s">
        <v>94</v>
      </c>
      <c r="K193" s="380"/>
      <c r="L193" s="380"/>
      <c r="M193" s="380"/>
      <c r="N193" s="380"/>
    </row>
    <row r="194" spans="1:14" ht="29.25" customHeight="1" x14ac:dyDescent="0.25">
      <c r="A194" s="156" t="s">
        <v>25</v>
      </c>
      <c r="B194" s="346" t="s">
        <v>95</v>
      </c>
      <c r="C194" s="347"/>
      <c r="D194" s="347"/>
      <c r="E194" s="347"/>
      <c r="F194" s="347"/>
      <c r="G194" s="347"/>
      <c r="H194" s="348"/>
      <c r="I194" s="170"/>
      <c r="J194" s="170"/>
      <c r="K194" s="322" t="s">
        <v>96</v>
      </c>
      <c r="L194" s="323"/>
      <c r="M194" s="323"/>
      <c r="N194" s="324"/>
    </row>
    <row r="195" spans="1:14" ht="29.25" customHeight="1" x14ac:dyDescent="0.25">
      <c r="A195" s="156"/>
      <c r="B195" s="349"/>
      <c r="C195" s="350"/>
      <c r="D195" s="350"/>
      <c r="E195" s="350"/>
      <c r="F195" s="350"/>
      <c r="G195" s="350"/>
      <c r="H195" s="351"/>
      <c r="I195" s="170"/>
      <c r="J195" s="170"/>
      <c r="K195" s="373"/>
      <c r="L195" s="374"/>
      <c r="M195" s="374"/>
      <c r="N195" s="375"/>
    </row>
    <row r="196" spans="1:14" ht="29.25" customHeight="1" x14ac:dyDescent="0.25">
      <c r="A196" s="156"/>
      <c r="B196" s="352"/>
      <c r="C196" s="353"/>
      <c r="D196" s="353"/>
      <c r="E196" s="353"/>
      <c r="F196" s="353"/>
      <c r="G196" s="353"/>
      <c r="H196" s="354"/>
      <c r="I196" s="170"/>
      <c r="J196" s="170"/>
      <c r="K196" s="325"/>
      <c r="L196" s="326"/>
      <c r="M196" s="326"/>
      <c r="N196" s="327"/>
    </row>
    <row r="197" spans="1:14" ht="15" customHeight="1" x14ac:dyDescent="0.25">
      <c r="A197" s="156" t="s">
        <v>28</v>
      </c>
      <c r="B197" s="346" t="s">
        <v>32</v>
      </c>
      <c r="C197" s="347"/>
      <c r="D197" s="347"/>
      <c r="E197" s="347"/>
      <c r="F197" s="347"/>
      <c r="G197" s="347"/>
      <c r="H197" s="348"/>
      <c r="I197" s="170"/>
      <c r="J197" s="170"/>
      <c r="K197" s="355" t="s">
        <v>101</v>
      </c>
      <c r="L197" s="356"/>
      <c r="M197" s="356"/>
      <c r="N197" s="357"/>
    </row>
    <row r="198" spans="1:14" ht="15" customHeight="1" x14ac:dyDescent="0.25">
      <c r="A198" s="156"/>
      <c r="B198" s="349"/>
      <c r="C198" s="350"/>
      <c r="D198" s="350"/>
      <c r="E198" s="350"/>
      <c r="F198" s="350"/>
      <c r="G198" s="350"/>
      <c r="H198" s="351"/>
      <c r="I198" s="170"/>
      <c r="J198" s="170"/>
      <c r="K198" s="358"/>
      <c r="L198" s="359"/>
      <c r="M198" s="359"/>
      <c r="N198" s="360"/>
    </row>
    <row r="199" spans="1:14" ht="96.75" customHeight="1" x14ac:dyDescent="0.25">
      <c r="A199" s="156"/>
      <c r="B199" s="352"/>
      <c r="C199" s="353"/>
      <c r="D199" s="353"/>
      <c r="E199" s="353"/>
      <c r="F199" s="353"/>
      <c r="G199" s="353"/>
      <c r="H199" s="354"/>
      <c r="I199" s="170"/>
      <c r="J199" s="170"/>
      <c r="K199" s="361"/>
      <c r="L199" s="362"/>
      <c r="M199" s="362"/>
      <c r="N199" s="363"/>
    </row>
    <row r="200" spans="1:14" ht="15" customHeight="1" x14ac:dyDescent="0.25">
      <c r="A200" s="156" t="s">
        <v>31</v>
      </c>
      <c r="B200" s="381"/>
      <c r="C200" s="382"/>
      <c r="D200" s="382"/>
      <c r="E200" s="382"/>
      <c r="F200" s="382"/>
      <c r="G200" s="382"/>
      <c r="H200" s="383"/>
      <c r="I200" s="170"/>
      <c r="J200" s="170"/>
      <c r="K200" s="322"/>
      <c r="L200" s="323"/>
      <c r="M200" s="323"/>
      <c r="N200" s="324"/>
    </row>
    <row r="201" spans="1:14" ht="15" customHeight="1" x14ac:dyDescent="0.25">
      <c r="A201" s="156"/>
      <c r="B201" s="421"/>
      <c r="C201" s="422"/>
      <c r="D201" s="422"/>
      <c r="E201" s="422"/>
      <c r="F201" s="422"/>
      <c r="G201" s="422"/>
      <c r="H201" s="423"/>
      <c r="I201" s="170"/>
      <c r="J201" s="170"/>
      <c r="K201" s="373"/>
      <c r="L201" s="374"/>
      <c r="M201" s="374"/>
      <c r="N201" s="375"/>
    </row>
    <row r="202" spans="1:14" x14ac:dyDescent="0.25">
      <c r="A202" s="156"/>
      <c r="B202" s="384"/>
      <c r="C202" s="385"/>
      <c r="D202" s="385"/>
      <c r="E202" s="385"/>
      <c r="F202" s="385"/>
      <c r="G202" s="385"/>
      <c r="H202" s="386"/>
      <c r="I202" s="170"/>
      <c r="J202" s="170"/>
      <c r="K202" s="325"/>
      <c r="L202" s="326"/>
      <c r="M202" s="326"/>
      <c r="N202" s="327"/>
    </row>
    <row r="203" spans="1:14" ht="15" customHeight="1" x14ac:dyDescent="0.25">
      <c r="A203" s="160" t="s">
        <v>34</v>
      </c>
      <c r="B203" s="346"/>
      <c r="C203" s="347"/>
      <c r="D203" s="347"/>
      <c r="E203" s="347"/>
      <c r="F203" s="347"/>
      <c r="G203" s="347"/>
      <c r="H203" s="348"/>
      <c r="I203" s="171"/>
      <c r="J203" s="171"/>
      <c r="K203" s="355"/>
      <c r="L203" s="356"/>
      <c r="M203" s="356"/>
      <c r="N203" s="357"/>
    </row>
    <row r="204" spans="1:14" ht="15" customHeight="1" x14ac:dyDescent="0.25">
      <c r="A204" s="160"/>
      <c r="B204" s="349"/>
      <c r="C204" s="350"/>
      <c r="D204" s="350"/>
      <c r="E204" s="350"/>
      <c r="F204" s="350"/>
      <c r="G204" s="350"/>
      <c r="H204" s="351"/>
      <c r="I204" s="171"/>
      <c r="J204" s="171"/>
      <c r="K204" s="358"/>
      <c r="L204" s="359"/>
      <c r="M204" s="359"/>
      <c r="N204" s="360"/>
    </row>
    <row r="205" spans="1:14" x14ac:dyDescent="0.25">
      <c r="A205" s="160"/>
      <c r="B205" s="352"/>
      <c r="C205" s="353"/>
      <c r="D205" s="353"/>
      <c r="E205" s="353"/>
      <c r="F205" s="353"/>
      <c r="G205" s="353"/>
      <c r="H205" s="354"/>
      <c r="I205" s="171"/>
      <c r="J205" s="171"/>
      <c r="K205" s="361"/>
      <c r="L205" s="362"/>
      <c r="M205" s="362"/>
      <c r="N205" s="363"/>
    </row>
    <row r="206" spans="1:14" ht="15" customHeight="1" x14ac:dyDescent="0.25">
      <c r="A206" s="160" t="s">
        <v>37</v>
      </c>
      <c r="B206" s="346"/>
      <c r="C206" s="347"/>
      <c r="D206" s="347"/>
      <c r="E206" s="347"/>
      <c r="F206" s="347"/>
      <c r="G206" s="347"/>
      <c r="H206" s="348"/>
      <c r="I206" s="171"/>
      <c r="J206" s="171"/>
      <c r="K206" s="355"/>
      <c r="L206" s="356"/>
      <c r="M206" s="356"/>
      <c r="N206" s="357"/>
    </row>
    <row r="207" spans="1:14" x14ac:dyDescent="0.25">
      <c r="A207" s="160"/>
      <c r="B207" s="352"/>
      <c r="C207" s="353"/>
      <c r="D207" s="353"/>
      <c r="E207" s="353"/>
      <c r="F207" s="353"/>
      <c r="G207" s="353"/>
      <c r="H207" s="354"/>
      <c r="I207" s="171"/>
      <c r="J207" s="171"/>
      <c r="K207" s="361"/>
      <c r="L207" s="362"/>
      <c r="M207" s="362"/>
      <c r="N207" s="363"/>
    </row>
    <row r="208" spans="1:14" x14ac:dyDescent="0.25">
      <c r="A208" s="160"/>
      <c r="B208" s="157"/>
      <c r="C208" s="159"/>
      <c r="D208" s="159"/>
      <c r="E208" s="159"/>
      <c r="F208" s="159"/>
      <c r="G208" s="159"/>
      <c r="H208" s="159"/>
      <c r="I208" s="159"/>
      <c r="J208" s="159"/>
      <c r="K208" s="159"/>
      <c r="L208" s="159"/>
      <c r="M208" s="159"/>
      <c r="N208" s="159"/>
    </row>
    <row r="209" spans="1:14" ht="34.5" customHeight="1" x14ac:dyDescent="0.25">
      <c r="A209" s="413" t="s">
        <v>114</v>
      </c>
      <c r="B209" s="413"/>
      <c r="C209" s="413"/>
      <c r="D209" s="413"/>
      <c r="E209" s="413"/>
      <c r="F209" s="413"/>
      <c r="G209" s="404" t="s">
        <v>133</v>
      </c>
      <c r="H209" s="404"/>
      <c r="I209" s="404"/>
      <c r="J209" s="404"/>
      <c r="K209" s="404"/>
      <c r="L209" s="404"/>
      <c r="M209" s="404"/>
      <c r="N209" s="404"/>
    </row>
    <row r="210" spans="1:14" x14ac:dyDescent="0.25">
      <c r="A210" s="379"/>
      <c r="B210" s="379"/>
      <c r="C210" s="379"/>
      <c r="D210" s="379"/>
      <c r="E210" s="379"/>
      <c r="F210" s="379"/>
      <c r="G210" s="379"/>
      <c r="H210" s="379"/>
      <c r="I210" s="379"/>
      <c r="J210" s="379"/>
      <c r="K210" s="379"/>
      <c r="L210" s="379"/>
      <c r="M210" s="379"/>
      <c r="N210" s="379"/>
    </row>
    <row r="211" spans="1:14" x14ac:dyDescent="0.25">
      <c r="A211" s="380" t="s">
        <v>23</v>
      </c>
      <c r="B211" s="380"/>
      <c r="C211" s="380"/>
      <c r="D211" s="380"/>
      <c r="E211" s="380"/>
      <c r="F211" s="380"/>
      <c r="G211" s="380"/>
      <c r="H211" s="380"/>
      <c r="I211" s="380"/>
      <c r="J211" s="380" t="s">
        <v>94</v>
      </c>
      <c r="K211" s="380"/>
      <c r="L211" s="380"/>
      <c r="M211" s="380"/>
      <c r="N211" s="380"/>
    </row>
    <row r="212" spans="1:14" ht="28.5" customHeight="1" x14ac:dyDescent="0.25">
      <c r="A212" s="156" t="s">
        <v>25</v>
      </c>
      <c r="B212" s="346" t="s">
        <v>29</v>
      </c>
      <c r="C212" s="347"/>
      <c r="D212" s="347"/>
      <c r="E212" s="347"/>
      <c r="F212" s="347"/>
      <c r="G212" s="347"/>
      <c r="H212" s="348"/>
      <c r="I212" s="170"/>
      <c r="J212" s="170"/>
      <c r="K212" s="322" t="s">
        <v>134</v>
      </c>
      <c r="L212" s="323"/>
      <c r="M212" s="323"/>
      <c r="N212" s="324"/>
    </row>
    <row r="213" spans="1:14" ht="28.5" customHeight="1" x14ac:dyDescent="0.25">
      <c r="A213" s="156"/>
      <c r="B213" s="349"/>
      <c r="C213" s="350"/>
      <c r="D213" s="350"/>
      <c r="E213" s="350"/>
      <c r="F213" s="350"/>
      <c r="G213" s="350"/>
      <c r="H213" s="351"/>
      <c r="I213" s="170"/>
      <c r="J213" s="170"/>
      <c r="K213" s="373"/>
      <c r="L213" s="374"/>
      <c r="M213" s="374"/>
      <c r="N213" s="375"/>
    </row>
    <row r="214" spans="1:14" ht="28.5" customHeight="1" x14ac:dyDescent="0.25">
      <c r="A214" s="156"/>
      <c r="B214" s="352"/>
      <c r="C214" s="353"/>
      <c r="D214" s="353"/>
      <c r="E214" s="353"/>
      <c r="F214" s="353"/>
      <c r="G214" s="353"/>
      <c r="H214" s="354"/>
      <c r="I214" s="170"/>
      <c r="J214" s="170"/>
      <c r="K214" s="325"/>
      <c r="L214" s="326"/>
      <c r="M214" s="326"/>
      <c r="N214" s="327"/>
    </row>
    <row r="215" spans="1:14" ht="30.75" customHeight="1" x14ac:dyDescent="0.25">
      <c r="A215" s="156" t="s">
        <v>28</v>
      </c>
      <c r="B215" s="346" t="s">
        <v>95</v>
      </c>
      <c r="C215" s="347"/>
      <c r="D215" s="347"/>
      <c r="E215" s="347"/>
      <c r="F215" s="347"/>
      <c r="G215" s="347"/>
      <c r="H215" s="348"/>
      <c r="I215" s="170"/>
      <c r="J215" s="170"/>
      <c r="K215" s="355" t="s">
        <v>135</v>
      </c>
      <c r="L215" s="356"/>
      <c r="M215" s="356"/>
      <c r="N215" s="357"/>
    </row>
    <row r="216" spans="1:14" ht="30.75" customHeight="1" x14ac:dyDescent="0.25">
      <c r="A216" s="156"/>
      <c r="B216" s="349"/>
      <c r="C216" s="350"/>
      <c r="D216" s="350"/>
      <c r="E216" s="350"/>
      <c r="F216" s="350"/>
      <c r="G216" s="350"/>
      <c r="H216" s="351"/>
      <c r="I216" s="170"/>
      <c r="J216" s="170"/>
      <c r="K216" s="358"/>
      <c r="L216" s="359"/>
      <c r="M216" s="359"/>
      <c r="N216" s="360"/>
    </row>
    <row r="217" spans="1:14" ht="30.75" customHeight="1" x14ac:dyDescent="0.25">
      <c r="A217" s="156"/>
      <c r="B217" s="352"/>
      <c r="C217" s="353"/>
      <c r="D217" s="353"/>
      <c r="E217" s="353"/>
      <c r="F217" s="353"/>
      <c r="G217" s="353"/>
      <c r="H217" s="354"/>
      <c r="I217" s="170"/>
      <c r="J217" s="170"/>
      <c r="K217" s="361"/>
      <c r="L217" s="362"/>
      <c r="M217" s="362"/>
      <c r="N217" s="363"/>
    </row>
    <row r="218" spans="1:14" ht="15" customHeight="1" x14ac:dyDescent="0.25">
      <c r="A218" s="156" t="s">
        <v>122</v>
      </c>
      <c r="B218" s="346" t="s">
        <v>32</v>
      </c>
      <c r="C218" s="347"/>
      <c r="D218" s="347"/>
      <c r="E218" s="347"/>
      <c r="F218" s="347"/>
      <c r="G218" s="347"/>
      <c r="H218" s="348"/>
      <c r="I218" s="170"/>
      <c r="J218" s="170"/>
      <c r="K218" s="355" t="s">
        <v>101</v>
      </c>
      <c r="L218" s="356"/>
      <c r="M218" s="356"/>
      <c r="N218" s="357"/>
    </row>
    <row r="219" spans="1:14" ht="15" customHeight="1" x14ac:dyDescent="0.25">
      <c r="A219" s="156"/>
      <c r="B219" s="349"/>
      <c r="C219" s="350"/>
      <c r="D219" s="350"/>
      <c r="E219" s="350"/>
      <c r="F219" s="350"/>
      <c r="G219" s="350"/>
      <c r="H219" s="351"/>
      <c r="I219" s="170"/>
      <c r="J219" s="170"/>
      <c r="K219" s="358"/>
      <c r="L219" s="359"/>
      <c r="M219" s="359"/>
      <c r="N219" s="360"/>
    </row>
    <row r="220" spans="1:14" ht="105" customHeight="1" x14ac:dyDescent="0.25">
      <c r="A220" s="156"/>
      <c r="B220" s="352"/>
      <c r="C220" s="353"/>
      <c r="D220" s="353"/>
      <c r="E220" s="353"/>
      <c r="F220" s="353"/>
      <c r="G220" s="353"/>
      <c r="H220" s="354"/>
      <c r="I220" s="170"/>
      <c r="J220" s="170"/>
      <c r="K220" s="361"/>
      <c r="L220" s="362"/>
      <c r="M220" s="362"/>
      <c r="N220" s="363"/>
    </row>
    <row r="221" spans="1:14" ht="15" customHeight="1" x14ac:dyDescent="0.25">
      <c r="A221" s="156" t="s">
        <v>34</v>
      </c>
      <c r="B221" s="346" t="s">
        <v>38</v>
      </c>
      <c r="C221" s="347"/>
      <c r="D221" s="347"/>
      <c r="E221" s="347"/>
      <c r="F221" s="347"/>
      <c r="G221" s="347"/>
      <c r="H221" s="348"/>
      <c r="I221" s="170"/>
      <c r="J221" s="170"/>
      <c r="K221" s="355" t="s">
        <v>136</v>
      </c>
      <c r="L221" s="356"/>
      <c r="M221" s="356"/>
      <c r="N221" s="357"/>
    </row>
    <row r="222" spans="1:14" ht="74.25" customHeight="1" x14ac:dyDescent="0.25">
      <c r="A222" s="156"/>
      <c r="B222" s="352"/>
      <c r="C222" s="353"/>
      <c r="D222" s="353"/>
      <c r="E222" s="353"/>
      <c r="F222" s="353"/>
      <c r="G222" s="353"/>
      <c r="H222" s="354"/>
      <c r="I222" s="170"/>
      <c r="J222" s="170"/>
      <c r="K222" s="361"/>
      <c r="L222" s="362"/>
      <c r="M222" s="362"/>
      <c r="N222" s="363"/>
    </row>
    <row r="223" spans="1:14" x14ac:dyDescent="0.25">
      <c r="A223" s="159"/>
      <c r="B223" s="155"/>
      <c r="C223" s="159"/>
      <c r="D223" s="159"/>
      <c r="E223" s="159"/>
      <c r="F223" s="159"/>
      <c r="G223" s="159"/>
      <c r="H223" s="159"/>
      <c r="I223" s="159"/>
      <c r="J223" s="159"/>
      <c r="K223" s="159"/>
      <c r="L223" s="159"/>
      <c r="M223" s="159"/>
      <c r="N223" s="159"/>
    </row>
    <row r="224" spans="1:14" ht="22.5" customHeight="1" x14ac:dyDescent="0.25">
      <c r="A224" s="413" t="s">
        <v>114</v>
      </c>
      <c r="B224" s="413"/>
      <c r="C224" s="413"/>
      <c r="D224" s="413"/>
      <c r="E224" s="413"/>
      <c r="F224" s="413"/>
      <c r="G224" s="404" t="s">
        <v>137</v>
      </c>
      <c r="H224" s="404"/>
      <c r="I224" s="404"/>
      <c r="J224" s="404"/>
      <c r="K224" s="404"/>
      <c r="L224" s="404"/>
      <c r="M224" s="404"/>
      <c r="N224" s="404"/>
    </row>
    <row r="225" spans="1:14" ht="15" customHeight="1" x14ac:dyDescent="0.25">
      <c r="A225" s="379"/>
      <c r="B225" s="379"/>
      <c r="C225" s="379"/>
      <c r="D225" s="379"/>
      <c r="E225" s="379"/>
      <c r="F225" s="379"/>
      <c r="G225" s="379"/>
      <c r="H225" s="379"/>
      <c r="I225" s="379"/>
      <c r="J225" s="379"/>
      <c r="K225" s="379"/>
      <c r="L225" s="379"/>
      <c r="M225" s="379"/>
      <c r="N225" s="379"/>
    </row>
    <row r="226" spans="1:14" x14ac:dyDescent="0.25">
      <c r="A226" s="380" t="s">
        <v>23</v>
      </c>
      <c r="B226" s="380"/>
      <c r="C226" s="380"/>
      <c r="D226" s="380"/>
      <c r="E226" s="380"/>
      <c r="F226" s="380"/>
      <c r="G226" s="380"/>
      <c r="H226" s="380"/>
      <c r="I226" s="380"/>
      <c r="J226" s="380" t="s">
        <v>94</v>
      </c>
      <c r="K226" s="380"/>
      <c r="L226" s="380"/>
      <c r="M226" s="380"/>
      <c r="N226" s="380"/>
    </row>
    <row r="227" spans="1:14" ht="33" customHeight="1" x14ac:dyDescent="0.25">
      <c r="A227" s="156" t="s">
        <v>25</v>
      </c>
      <c r="B227" s="364" t="s">
        <v>95</v>
      </c>
      <c r="C227" s="365"/>
      <c r="D227" s="365"/>
      <c r="E227" s="365"/>
      <c r="F227" s="365"/>
      <c r="G227" s="365"/>
      <c r="H227" s="366"/>
      <c r="I227" s="156"/>
      <c r="J227" s="156"/>
      <c r="K227" s="337" t="s">
        <v>96</v>
      </c>
      <c r="L227" s="338"/>
      <c r="M227" s="338"/>
      <c r="N227" s="339"/>
    </row>
    <row r="228" spans="1:14" ht="33" customHeight="1" x14ac:dyDescent="0.25">
      <c r="A228" s="156"/>
      <c r="B228" s="367"/>
      <c r="C228" s="368"/>
      <c r="D228" s="368"/>
      <c r="E228" s="368"/>
      <c r="F228" s="368"/>
      <c r="G228" s="368"/>
      <c r="H228" s="369"/>
      <c r="I228" s="156"/>
      <c r="J228" s="156"/>
      <c r="K228" s="340"/>
      <c r="L228" s="341"/>
      <c r="M228" s="341"/>
      <c r="N228" s="342"/>
    </row>
    <row r="229" spans="1:14" ht="33" customHeight="1" x14ac:dyDescent="0.25">
      <c r="A229" s="156"/>
      <c r="B229" s="370"/>
      <c r="C229" s="371"/>
      <c r="D229" s="371"/>
      <c r="E229" s="371"/>
      <c r="F229" s="371"/>
      <c r="G229" s="371"/>
      <c r="H229" s="372"/>
      <c r="I229" s="156"/>
      <c r="J229" s="156"/>
      <c r="K229" s="343"/>
      <c r="L229" s="344"/>
      <c r="M229" s="344"/>
      <c r="N229" s="345"/>
    </row>
    <row r="230" spans="1:14" x14ac:dyDescent="0.25">
      <c r="A230" s="156" t="s">
        <v>28</v>
      </c>
      <c r="B230" s="346" t="s">
        <v>32</v>
      </c>
      <c r="C230" s="347"/>
      <c r="D230" s="347"/>
      <c r="E230" s="347"/>
      <c r="F230" s="347"/>
      <c r="G230" s="347"/>
      <c r="H230" s="348"/>
      <c r="I230" s="170"/>
      <c r="J230" s="170"/>
      <c r="K230" s="355" t="s">
        <v>101</v>
      </c>
      <c r="L230" s="356"/>
      <c r="M230" s="356"/>
      <c r="N230" s="357"/>
    </row>
    <row r="231" spans="1:14" ht="24" customHeight="1" x14ac:dyDescent="0.25">
      <c r="A231" s="156"/>
      <c r="B231" s="349"/>
      <c r="C231" s="350"/>
      <c r="D231" s="350"/>
      <c r="E231" s="350"/>
      <c r="F231" s="350"/>
      <c r="G231" s="350"/>
      <c r="H231" s="351"/>
      <c r="I231" s="170"/>
      <c r="J231" s="170"/>
      <c r="K231" s="358"/>
      <c r="L231" s="359"/>
      <c r="M231" s="359"/>
      <c r="N231" s="360"/>
    </row>
    <row r="232" spans="1:14" ht="84.75" customHeight="1" x14ac:dyDescent="0.25">
      <c r="A232" s="156"/>
      <c r="B232" s="352"/>
      <c r="C232" s="353"/>
      <c r="D232" s="353"/>
      <c r="E232" s="353"/>
      <c r="F232" s="353"/>
      <c r="G232" s="353"/>
      <c r="H232" s="354"/>
      <c r="I232" s="170"/>
      <c r="J232" s="170"/>
      <c r="K232" s="361"/>
      <c r="L232" s="362"/>
      <c r="M232" s="362"/>
      <c r="N232" s="363"/>
    </row>
    <row r="233" spans="1:14" x14ac:dyDescent="0.25">
      <c r="A233" s="156" t="s">
        <v>122</v>
      </c>
      <c r="B233" s="346" t="s">
        <v>38</v>
      </c>
      <c r="C233" s="347"/>
      <c r="D233" s="347"/>
      <c r="E233" s="347"/>
      <c r="F233" s="347"/>
      <c r="G233" s="347"/>
      <c r="H233" s="348"/>
      <c r="I233" s="170"/>
      <c r="J233" s="170"/>
      <c r="K233" s="355" t="s">
        <v>136</v>
      </c>
      <c r="L233" s="356"/>
      <c r="M233" s="356"/>
      <c r="N233" s="357"/>
    </row>
    <row r="234" spans="1:14" ht="15" customHeight="1" x14ac:dyDescent="0.25">
      <c r="A234" s="156"/>
      <c r="B234" s="349"/>
      <c r="C234" s="350"/>
      <c r="D234" s="350"/>
      <c r="E234" s="350"/>
      <c r="F234" s="350"/>
      <c r="G234" s="350"/>
      <c r="H234" s="351"/>
      <c r="I234" s="170"/>
      <c r="J234" s="170"/>
      <c r="K234" s="358"/>
      <c r="L234" s="359"/>
      <c r="M234" s="359"/>
      <c r="N234" s="360"/>
    </row>
    <row r="235" spans="1:14" ht="33.75" customHeight="1" x14ac:dyDescent="0.25">
      <c r="A235" s="156"/>
      <c r="B235" s="352"/>
      <c r="C235" s="353"/>
      <c r="D235" s="353"/>
      <c r="E235" s="353"/>
      <c r="F235" s="353"/>
      <c r="G235" s="353"/>
      <c r="H235" s="354"/>
      <c r="I235" s="170"/>
      <c r="J235" s="170"/>
      <c r="K235" s="361"/>
      <c r="L235" s="362"/>
      <c r="M235" s="362"/>
      <c r="N235" s="363"/>
    </row>
    <row r="236" spans="1:14" ht="15" customHeight="1" x14ac:dyDescent="0.25">
      <c r="A236" s="156" t="s">
        <v>34</v>
      </c>
      <c r="B236" s="346"/>
      <c r="C236" s="347"/>
      <c r="D236" s="347"/>
      <c r="E236" s="347"/>
      <c r="F236" s="347"/>
      <c r="G236" s="347"/>
      <c r="H236" s="348"/>
      <c r="I236" s="170"/>
      <c r="J236" s="170"/>
      <c r="K236" s="355"/>
      <c r="L236" s="356"/>
      <c r="M236" s="356"/>
      <c r="N236" s="357"/>
    </row>
    <row r="237" spans="1:14" ht="15" customHeight="1" x14ac:dyDescent="0.25">
      <c r="A237" s="156"/>
      <c r="B237" s="352"/>
      <c r="C237" s="353"/>
      <c r="D237" s="353"/>
      <c r="E237" s="353"/>
      <c r="F237" s="353"/>
      <c r="G237" s="353"/>
      <c r="H237" s="354"/>
      <c r="I237" s="170"/>
      <c r="J237" s="170"/>
      <c r="K237" s="361"/>
      <c r="L237" s="362"/>
      <c r="M237" s="362"/>
      <c r="N237" s="363"/>
    </row>
    <row r="238" spans="1:14" x14ac:dyDescent="0.25">
      <c r="A238" s="156"/>
      <c r="B238" s="159"/>
      <c r="C238" s="159"/>
      <c r="D238" s="159"/>
      <c r="E238" s="159"/>
      <c r="F238" s="159"/>
      <c r="G238" s="159"/>
      <c r="H238" s="159"/>
      <c r="I238" s="159"/>
      <c r="J238" s="159"/>
      <c r="K238" s="159"/>
      <c r="L238" s="159"/>
      <c r="M238" s="159"/>
      <c r="N238" s="159"/>
    </row>
    <row r="239" spans="1:14" ht="15" customHeight="1" x14ac:dyDescent="0.25">
      <c r="A239" s="413" t="s">
        <v>114</v>
      </c>
      <c r="B239" s="413"/>
      <c r="C239" s="413"/>
      <c r="D239" s="413"/>
      <c r="E239" s="413"/>
      <c r="F239" s="413"/>
      <c r="G239" s="404" t="s">
        <v>138</v>
      </c>
      <c r="H239" s="404"/>
      <c r="I239" s="404"/>
      <c r="J239" s="404"/>
      <c r="K239" s="404"/>
      <c r="L239" s="404"/>
      <c r="M239" s="404"/>
      <c r="N239" s="404"/>
    </row>
    <row r="240" spans="1:14" ht="15" customHeight="1" x14ac:dyDescent="0.25">
      <c r="A240" s="379"/>
      <c r="B240" s="379"/>
      <c r="C240" s="379"/>
      <c r="D240" s="379"/>
      <c r="E240" s="379"/>
      <c r="F240" s="379"/>
      <c r="G240" s="379"/>
      <c r="H240" s="379"/>
      <c r="I240" s="379"/>
      <c r="J240" s="379"/>
      <c r="K240" s="379"/>
      <c r="L240" s="379"/>
      <c r="M240" s="379"/>
      <c r="N240" s="379"/>
    </row>
    <row r="241" spans="1:14" x14ac:dyDescent="0.25">
      <c r="A241" s="380" t="s">
        <v>23</v>
      </c>
      <c r="B241" s="380"/>
      <c r="C241" s="380"/>
      <c r="D241" s="380"/>
      <c r="E241" s="380"/>
      <c r="F241" s="380"/>
      <c r="G241" s="380"/>
      <c r="H241" s="380"/>
      <c r="I241" s="380"/>
      <c r="J241" s="380" t="s">
        <v>94</v>
      </c>
      <c r="K241" s="380"/>
      <c r="L241" s="380"/>
      <c r="M241" s="380"/>
      <c r="N241" s="380"/>
    </row>
    <row r="242" spans="1:14" ht="30.75" customHeight="1" x14ac:dyDescent="0.25">
      <c r="A242" s="156" t="s">
        <v>25</v>
      </c>
      <c r="B242" s="346" t="s">
        <v>95</v>
      </c>
      <c r="C242" s="347"/>
      <c r="D242" s="347"/>
      <c r="E242" s="347"/>
      <c r="F242" s="347"/>
      <c r="G242" s="347"/>
      <c r="H242" s="348"/>
      <c r="I242" s="170"/>
      <c r="J242" s="170"/>
      <c r="K242" s="322" t="s">
        <v>139</v>
      </c>
      <c r="L242" s="323"/>
      <c r="M242" s="323"/>
      <c r="N242" s="324"/>
    </row>
    <row r="243" spans="1:14" ht="30.75" customHeight="1" x14ac:dyDescent="0.25">
      <c r="A243" s="156"/>
      <c r="B243" s="349"/>
      <c r="C243" s="350"/>
      <c r="D243" s="350"/>
      <c r="E243" s="350"/>
      <c r="F243" s="350"/>
      <c r="G243" s="350"/>
      <c r="H243" s="351"/>
      <c r="I243" s="170"/>
      <c r="J243" s="170"/>
      <c r="K243" s="373"/>
      <c r="L243" s="374"/>
      <c r="M243" s="374"/>
      <c r="N243" s="375"/>
    </row>
    <row r="244" spans="1:14" ht="30.75" customHeight="1" x14ac:dyDescent="0.25">
      <c r="A244" s="156"/>
      <c r="B244" s="352"/>
      <c r="C244" s="353"/>
      <c r="D244" s="353"/>
      <c r="E244" s="353"/>
      <c r="F244" s="353"/>
      <c r="G244" s="353"/>
      <c r="H244" s="354"/>
      <c r="I244" s="170"/>
      <c r="J244" s="170"/>
      <c r="K244" s="325"/>
      <c r="L244" s="326"/>
      <c r="M244" s="326"/>
      <c r="N244" s="327"/>
    </row>
    <row r="245" spans="1:14" ht="15" customHeight="1" x14ac:dyDescent="0.25">
      <c r="A245" s="156" t="s">
        <v>28</v>
      </c>
      <c r="B245" s="346" t="s">
        <v>32</v>
      </c>
      <c r="C245" s="347"/>
      <c r="D245" s="347"/>
      <c r="E245" s="347"/>
      <c r="F245" s="347"/>
      <c r="G245" s="347"/>
      <c r="H245" s="348"/>
      <c r="I245" s="170"/>
      <c r="J245" s="170"/>
      <c r="K245" s="355" t="s">
        <v>101</v>
      </c>
      <c r="L245" s="356"/>
      <c r="M245" s="356"/>
      <c r="N245" s="357"/>
    </row>
    <row r="246" spans="1:14" ht="22.5" customHeight="1" x14ac:dyDescent="0.25">
      <c r="A246" s="156"/>
      <c r="B246" s="349"/>
      <c r="C246" s="350"/>
      <c r="D246" s="350"/>
      <c r="E246" s="350"/>
      <c r="F246" s="350"/>
      <c r="G246" s="350"/>
      <c r="H246" s="351"/>
      <c r="I246" s="170"/>
      <c r="J246" s="170"/>
      <c r="K246" s="358"/>
      <c r="L246" s="359"/>
      <c r="M246" s="359"/>
      <c r="N246" s="360"/>
    </row>
    <row r="247" spans="1:14" ht="95.25" customHeight="1" x14ac:dyDescent="0.25">
      <c r="A247" s="156"/>
      <c r="B247" s="352"/>
      <c r="C247" s="353"/>
      <c r="D247" s="353"/>
      <c r="E247" s="353"/>
      <c r="F247" s="353"/>
      <c r="G247" s="353"/>
      <c r="H247" s="354"/>
      <c r="I247" s="170"/>
      <c r="J247" s="170"/>
      <c r="K247" s="361"/>
      <c r="L247" s="362"/>
      <c r="M247" s="362"/>
      <c r="N247" s="363"/>
    </row>
    <row r="248" spans="1:14" ht="15" customHeight="1" x14ac:dyDescent="0.25">
      <c r="A248" s="156" t="s">
        <v>31</v>
      </c>
      <c r="B248" s="346"/>
      <c r="C248" s="347"/>
      <c r="D248" s="347"/>
      <c r="E248" s="347"/>
      <c r="F248" s="347"/>
      <c r="G248" s="347"/>
      <c r="H248" s="348"/>
      <c r="I248" s="170"/>
      <c r="J248" s="170"/>
      <c r="K248" s="355"/>
      <c r="L248" s="356"/>
      <c r="M248" s="356"/>
      <c r="N248" s="357"/>
    </row>
    <row r="249" spans="1:14" ht="15" customHeight="1" x14ac:dyDescent="0.25">
      <c r="A249" s="156"/>
      <c r="B249" s="349"/>
      <c r="C249" s="350"/>
      <c r="D249" s="350"/>
      <c r="E249" s="350"/>
      <c r="F249" s="350"/>
      <c r="G249" s="350"/>
      <c r="H249" s="351"/>
      <c r="I249" s="170"/>
      <c r="J249" s="170"/>
      <c r="K249" s="358"/>
      <c r="L249" s="359"/>
      <c r="M249" s="359"/>
      <c r="N249" s="360"/>
    </row>
    <row r="250" spans="1:14" x14ac:dyDescent="0.25">
      <c r="A250" s="156"/>
      <c r="B250" s="352"/>
      <c r="C250" s="353"/>
      <c r="D250" s="353"/>
      <c r="E250" s="353"/>
      <c r="F250" s="353"/>
      <c r="G250" s="353"/>
      <c r="H250" s="354"/>
      <c r="I250" s="170"/>
      <c r="J250" s="170"/>
      <c r="K250" s="361"/>
      <c r="L250" s="362"/>
      <c r="M250" s="362"/>
      <c r="N250" s="363"/>
    </row>
    <row r="251" spans="1:14" x14ac:dyDescent="0.25">
      <c r="A251" s="156" t="s">
        <v>34</v>
      </c>
      <c r="B251" s="346"/>
      <c r="C251" s="347"/>
      <c r="D251" s="347"/>
      <c r="E251" s="347"/>
      <c r="F251" s="347"/>
      <c r="G251" s="347"/>
      <c r="H251" s="348"/>
      <c r="I251" s="171"/>
      <c r="J251" s="171"/>
      <c r="K251" s="355"/>
      <c r="L251" s="356"/>
      <c r="M251" s="356"/>
      <c r="N251" s="357"/>
    </row>
    <row r="252" spans="1:14" ht="15" customHeight="1" x14ac:dyDescent="0.25">
      <c r="A252" s="156"/>
      <c r="B252" s="352"/>
      <c r="C252" s="353"/>
      <c r="D252" s="353"/>
      <c r="E252" s="353"/>
      <c r="F252" s="353"/>
      <c r="G252" s="353"/>
      <c r="H252" s="354"/>
      <c r="I252" s="171"/>
      <c r="J252" s="171"/>
      <c r="K252" s="361"/>
      <c r="L252" s="362"/>
      <c r="M252" s="362"/>
      <c r="N252" s="363"/>
    </row>
    <row r="253" spans="1:14" x14ac:dyDescent="0.25">
      <c r="A253" s="156"/>
      <c r="B253" s="159"/>
      <c r="C253" s="159"/>
      <c r="D253" s="159"/>
      <c r="E253" s="159"/>
      <c r="F253" s="159"/>
      <c r="G253" s="159"/>
      <c r="H253" s="159"/>
      <c r="I253" s="159"/>
      <c r="J253" s="159"/>
      <c r="K253" s="159"/>
      <c r="L253" s="159"/>
      <c r="M253" s="159"/>
      <c r="N253" s="159"/>
    </row>
    <row r="254" spans="1:14" ht="15" customHeight="1" x14ac:dyDescent="0.25">
      <c r="A254" s="413" t="s">
        <v>114</v>
      </c>
      <c r="B254" s="413"/>
      <c r="C254" s="413"/>
      <c r="D254" s="413"/>
      <c r="E254" s="413"/>
      <c r="F254" s="413"/>
      <c r="G254" s="404" t="s">
        <v>140</v>
      </c>
      <c r="H254" s="404"/>
      <c r="I254" s="404"/>
      <c r="J254" s="404"/>
      <c r="K254" s="404"/>
      <c r="L254" s="404"/>
      <c r="M254" s="404"/>
      <c r="N254" s="404"/>
    </row>
    <row r="255" spans="1:14" ht="15" customHeight="1" x14ac:dyDescent="0.25">
      <c r="A255" s="379"/>
      <c r="B255" s="379"/>
      <c r="C255" s="379"/>
      <c r="D255" s="379"/>
      <c r="E255" s="379"/>
      <c r="F255" s="379"/>
      <c r="G255" s="379"/>
      <c r="H255" s="379"/>
      <c r="I255" s="379"/>
      <c r="J255" s="379"/>
      <c r="K255" s="379"/>
      <c r="L255" s="379"/>
      <c r="M255" s="379"/>
      <c r="N255" s="379"/>
    </row>
    <row r="256" spans="1:14" x14ac:dyDescent="0.25">
      <c r="A256" s="380" t="s">
        <v>23</v>
      </c>
      <c r="B256" s="380"/>
      <c r="C256" s="380"/>
      <c r="D256" s="380"/>
      <c r="E256" s="380"/>
      <c r="F256" s="380"/>
      <c r="G256" s="380"/>
      <c r="H256" s="380"/>
      <c r="I256" s="380"/>
      <c r="J256" s="380" t="s">
        <v>94</v>
      </c>
      <c r="K256" s="380"/>
      <c r="L256" s="380"/>
      <c r="M256" s="380"/>
      <c r="N256" s="380"/>
    </row>
    <row r="257" spans="1:14" ht="15" customHeight="1" x14ac:dyDescent="0.25">
      <c r="A257" s="156" t="s">
        <v>25</v>
      </c>
      <c r="B257" s="346" t="s">
        <v>29</v>
      </c>
      <c r="C257" s="347"/>
      <c r="D257" s="347"/>
      <c r="E257" s="347"/>
      <c r="F257" s="347"/>
      <c r="G257" s="347"/>
      <c r="H257" s="348"/>
      <c r="I257" s="170"/>
      <c r="J257" s="170"/>
      <c r="K257" s="322" t="s">
        <v>106</v>
      </c>
      <c r="L257" s="323"/>
      <c r="M257" s="323"/>
      <c r="N257" s="324"/>
    </row>
    <row r="258" spans="1:14" ht="15" customHeight="1" x14ac:dyDescent="0.25">
      <c r="A258" s="156"/>
      <c r="B258" s="349"/>
      <c r="C258" s="350"/>
      <c r="D258" s="350"/>
      <c r="E258" s="350"/>
      <c r="F258" s="350"/>
      <c r="G258" s="350"/>
      <c r="H258" s="351"/>
      <c r="I258" s="170"/>
      <c r="J258" s="170"/>
      <c r="K258" s="373"/>
      <c r="L258" s="374"/>
      <c r="M258" s="374"/>
      <c r="N258" s="375"/>
    </row>
    <row r="259" spans="1:14" ht="62.25" customHeight="1" x14ac:dyDescent="0.25">
      <c r="A259" s="156"/>
      <c r="B259" s="352"/>
      <c r="C259" s="353"/>
      <c r="D259" s="353"/>
      <c r="E259" s="353"/>
      <c r="F259" s="353"/>
      <c r="G259" s="353"/>
      <c r="H259" s="354"/>
      <c r="I259" s="170"/>
      <c r="J259" s="170"/>
      <c r="K259" s="325"/>
      <c r="L259" s="326"/>
      <c r="M259" s="326"/>
      <c r="N259" s="327"/>
    </row>
    <row r="260" spans="1:14" ht="30" customHeight="1" x14ac:dyDescent="0.25">
      <c r="A260" s="156" t="s">
        <v>28</v>
      </c>
      <c r="B260" s="346" t="s">
        <v>95</v>
      </c>
      <c r="C260" s="347"/>
      <c r="D260" s="347"/>
      <c r="E260" s="347"/>
      <c r="F260" s="347"/>
      <c r="G260" s="347"/>
      <c r="H260" s="348"/>
      <c r="I260" s="170"/>
      <c r="J260" s="170"/>
      <c r="K260" s="355" t="s">
        <v>135</v>
      </c>
      <c r="L260" s="356"/>
      <c r="M260" s="356"/>
      <c r="N260" s="357"/>
    </row>
    <row r="261" spans="1:14" ht="30" customHeight="1" x14ac:dyDescent="0.25">
      <c r="A261" s="156"/>
      <c r="B261" s="349"/>
      <c r="C261" s="350"/>
      <c r="D261" s="350"/>
      <c r="E261" s="350"/>
      <c r="F261" s="350"/>
      <c r="G261" s="350"/>
      <c r="H261" s="351"/>
      <c r="I261" s="170"/>
      <c r="J261" s="170"/>
      <c r="K261" s="358"/>
      <c r="L261" s="359"/>
      <c r="M261" s="359"/>
      <c r="N261" s="360"/>
    </row>
    <row r="262" spans="1:14" ht="30" customHeight="1" x14ac:dyDescent="0.25">
      <c r="A262" s="156"/>
      <c r="B262" s="352"/>
      <c r="C262" s="353"/>
      <c r="D262" s="353"/>
      <c r="E262" s="353"/>
      <c r="F262" s="353"/>
      <c r="G262" s="353"/>
      <c r="H262" s="354"/>
      <c r="I262" s="170"/>
      <c r="J262" s="170"/>
      <c r="K262" s="361"/>
      <c r="L262" s="362"/>
      <c r="M262" s="362"/>
      <c r="N262" s="363"/>
    </row>
    <row r="263" spans="1:14" ht="15" customHeight="1" x14ac:dyDescent="0.25">
      <c r="A263" s="156" t="s">
        <v>31</v>
      </c>
      <c r="B263" s="346"/>
      <c r="C263" s="347"/>
      <c r="D263" s="347"/>
      <c r="E263" s="347"/>
      <c r="F263" s="347"/>
      <c r="G263" s="347"/>
      <c r="H263" s="348"/>
      <c r="I263" s="170"/>
      <c r="J263" s="170"/>
      <c r="K263" s="355"/>
      <c r="L263" s="356"/>
      <c r="M263" s="356"/>
      <c r="N263" s="357"/>
    </row>
    <row r="264" spans="1:14" ht="15" customHeight="1" x14ac:dyDescent="0.25">
      <c r="A264" s="156"/>
      <c r="B264" s="349"/>
      <c r="C264" s="350"/>
      <c r="D264" s="350"/>
      <c r="E264" s="350"/>
      <c r="F264" s="350"/>
      <c r="G264" s="350"/>
      <c r="H264" s="351"/>
      <c r="I264" s="170"/>
      <c r="J264" s="170"/>
      <c r="K264" s="358"/>
      <c r="L264" s="359"/>
      <c r="M264" s="359"/>
      <c r="N264" s="360"/>
    </row>
    <row r="265" spans="1:14" x14ac:dyDescent="0.25">
      <c r="A265" s="156"/>
      <c r="B265" s="352"/>
      <c r="C265" s="353"/>
      <c r="D265" s="353"/>
      <c r="E265" s="353"/>
      <c r="F265" s="353"/>
      <c r="G265" s="353"/>
      <c r="H265" s="354"/>
      <c r="I265" s="170"/>
      <c r="J265" s="170"/>
      <c r="K265" s="361"/>
      <c r="L265" s="362"/>
      <c r="M265" s="362"/>
      <c r="N265" s="363"/>
    </row>
    <row r="266" spans="1:14" x14ac:dyDescent="0.25">
      <c r="A266" s="156" t="s">
        <v>34</v>
      </c>
      <c r="B266" s="346"/>
      <c r="C266" s="347"/>
      <c r="D266" s="347"/>
      <c r="E266" s="347"/>
      <c r="F266" s="347"/>
      <c r="G266" s="347"/>
      <c r="H266" s="348"/>
      <c r="I266" s="170"/>
      <c r="J266" s="170"/>
      <c r="K266" s="355"/>
      <c r="L266" s="356"/>
      <c r="M266" s="356"/>
      <c r="N266" s="357"/>
    </row>
    <row r="267" spans="1:14" ht="15" customHeight="1" x14ac:dyDescent="0.25">
      <c r="A267" s="156"/>
      <c r="B267" s="349"/>
      <c r="C267" s="350"/>
      <c r="D267" s="350"/>
      <c r="E267" s="350"/>
      <c r="F267" s="350"/>
      <c r="G267" s="350"/>
      <c r="H267" s="351"/>
      <c r="I267" s="170"/>
      <c r="J267" s="170"/>
      <c r="K267" s="358"/>
      <c r="L267" s="359"/>
      <c r="M267" s="359"/>
      <c r="N267" s="360"/>
    </row>
    <row r="268" spans="1:14" x14ac:dyDescent="0.25">
      <c r="A268" s="156"/>
      <c r="B268" s="352"/>
      <c r="C268" s="353"/>
      <c r="D268" s="353"/>
      <c r="E268" s="353"/>
      <c r="F268" s="353"/>
      <c r="G268" s="353"/>
      <c r="H268" s="354"/>
      <c r="I268" s="170"/>
      <c r="J268" s="170"/>
      <c r="K268" s="361"/>
      <c r="L268" s="362"/>
      <c r="M268" s="362"/>
      <c r="N268" s="363"/>
    </row>
    <row r="269" spans="1:14" ht="15" customHeight="1" x14ac:dyDescent="0.25">
      <c r="A269" s="156" t="s">
        <v>37</v>
      </c>
      <c r="B269" s="346"/>
      <c r="C269" s="347"/>
      <c r="D269" s="347"/>
      <c r="E269" s="347"/>
      <c r="F269" s="347"/>
      <c r="G269" s="347"/>
      <c r="H269" s="348"/>
      <c r="I269" s="170"/>
      <c r="J269" s="170"/>
      <c r="K269" s="355"/>
      <c r="L269" s="356"/>
      <c r="M269" s="356"/>
      <c r="N269" s="357"/>
    </row>
    <row r="270" spans="1:14" x14ac:dyDescent="0.25">
      <c r="A270" s="156"/>
      <c r="B270" s="349"/>
      <c r="C270" s="350"/>
      <c r="D270" s="350"/>
      <c r="E270" s="350"/>
      <c r="F270" s="350"/>
      <c r="G270" s="350"/>
      <c r="H270" s="351"/>
      <c r="I270" s="170"/>
      <c r="J270" s="170"/>
      <c r="K270" s="358"/>
      <c r="L270" s="359"/>
      <c r="M270" s="359"/>
      <c r="N270" s="360"/>
    </row>
    <row r="271" spans="1:14" ht="30" customHeight="1" x14ac:dyDescent="0.25">
      <c r="A271" s="156"/>
      <c r="B271" s="352"/>
      <c r="C271" s="353"/>
      <c r="D271" s="353"/>
      <c r="E271" s="353"/>
      <c r="F271" s="353"/>
      <c r="G271" s="353"/>
      <c r="H271" s="354"/>
      <c r="I271" s="170"/>
      <c r="J271" s="170"/>
      <c r="K271" s="361"/>
      <c r="L271" s="362"/>
      <c r="M271" s="362"/>
      <c r="N271" s="363"/>
    </row>
    <row r="272" spans="1:14" ht="15" customHeight="1" x14ac:dyDescent="0.25">
      <c r="A272" s="156" t="s">
        <v>40</v>
      </c>
      <c r="B272" s="346"/>
      <c r="C272" s="347"/>
      <c r="D272" s="347"/>
      <c r="E272" s="347"/>
      <c r="F272" s="347"/>
      <c r="G272" s="347"/>
      <c r="H272" s="348"/>
      <c r="I272" s="170"/>
      <c r="J272" s="170"/>
      <c r="K272" s="355"/>
      <c r="L272" s="356"/>
      <c r="M272" s="356"/>
      <c r="N272" s="357"/>
    </row>
    <row r="273" spans="1:14" x14ac:dyDescent="0.25">
      <c r="A273" s="156"/>
      <c r="B273" s="349"/>
      <c r="C273" s="350"/>
      <c r="D273" s="350"/>
      <c r="E273" s="350"/>
      <c r="F273" s="350"/>
      <c r="G273" s="350"/>
      <c r="H273" s="351"/>
      <c r="I273" s="170"/>
      <c r="J273" s="170"/>
      <c r="K273" s="358"/>
      <c r="L273" s="359"/>
      <c r="M273" s="359"/>
      <c r="N273" s="360"/>
    </row>
    <row r="274" spans="1:14" ht="15" customHeight="1" x14ac:dyDescent="0.25">
      <c r="A274" s="156"/>
      <c r="B274" s="352"/>
      <c r="C274" s="353"/>
      <c r="D274" s="353"/>
      <c r="E274" s="353"/>
      <c r="F274" s="353"/>
      <c r="G274" s="353"/>
      <c r="H274" s="354"/>
      <c r="I274" s="170"/>
      <c r="J274" s="170"/>
      <c r="K274" s="361"/>
      <c r="L274" s="362"/>
      <c r="M274" s="362"/>
      <c r="N274" s="363"/>
    </row>
    <row r="275" spans="1:14" ht="15" customHeight="1" x14ac:dyDescent="0.25">
      <c r="A275" s="156" t="s">
        <v>43</v>
      </c>
      <c r="B275" s="381"/>
      <c r="C275" s="382"/>
      <c r="D275" s="382"/>
      <c r="E275" s="382"/>
      <c r="F275" s="382"/>
      <c r="G275" s="382"/>
      <c r="H275" s="383"/>
      <c r="I275" s="171"/>
      <c r="J275" s="171"/>
      <c r="K275" s="355"/>
      <c r="L275" s="356"/>
      <c r="M275" s="356"/>
      <c r="N275" s="357"/>
    </row>
    <row r="276" spans="1:14" x14ac:dyDescent="0.25">
      <c r="A276" s="156"/>
      <c r="B276" s="421"/>
      <c r="C276" s="422"/>
      <c r="D276" s="422"/>
      <c r="E276" s="422"/>
      <c r="F276" s="422"/>
      <c r="G276" s="422"/>
      <c r="H276" s="423"/>
      <c r="I276" s="171"/>
      <c r="J276" s="171"/>
      <c r="K276" s="358"/>
      <c r="L276" s="359"/>
      <c r="M276" s="359"/>
      <c r="N276" s="360"/>
    </row>
    <row r="277" spans="1:14" ht="15" customHeight="1" x14ac:dyDescent="0.25">
      <c r="A277" s="156"/>
      <c r="B277" s="384"/>
      <c r="C277" s="385"/>
      <c r="D277" s="385"/>
      <c r="E277" s="385"/>
      <c r="F277" s="385"/>
      <c r="G277" s="385"/>
      <c r="H277" s="386"/>
      <c r="I277" s="171"/>
      <c r="J277" s="171"/>
      <c r="K277" s="361"/>
      <c r="L277" s="362"/>
      <c r="M277" s="362"/>
      <c r="N277" s="363"/>
    </row>
    <row r="278" spans="1:14" x14ac:dyDescent="0.25">
      <c r="A278" s="156"/>
      <c r="B278" s="159"/>
      <c r="C278" s="159"/>
      <c r="D278" s="159"/>
      <c r="E278" s="159"/>
      <c r="F278" s="159"/>
      <c r="G278" s="159"/>
      <c r="H278" s="159"/>
      <c r="I278" s="159"/>
      <c r="J278" s="159"/>
      <c r="K278" s="159"/>
      <c r="L278" s="159"/>
      <c r="M278" s="159"/>
      <c r="N278" s="159"/>
    </row>
    <row r="279" spans="1:14" x14ac:dyDescent="0.25">
      <c r="A279" s="413" t="s">
        <v>114</v>
      </c>
      <c r="B279" s="413"/>
      <c r="C279" s="413"/>
      <c r="D279" s="413"/>
      <c r="E279" s="413"/>
      <c r="F279" s="413"/>
      <c r="G279" s="404" t="s">
        <v>141</v>
      </c>
      <c r="H279" s="404"/>
      <c r="I279" s="404"/>
      <c r="J279" s="404"/>
      <c r="K279" s="404"/>
      <c r="L279" s="404"/>
      <c r="M279" s="404"/>
      <c r="N279" s="404"/>
    </row>
    <row r="280" spans="1:14" ht="15" customHeight="1" x14ac:dyDescent="0.25">
      <c r="A280" s="379"/>
      <c r="B280" s="379"/>
      <c r="C280" s="379"/>
      <c r="D280" s="379"/>
      <c r="E280" s="379"/>
      <c r="F280" s="379"/>
      <c r="G280" s="379"/>
      <c r="H280" s="379"/>
      <c r="I280" s="379"/>
      <c r="J280" s="379"/>
      <c r="K280" s="379"/>
      <c r="L280" s="379"/>
      <c r="M280" s="379"/>
      <c r="N280" s="379"/>
    </row>
    <row r="281" spans="1:14" x14ac:dyDescent="0.25">
      <c r="A281" s="380" t="s">
        <v>23</v>
      </c>
      <c r="B281" s="380"/>
      <c r="C281" s="380"/>
      <c r="D281" s="380"/>
      <c r="E281" s="380"/>
      <c r="F281" s="380"/>
      <c r="G281" s="380"/>
      <c r="H281" s="380"/>
      <c r="I281" s="380"/>
      <c r="J281" s="380" t="s">
        <v>94</v>
      </c>
      <c r="K281" s="380"/>
      <c r="L281" s="380"/>
      <c r="M281" s="380"/>
      <c r="N281" s="380"/>
    </row>
    <row r="282" spans="1:14" ht="28.5" customHeight="1" x14ac:dyDescent="0.25">
      <c r="A282" s="156" t="s">
        <v>25</v>
      </c>
      <c r="B282" s="346" t="s">
        <v>29</v>
      </c>
      <c r="C282" s="347"/>
      <c r="D282" s="347"/>
      <c r="E282" s="347"/>
      <c r="F282" s="347"/>
      <c r="G282" s="347"/>
      <c r="H282" s="348"/>
      <c r="I282" s="170"/>
      <c r="J282" s="170"/>
      <c r="K282" s="322" t="s">
        <v>106</v>
      </c>
      <c r="L282" s="323"/>
      <c r="M282" s="323"/>
      <c r="N282" s="324"/>
    </row>
    <row r="283" spans="1:14" ht="28.5" customHeight="1" x14ac:dyDescent="0.25">
      <c r="A283" s="156"/>
      <c r="B283" s="349"/>
      <c r="C283" s="350"/>
      <c r="D283" s="350"/>
      <c r="E283" s="350"/>
      <c r="F283" s="350"/>
      <c r="G283" s="350"/>
      <c r="H283" s="351"/>
      <c r="I283" s="170"/>
      <c r="J283" s="170"/>
      <c r="K283" s="373"/>
      <c r="L283" s="374"/>
      <c r="M283" s="374"/>
      <c r="N283" s="375"/>
    </row>
    <row r="284" spans="1:14" ht="28.5" customHeight="1" x14ac:dyDescent="0.25">
      <c r="A284" s="156"/>
      <c r="B284" s="352"/>
      <c r="C284" s="353"/>
      <c r="D284" s="353"/>
      <c r="E284" s="353"/>
      <c r="F284" s="353"/>
      <c r="G284" s="353"/>
      <c r="H284" s="354"/>
      <c r="I284" s="170"/>
      <c r="J284" s="170"/>
      <c r="K284" s="325"/>
      <c r="L284" s="326"/>
      <c r="M284" s="326"/>
      <c r="N284" s="327"/>
    </row>
    <row r="285" spans="1:14" ht="32.25" customHeight="1" x14ac:dyDescent="0.25">
      <c r="A285" s="156" t="s">
        <v>28</v>
      </c>
      <c r="B285" s="346" t="s">
        <v>95</v>
      </c>
      <c r="C285" s="347"/>
      <c r="D285" s="347"/>
      <c r="E285" s="347"/>
      <c r="F285" s="347"/>
      <c r="G285" s="347"/>
      <c r="H285" s="348"/>
      <c r="I285" s="170"/>
      <c r="J285" s="170"/>
      <c r="K285" s="355" t="s">
        <v>124</v>
      </c>
      <c r="L285" s="356"/>
      <c r="M285" s="356"/>
      <c r="N285" s="357"/>
    </row>
    <row r="286" spans="1:14" ht="32.25" customHeight="1" x14ac:dyDescent="0.25">
      <c r="A286" s="156"/>
      <c r="B286" s="349"/>
      <c r="C286" s="350"/>
      <c r="D286" s="350"/>
      <c r="E286" s="350"/>
      <c r="F286" s="350"/>
      <c r="G286" s="350"/>
      <c r="H286" s="351"/>
      <c r="I286" s="170"/>
      <c r="J286" s="170"/>
      <c r="K286" s="358"/>
      <c r="L286" s="359"/>
      <c r="M286" s="359"/>
      <c r="N286" s="360"/>
    </row>
    <row r="287" spans="1:14" ht="32.25" customHeight="1" x14ac:dyDescent="0.25">
      <c r="A287" s="156"/>
      <c r="B287" s="352"/>
      <c r="C287" s="353"/>
      <c r="D287" s="353"/>
      <c r="E287" s="353"/>
      <c r="F287" s="353"/>
      <c r="G287" s="353"/>
      <c r="H287" s="354"/>
      <c r="I287" s="170"/>
      <c r="J287" s="170"/>
      <c r="K287" s="361"/>
      <c r="L287" s="362"/>
      <c r="M287" s="362"/>
      <c r="N287" s="363"/>
    </row>
    <row r="288" spans="1:14" ht="15" customHeight="1" x14ac:dyDescent="0.25">
      <c r="A288" s="156" t="s">
        <v>31</v>
      </c>
      <c r="B288" s="346"/>
      <c r="C288" s="347"/>
      <c r="D288" s="347"/>
      <c r="E288" s="347"/>
      <c r="F288" s="347"/>
      <c r="G288" s="347"/>
      <c r="H288" s="348"/>
      <c r="I288" s="170"/>
      <c r="J288" s="170"/>
      <c r="K288" s="355"/>
      <c r="L288" s="356"/>
      <c r="M288" s="356"/>
      <c r="N288" s="357"/>
    </row>
    <row r="289" spans="1:14" x14ac:dyDescent="0.25">
      <c r="A289" s="156"/>
      <c r="B289" s="352"/>
      <c r="C289" s="353"/>
      <c r="D289" s="353"/>
      <c r="E289" s="353"/>
      <c r="F289" s="353"/>
      <c r="G289" s="353"/>
      <c r="H289" s="354"/>
      <c r="I289" s="170"/>
      <c r="J289" s="170"/>
      <c r="K289" s="361"/>
      <c r="L289" s="362"/>
      <c r="M289" s="362"/>
      <c r="N289" s="363"/>
    </row>
    <row r="290" spans="1:14" ht="15" customHeight="1" x14ac:dyDescent="0.25">
      <c r="A290" s="156" t="s">
        <v>34</v>
      </c>
      <c r="B290" s="346"/>
      <c r="C290" s="347"/>
      <c r="D290" s="347"/>
      <c r="E290" s="347"/>
      <c r="F290" s="347"/>
      <c r="G290" s="347"/>
      <c r="H290" s="348"/>
      <c r="I290" s="171"/>
      <c r="J290" s="171"/>
      <c r="K290" s="355"/>
      <c r="L290" s="356"/>
      <c r="M290" s="356"/>
      <c r="N290" s="357"/>
    </row>
    <row r="291" spans="1:14" ht="15" customHeight="1" x14ac:dyDescent="0.25">
      <c r="A291" s="156"/>
      <c r="B291" s="352"/>
      <c r="C291" s="353"/>
      <c r="D291" s="353"/>
      <c r="E291" s="353"/>
      <c r="F291" s="353"/>
      <c r="G291" s="353"/>
      <c r="H291" s="354"/>
      <c r="I291" s="171"/>
      <c r="J291" s="171"/>
      <c r="K291" s="361"/>
      <c r="L291" s="362"/>
      <c r="M291" s="362"/>
      <c r="N291" s="363"/>
    </row>
    <row r="292" spans="1:14" x14ac:dyDescent="0.25">
      <c r="A292" s="156"/>
      <c r="B292" s="159"/>
      <c r="C292" s="159"/>
      <c r="D292" s="159"/>
      <c r="E292" s="159"/>
      <c r="F292" s="159"/>
      <c r="G292" s="159"/>
      <c r="H292" s="159"/>
      <c r="I292" s="159"/>
      <c r="J292" s="159"/>
      <c r="K292" s="159"/>
      <c r="L292" s="159"/>
      <c r="M292" s="159"/>
      <c r="N292" s="159"/>
    </row>
    <row r="293" spans="1:14" ht="15" customHeight="1" x14ac:dyDescent="0.25">
      <c r="A293" s="413" t="s">
        <v>114</v>
      </c>
      <c r="B293" s="413"/>
      <c r="C293" s="413"/>
      <c r="D293" s="413"/>
      <c r="E293" s="413"/>
      <c r="F293" s="413"/>
      <c r="G293" s="404" t="s">
        <v>142</v>
      </c>
      <c r="H293" s="404"/>
      <c r="I293" s="404"/>
      <c r="J293" s="404"/>
      <c r="K293" s="404"/>
      <c r="L293" s="404"/>
      <c r="M293" s="404"/>
      <c r="N293" s="404"/>
    </row>
    <row r="294" spans="1:14" ht="15" customHeight="1" x14ac:dyDescent="0.25">
      <c r="A294" s="379"/>
      <c r="B294" s="379"/>
      <c r="C294" s="379"/>
      <c r="D294" s="379"/>
      <c r="E294" s="379"/>
      <c r="F294" s="379"/>
      <c r="G294" s="379"/>
      <c r="H294" s="379"/>
      <c r="I294" s="379"/>
      <c r="J294" s="379"/>
      <c r="K294" s="379"/>
      <c r="L294" s="379"/>
      <c r="M294" s="379"/>
      <c r="N294" s="379"/>
    </row>
    <row r="295" spans="1:14" x14ac:dyDescent="0.25">
      <c r="A295" s="380" t="s">
        <v>23</v>
      </c>
      <c r="B295" s="380"/>
      <c r="C295" s="380"/>
      <c r="D295" s="380"/>
      <c r="E295" s="380"/>
      <c r="F295" s="380"/>
      <c r="G295" s="380"/>
      <c r="H295" s="380"/>
      <c r="I295" s="380"/>
      <c r="J295" s="380" t="s">
        <v>94</v>
      </c>
      <c r="K295" s="380"/>
      <c r="L295" s="380"/>
      <c r="M295" s="380"/>
      <c r="N295" s="380"/>
    </row>
    <row r="296" spans="1:14" ht="28.5" customHeight="1" x14ac:dyDescent="0.25">
      <c r="A296" s="156" t="s">
        <v>25</v>
      </c>
      <c r="B296" s="346" t="s">
        <v>29</v>
      </c>
      <c r="C296" s="347"/>
      <c r="D296" s="347"/>
      <c r="E296" s="347"/>
      <c r="F296" s="347"/>
      <c r="G296" s="347"/>
      <c r="H296" s="348"/>
      <c r="I296" s="170"/>
      <c r="J296" s="170"/>
      <c r="K296" s="322" t="s">
        <v>143</v>
      </c>
      <c r="L296" s="323"/>
      <c r="M296" s="323"/>
      <c r="N296" s="324"/>
    </row>
    <row r="297" spans="1:14" ht="28.5" customHeight="1" x14ac:dyDescent="0.25">
      <c r="A297" s="156"/>
      <c r="B297" s="349"/>
      <c r="C297" s="350"/>
      <c r="D297" s="350"/>
      <c r="E297" s="350"/>
      <c r="F297" s="350"/>
      <c r="G297" s="350"/>
      <c r="H297" s="351"/>
      <c r="I297" s="170"/>
      <c r="J297" s="170"/>
      <c r="K297" s="373"/>
      <c r="L297" s="374"/>
      <c r="M297" s="374"/>
      <c r="N297" s="375"/>
    </row>
    <row r="298" spans="1:14" ht="28.5" customHeight="1" x14ac:dyDescent="0.25">
      <c r="A298" s="156"/>
      <c r="B298" s="352"/>
      <c r="C298" s="353"/>
      <c r="D298" s="353"/>
      <c r="E298" s="353"/>
      <c r="F298" s="353"/>
      <c r="G298" s="353"/>
      <c r="H298" s="354"/>
      <c r="I298" s="170"/>
      <c r="J298" s="170"/>
      <c r="K298" s="325"/>
      <c r="L298" s="326"/>
      <c r="M298" s="326"/>
      <c r="N298" s="327"/>
    </row>
    <row r="299" spans="1:14" ht="31.5" customHeight="1" x14ac:dyDescent="0.25">
      <c r="A299" s="156" t="s">
        <v>28</v>
      </c>
      <c r="B299" s="346" t="s">
        <v>95</v>
      </c>
      <c r="C299" s="347"/>
      <c r="D299" s="347"/>
      <c r="E299" s="347"/>
      <c r="F299" s="347"/>
      <c r="G299" s="347"/>
      <c r="H299" s="348"/>
      <c r="I299" s="170"/>
      <c r="J299" s="170"/>
      <c r="K299" s="355" t="s">
        <v>124</v>
      </c>
      <c r="L299" s="356"/>
      <c r="M299" s="356"/>
      <c r="N299" s="357"/>
    </row>
    <row r="300" spans="1:14" ht="31.5" customHeight="1" x14ac:dyDescent="0.25">
      <c r="A300" s="156"/>
      <c r="B300" s="349"/>
      <c r="C300" s="350"/>
      <c r="D300" s="350"/>
      <c r="E300" s="350"/>
      <c r="F300" s="350"/>
      <c r="G300" s="350"/>
      <c r="H300" s="351"/>
      <c r="I300" s="170"/>
      <c r="J300" s="170"/>
      <c r="K300" s="358"/>
      <c r="L300" s="359"/>
      <c r="M300" s="359"/>
      <c r="N300" s="360"/>
    </row>
    <row r="301" spans="1:14" ht="31.5" customHeight="1" x14ac:dyDescent="0.25">
      <c r="A301" s="156"/>
      <c r="B301" s="352"/>
      <c r="C301" s="353"/>
      <c r="D301" s="353"/>
      <c r="E301" s="353"/>
      <c r="F301" s="353"/>
      <c r="G301" s="353"/>
      <c r="H301" s="354"/>
      <c r="I301" s="170"/>
      <c r="J301" s="170"/>
      <c r="K301" s="361"/>
      <c r="L301" s="362"/>
      <c r="M301" s="362"/>
      <c r="N301" s="363"/>
    </row>
    <row r="302" spans="1:14" ht="15" customHeight="1" x14ac:dyDescent="0.25">
      <c r="A302" s="156" t="s">
        <v>31</v>
      </c>
      <c r="B302" s="346" t="s">
        <v>32</v>
      </c>
      <c r="C302" s="347"/>
      <c r="D302" s="347"/>
      <c r="E302" s="347"/>
      <c r="F302" s="347"/>
      <c r="G302" s="347"/>
      <c r="H302" s="348"/>
      <c r="I302" s="170"/>
      <c r="J302" s="170"/>
      <c r="K302" s="355" t="s">
        <v>144</v>
      </c>
      <c r="L302" s="356"/>
      <c r="M302" s="356"/>
      <c r="N302" s="357"/>
    </row>
    <row r="303" spans="1:14" x14ac:dyDescent="0.25">
      <c r="A303" s="156"/>
      <c r="B303" s="349"/>
      <c r="C303" s="350"/>
      <c r="D303" s="350"/>
      <c r="E303" s="350"/>
      <c r="F303" s="350"/>
      <c r="G303" s="350"/>
      <c r="H303" s="351"/>
      <c r="I303" s="170"/>
      <c r="J303" s="170"/>
      <c r="K303" s="358"/>
      <c r="L303" s="359"/>
      <c r="M303" s="359"/>
      <c r="N303" s="360"/>
    </row>
    <row r="304" spans="1:14" ht="103.5" customHeight="1" x14ac:dyDescent="0.25">
      <c r="A304" s="156"/>
      <c r="B304" s="352"/>
      <c r="C304" s="353"/>
      <c r="D304" s="353"/>
      <c r="E304" s="353"/>
      <c r="F304" s="353"/>
      <c r="G304" s="353"/>
      <c r="H304" s="354"/>
      <c r="I304" s="170"/>
      <c r="J304" s="170"/>
      <c r="K304" s="361"/>
      <c r="L304" s="362"/>
      <c r="M304" s="362"/>
      <c r="N304" s="363"/>
    </row>
    <row r="305" spans="1:14" ht="21.75" customHeight="1" x14ac:dyDescent="0.25">
      <c r="A305" s="156" t="s">
        <v>34</v>
      </c>
      <c r="B305" s="381" t="s">
        <v>53</v>
      </c>
      <c r="C305" s="382"/>
      <c r="D305" s="382"/>
      <c r="E305" s="382"/>
      <c r="F305" s="382"/>
      <c r="G305" s="382"/>
      <c r="H305" s="383"/>
      <c r="I305" s="170"/>
      <c r="J305" s="170"/>
      <c r="K305" s="322" t="s">
        <v>145</v>
      </c>
      <c r="L305" s="323"/>
      <c r="M305" s="323"/>
      <c r="N305" s="324"/>
    </row>
    <row r="306" spans="1:14" ht="36.75" customHeight="1" x14ac:dyDescent="0.25">
      <c r="A306" s="156"/>
      <c r="B306" s="384"/>
      <c r="C306" s="385"/>
      <c r="D306" s="385"/>
      <c r="E306" s="385"/>
      <c r="F306" s="385"/>
      <c r="G306" s="385"/>
      <c r="H306" s="386"/>
      <c r="I306" s="170"/>
      <c r="J306" s="170"/>
      <c r="K306" s="325"/>
      <c r="L306" s="326"/>
      <c r="M306" s="326"/>
      <c r="N306" s="327"/>
    </row>
    <row r="307" spans="1:14" x14ac:dyDescent="0.25">
      <c r="A307" s="159" t="s">
        <v>37</v>
      </c>
      <c r="B307" s="346"/>
      <c r="C307" s="347"/>
      <c r="D307" s="347"/>
      <c r="E307" s="347"/>
      <c r="F307" s="347"/>
      <c r="G307" s="347"/>
      <c r="H307" s="348"/>
      <c r="I307" s="171"/>
      <c r="J307" s="171"/>
      <c r="K307" s="355"/>
      <c r="L307" s="356"/>
      <c r="M307" s="356"/>
      <c r="N307" s="357"/>
    </row>
    <row r="308" spans="1:14" ht="15" customHeight="1" x14ac:dyDescent="0.25">
      <c r="A308" s="159"/>
      <c r="B308" s="349"/>
      <c r="C308" s="350"/>
      <c r="D308" s="350"/>
      <c r="E308" s="350"/>
      <c r="F308" s="350"/>
      <c r="G308" s="350"/>
      <c r="H308" s="351"/>
      <c r="I308" s="171"/>
      <c r="J308" s="171"/>
      <c r="K308" s="358"/>
      <c r="L308" s="359"/>
      <c r="M308" s="359"/>
      <c r="N308" s="360"/>
    </row>
    <row r="309" spans="1:14" x14ac:dyDescent="0.25">
      <c r="A309" s="159"/>
      <c r="B309" s="352"/>
      <c r="C309" s="353"/>
      <c r="D309" s="353"/>
      <c r="E309" s="353"/>
      <c r="F309" s="353"/>
      <c r="G309" s="353"/>
      <c r="H309" s="354"/>
      <c r="I309" s="171"/>
      <c r="J309" s="171"/>
      <c r="K309" s="361"/>
      <c r="L309" s="362"/>
      <c r="M309" s="362"/>
      <c r="N309" s="363"/>
    </row>
    <row r="310" spans="1:14" x14ac:dyDescent="0.25">
      <c r="A310" s="159" t="s">
        <v>40</v>
      </c>
      <c r="B310" s="346"/>
      <c r="C310" s="347"/>
      <c r="D310" s="347"/>
      <c r="E310" s="347"/>
      <c r="F310" s="347"/>
      <c r="G310" s="347"/>
      <c r="H310" s="348"/>
      <c r="I310" s="171"/>
      <c r="J310" s="171"/>
      <c r="K310" s="355"/>
      <c r="L310" s="356"/>
      <c r="M310" s="356"/>
      <c r="N310" s="357"/>
    </row>
    <row r="311" spans="1:14" ht="15" customHeight="1" x14ac:dyDescent="0.25">
      <c r="A311" s="159"/>
      <c r="B311" s="352"/>
      <c r="C311" s="353"/>
      <c r="D311" s="353"/>
      <c r="E311" s="353"/>
      <c r="F311" s="353"/>
      <c r="G311" s="353"/>
      <c r="H311" s="354"/>
      <c r="I311" s="171"/>
      <c r="J311" s="171"/>
      <c r="K311" s="361"/>
      <c r="L311" s="362"/>
      <c r="M311" s="362"/>
      <c r="N311" s="363"/>
    </row>
    <row r="312" spans="1:14" x14ac:dyDescent="0.25">
      <c r="A312" s="159"/>
      <c r="B312" s="159"/>
      <c r="C312" s="159"/>
      <c r="D312" s="159"/>
      <c r="E312" s="159"/>
      <c r="F312" s="159"/>
      <c r="G312" s="159"/>
      <c r="H312" s="159"/>
      <c r="I312" s="159"/>
      <c r="J312" s="159"/>
      <c r="K312" s="159"/>
      <c r="L312" s="159"/>
      <c r="M312" s="159"/>
      <c r="N312" s="159"/>
    </row>
    <row r="313" spans="1:14" x14ac:dyDescent="0.25">
      <c r="A313" s="387" t="s">
        <v>114</v>
      </c>
      <c r="B313" s="387"/>
      <c r="C313" s="387"/>
      <c r="D313" s="387"/>
      <c r="E313" s="387"/>
      <c r="F313" s="388"/>
      <c r="G313" s="376" t="s">
        <v>146</v>
      </c>
      <c r="H313" s="377"/>
      <c r="I313" s="377"/>
      <c r="J313" s="377"/>
      <c r="K313" s="377"/>
      <c r="L313" s="377"/>
      <c r="M313" s="377"/>
      <c r="N313" s="378"/>
    </row>
    <row r="314" spans="1:14" ht="15" customHeight="1" x14ac:dyDescent="0.25">
      <c r="A314" s="379"/>
      <c r="B314" s="379"/>
      <c r="C314" s="379"/>
      <c r="D314" s="379"/>
      <c r="E314" s="379"/>
      <c r="F314" s="379"/>
      <c r="G314" s="379"/>
      <c r="H314" s="379"/>
      <c r="I314" s="379"/>
      <c r="J314" s="379"/>
      <c r="K314" s="379"/>
      <c r="L314" s="379"/>
      <c r="M314" s="379"/>
      <c r="N314" s="379"/>
    </row>
    <row r="315" spans="1:14" x14ac:dyDescent="0.25">
      <c r="A315" s="380" t="s">
        <v>23</v>
      </c>
      <c r="B315" s="380"/>
      <c r="C315" s="380"/>
      <c r="D315" s="380"/>
      <c r="E315" s="380"/>
      <c r="F315" s="380"/>
      <c r="G315" s="380"/>
      <c r="H315" s="380"/>
      <c r="I315" s="380"/>
      <c r="J315" s="380" t="s">
        <v>94</v>
      </c>
      <c r="K315" s="380"/>
      <c r="L315" s="380"/>
      <c r="M315" s="380"/>
      <c r="N315" s="380"/>
    </row>
    <row r="316" spans="1:14" ht="25.5" customHeight="1" x14ac:dyDescent="0.25">
      <c r="A316" s="156" t="s">
        <v>25</v>
      </c>
      <c r="B316" s="346" t="s">
        <v>29</v>
      </c>
      <c r="C316" s="347"/>
      <c r="D316" s="347"/>
      <c r="E316" s="347"/>
      <c r="F316" s="347"/>
      <c r="G316" s="347"/>
      <c r="H316" s="348"/>
      <c r="I316" s="170"/>
      <c r="J316" s="170"/>
      <c r="K316" s="322" t="s">
        <v>147</v>
      </c>
      <c r="L316" s="323"/>
      <c r="M316" s="323"/>
      <c r="N316" s="324"/>
    </row>
    <row r="317" spans="1:14" ht="25.5" customHeight="1" x14ac:dyDescent="0.25">
      <c r="A317" s="156"/>
      <c r="B317" s="349"/>
      <c r="C317" s="350"/>
      <c r="D317" s="350"/>
      <c r="E317" s="350"/>
      <c r="F317" s="350"/>
      <c r="G317" s="350"/>
      <c r="H317" s="351"/>
      <c r="I317" s="170"/>
      <c r="J317" s="170"/>
      <c r="K317" s="373"/>
      <c r="L317" s="374"/>
      <c r="M317" s="374"/>
      <c r="N317" s="375"/>
    </row>
    <row r="318" spans="1:14" ht="25.5" customHeight="1" x14ac:dyDescent="0.25">
      <c r="A318" s="156"/>
      <c r="B318" s="352"/>
      <c r="C318" s="353"/>
      <c r="D318" s="353"/>
      <c r="E318" s="353"/>
      <c r="F318" s="353"/>
      <c r="G318" s="353"/>
      <c r="H318" s="354"/>
      <c r="I318" s="170"/>
      <c r="J318" s="170"/>
      <c r="K318" s="325"/>
      <c r="L318" s="326"/>
      <c r="M318" s="326"/>
      <c r="N318" s="327"/>
    </row>
    <row r="319" spans="1:14" ht="33.75" customHeight="1" x14ac:dyDescent="0.25">
      <c r="A319" s="156" t="s">
        <v>28</v>
      </c>
      <c r="B319" s="346" t="s">
        <v>95</v>
      </c>
      <c r="C319" s="347"/>
      <c r="D319" s="347"/>
      <c r="E319" s="347"/>
      <c r="F319" s="347"/>
      <c r="G319" s="347"/>
      <c r="H319" s="348"/>
      <c r="I319" s="170"/>
      <c r="J319" s="170"/>
      <c r="K319" s="390" t="s">
        <v>135</v>
      </c>
      <c r="L319" s="391"/>
      <c r="M319" s="391"/>
      <c r="N319" s="392"/>
    </row>
    <row r="320" spans="1:14" ht="33.75" customHeight="1" x14ac:dyDescent="0.25">
      <c r="A320" s="156"/>
      <c r="B320" s="349"/>
      <c r="C320" s="350"/>
      <c r="D320" s="350"/>
      <c r="E320" s="350"/>
      <c r="F320" s="350"/>
      <c r="G320" s="350"/>
      <c r="H320" s="351"/>
      <c r="I320" s="170"/>
      <c r="J320" s="170"/>
      <c r="K320" s="393"/>
      <c r="L320" s="394"/>
      <c r="M320" s="394"/>
      <c r="N320" s="395"/>
    </row>
    <row r="321" spans="1:14" ht="33.75" customHeight="1" x14ac:dyDescent="0.25">
      <c r="A321" s="156"/>
      <c r="B321" s="352"/>
      <c r="C321" s="353"/>
      <c r="D321" s="353"/>
      <c r="E321" s="353"/>
      <c r="F321" s="353"/>
      <c r="G321" s="353"/>
      <c r="H321" s="354"/>
      <c r="I321" s="170"/>
      <c r="J321" s="170"/>
      <c r="K321" s="396"/>
      <c r="L321" s="397"/>
      <c r="M321" s="397"/>
      <c r="N321" s="398"/>
    </row>
    <row r="322" spans="1:14" ht="15" customHeight="1" x14ac:dyDescent="0.25">
      <c r="A322" s="156" t="s">
        <v>31</v>
      </c>
      <c r="B322" s="346" t="s">
        <v>53</v>
      </c>
      <c r="C322" s="347"/>
      <c r="D322" s="347"/>
      <c r="E322" s="347"/>
      <c r="F322" s="347"/>
      <c r="G322" s="347"/>
      <c r="H322" s="348"/>
      <c r="I322" s="170"/>
      <c r="J322" s="170"/>
      <c r="K322" s="390" t="s">
        <v>148</v>
      </c>
      <c r="L322" s="391"/>
      <c r="M322" s="391"/>
      <c r="N322" s="392"/>
    </row>
    <row r="323" spans="1:14" ht="15" customHeight="1" x14ac:dyDescent="0.25">
      <c r="A323" s="156"/>
      <c r="B323" s="349"/>
      <c r="C323" s="350"/>
      <c r="D323" s="350"/>
      <c r="E323" s="350"/>
      <c r="F323" s="350"/>
      <c r="G323" s="350"/>
      <c r="H323" s="351"/>
      <c r="I323" s="170"/>
      <c r="J323" s="170"/>
      <c r="K323" s="393"/>
      <c r="L323" s="394"/>
      <c r="M323" s="394"/>
      <c r="N323" s="395"/>
    </row>
    <row r="324" spans="1:14" ht="29.25" customHeight="1" x14ac:dyDescent="0.25">
      <c r="A324" s="156"/>
      <c r="B324" s="352"/>
      <c r="C324" s="353"/>
      <c r="D324" s="353"/>
      <c r="E324" s="353"/>
      <c r="F324" s="353"/>
      <c r="G324" s="353"/>
      <c r="H324" s="354"/>
      <c r="I324" s="170"/>
      <c r="J324" s="170"/>
      <c r="K324" s="396"/>
      <c r="L324" s="397"/>
      <c r="M324" s="397"/>
      <c r="N324" s="398"/>
    </row>
    <row r="325" spans="1:14" ht="15" customHeight="1" x14ac:dyDescent="0.25">
      <c r="A325" s="156" t="s">
        <v>34</v>
      </c>
      <c r="B325" s="346" t="s">
        <v>97</v>
      </c>
      <c r="C325" s="347"/>
      <c r="D325" s="347"/>
      <c r="E325" s="347"/>
      <c r="F325" s="347"/>
      <c r="G325" s="347"/>
      <c r="H325" s="348"/>
      <c r="I325" s="170"/>
      <c r="J325" s="170"/>
      <c r="K325" s="355" t="s">
        <v>113</v>
      </c>
      <c r="L325" s="356"/>
      <c r="M325" s="356"/>
      <c r="N325" s="357"/>
    </row>
    <row r="326" spans="1:14" ht="51.75" customHeight="1" x14ac:dyDescent="0.25">
      <c r="A326" s="156"/>
      <c r="B326" s="352"/>
      <c r="C326" s="353"/>
      <c r="D326" s="353"/>
      <c r="E326" s="353"/>
      <c r="F326" s="353"/>
      <c r="G326" s="353"/>
      <c r="H326" s="354"/>
      <c r="I326" s="170"/>
      <c r="J326" s="170"/>
      <c r="K326" s="361"/>
      <c r="L326" s="362"/>
      <c r="M326" s="362"/>
      <c r="N326" s="363"/>
    </row>
    <row r="327" spans="1:14" x14ac:dyDescent="0.25">
      <c r="A327" s="159" t="s">
        <v>37</v>
      </c>
      <c r="B327" s="346"/>
      <c r="C327" s="347"/>
      <c r="D327" s="347"/>
      <c r="E327" s="347"/>
      <c r="F327" s="347"/>
      <c r="G327" s="347"/>
      <c r="H327" s="348"/>
      <c r="I327" s="171"/>
      <c r="J327" s="171"/>
      <c r="K327" s="390"/>
      <c r="L327" s="391"/>
      <c r="M327" s="391"/>
      <c r="N327" s="392"/>
    </row>
    <row r="328" spans="1:14" ht="22.5" customHeight="1" x14ac:dyDescent="0.25">
      <c r="A328" s="159"/>
      <c r="B328" s="349"/>
      <c r="C328" s="350"/>
      <c r="D328" s="350"/>
      <c r="E328" s="350"/>
      <c r="F328" s="350"/>
      <c r="G328" s="350"/>
      <c r="H328" s="351"/>
      <c r="I328" s="171"/>
      <c r="J328" s="171"/>
      <c r="K328" s="393"/>
      <c r="L328" s="394"/>
      <c r="M328" s="394"/>
      <c r="N328" s="395"/>
    </row>
    <row r="329" spans="1:14" x14ac:dyDescent="0.25">
      <c r="A329" s="159"/>
      <c r="B329" s="352"/>
      <c r="C329" s="353"/>
      <c r="D329" s="353"/>
      <c r="E329" s="353"/>
      <c r="F329" s="353"/>
      <c r="G329" s="353"/>
      <c r="H329" s="354"/>
      <c r="I329" s="171"/>
      <c r="J329" s="171"/>
      <c r="K329" s="396"/>
      <c r="L329" s="397"/>
      <c r="M329" s="397"/>
      <c r="N329" s="398"/>
    </row>
    <row r="330" spans="1:14" ht="15" customHeight="1" x14ac:dyDescent="0.25">
      <c r="A330" s="159" t="s">
        <v>40</v>
      </c>
      <c r="B330" s="346"/>
      <c r="C330" s="347"/>
      <c r="D330" s="347"/>
      <c r="E330" s="347"/>
      <c r="F330" s="347"/>
      <c r="G330" s="347"/>
      <c r="H330" s="348"/>
      <c r="I330" s="171"/>
      <c r="J330" s="171"/>
      <c r="K330" s="390"/>
      <c r="L330" s="391"/>
      <c r="M330" s="391"/>
      <c r="N330" s="392"/>
    </row>
    <row r="331" spans="1:14" ht="15" customHeight="1" x14ac:dyDescent="0.25">
      <c r="A331" s="159"/>
      <c r="B331" s="349"/>
      <c r="C331" s="350"/>
      <c r="D331" s="350"/>
      <c r="E331" s="350"/>
      <c r="F331" s="350"/>
      <c r="G331" s="350"/>
      <c r="H331" s="351"/>
      <c r="I331" s="171"/>
      <c r="J331" s="171"/>
      <c r="K331" s="393"/>
      <c r="L331" s="394"/>
      <c r="M331" s="394"/>
      <c r="N331" s="395"/>
    </row>
    <row r="332" spans="1:14" x14ac:dyDescent="0.25">
      <c r="A332" s="159"/>
      <c r="B332" s="352"/>
      <c r="C332" s="353"/>
      <c r="D332" s="353"/>
      <c r="E332" s="353"/>
      <c r="F332" s="353"/>
      <c r="G332" s="353"/>
      <c r="H332" s="354"/>
      <c r="I332" s="171"/>
      <c r="J332" s="171"/>
      <c r="K332" s="396"/>
      <c r="L332" s="397"/>
      <c r="M332" s="397"/>
      <c r="N332" s="398"/>
    </row>
    <row r="333" spans="1:14" ht="15" customHeight="1" x14ac:dyDescent="0.25">
      <c r="A333" s="159" t="s">
        <v>43</v>
      </c>
      <c r="B333" s="381"/>
      <c r="C333" s="382"/>
      <c r="D333" s="382"/>
      <c r="E333" s="382"/>
      <c r="F333" s="382"/>
      <c r="G333" s="382"/>
      <c r="H333" s="383"/>
      <c r="I333" s="171"/>
      <c r="J333" s="171"/>
      <c r="K333" s="337"/>
      <c r="L333" s="338"/>
      <c r="M333" s="338"/>
      <c r="N333" s="339"/>
    </row>
    <row r="334" spans="1:14" ht="15" customHeight="1" x14ac:dyDescent="0.25">
      <c r="A334" s="159"/>
      <c r="B334" s="384"/>
      <c r="C334" s="385"/>
      <c r="D334" s="385"/>
      <c r="E334" s="385"/>
      <c r="F334" s="385"/>
      <c r="G334" s="385"/>
      <c r="H334" s="386"/>
      <c r="I334" s="171"/>
      <c r="J334" s="171"/>
      <c r="K334" s="343"/>
      <c r="L334" s="344"/>
      <c r="M334" s="344"/>
      <c r="N334" s="345"/>
    </row>
    <row r="335" spans="1:14" x14ac:dyDescent="0.25">
      <c r="A335" s="159"/>
      <c r="B335" s="159"/>
      <c r="C335" s="159"/>
      <c r="D335" s="159"/>
      <c r="E335" s="159"/>
      <c r="F335" s="159"/>
      <c r="G335" s="159"/>
      <c r="H335" s="159"/>
      <c r="I335" s="159"/>
      <c r="J335" s="159"/>
      <c r="K335" s="159"/>
      <c r="L335" s="159"/>
      <c r="M335" s="159"/>
      <c r="N335" s="159"/>
    </row>
    <row r="336" spans="1:14" ht="15" customHeight="1" x14ac:dyDescent="0.25">
      <c r="A336" s="413" t="s">
        <v>114</v>
      </c>
      <c r="B336" s="413"/>
      <c r="C336" s="413"/>
      <c r="D336" s="413"/>
      <c r="E336" s="413"/>
      <c r="F336" s="413"/>
      <c r="G336" s="404" t="s">
        <v>149</v>
      </c>
      <c r="H336" s="404"/>
      <c r="I336" s="404"/>
      <c r="J336" s="404"/>
      <c r="K336" s="404"/>
      <c r="L336" s="404"/>
      <c r="M336" s="404"/>
      <c r="N336" s="404"/>
    </row>
    <row r="337" spans="1:14" ht="15" customHeight="1" x14ac:dyDescent="0.25">
      <c r="A337" s="379"/>
      <c r="B337" s="379"/>
      <c r="C337" s="379"/>
      <c r="D337" s="379"/>
      <c r="E337" s="379"/>
      <c r="F337" s="379"/>
      <c r="G337" s="379"/>
      <c r="H337" s="379"/>
      <c r="I337" s="379"/>
      <c r="J337" s="379"/>
      <c r="K337" s="379"/>
      <c r="L337" s="379"/>
      <c r="M337" s="379"/>
      <c r="N337" s="379"/>
    </row>
    <row r="338" spans="1:14" ht="15" customHeight="1" x14ac:dyDescent="0.25">
      <c r="A338" s="380" t="s">
        <v>23</v>
      </c>
      <c r="B338" s="380"/>
      <c r="C338" s="380"/>
      <c r="D338" s="380"/>
      <c r="E338" s="380"/>
      <c r="F338" s="380"/>
      <c r="G338" s="380"/>
      <c r="H338" s="380"/>
      <c r="I338" s="380"/>
      <c r="J338" s="380" t="s">
        <v>94</v>
      </c>
      <c r="K338" s="380"/>
      <c r="L338" s="380"/>
      <c r="M338" s="380"/>
      <c r="N338" s="380"/>
    </row>
    <row r="339" spans="1:14" ht="27" customHeight="1" x14ac:dyDescent="0.25">
      <c r="A339" s="156" t="s">
        <v>25</v>
      </c>
      <c r="B339" s="346" t="s">
        <v>29</v>
      </c>
      <c r="C339" s="347"/>
      <c r="D339" s="347"/>
      <c r="E339" s="347"/>
      <c r="F339" s="347"/>
      <c r="G339" s="347"/>
      <c r="H339" s="348"/>
      <c r="I339" s="170"/>
      <c r="J339" s="170"/>
      <c r="K339" s="322" t="s">
        <v>150</v>
      </c>
      <c r="L339" s="323"/>
      <c r="M339" s="323"/>
      <c r="N339" s="324"/>
    </row>
    <row r="340" spans="1:14" ht="27" customHeight="1" x14ac:dyDescent="0.25">
      <c r="A340" s="156"/>
      <c r="B340" s="349"/>
      <c r="C340" s="350"/>
      <c r="D340" s="350"/>
      <c r="E340" s="350"/>
      <c r="F340" s="350"/>
      <c r="G340" s="350"/>
      <c r="H340" s="351"/>
      <c r="I340" s="170"/>
      <c r="J340" s="170"/>
      <c r="K340" s="373"/>
      <c r="L340" s="374"/>
      <c r="M340" s="374"/>
      <c r="N340" s="375"/>
    </row>
    <row r="341" spans="1:14" ht="39.75" customHeight="1" x14ac:dyDescent="0.25">
      <c r="A341" s="156"/>
      <c r="B341" s="352"/>
      <c r="C341" s="353"/>
      <c r="D341" s="353"/>
      <c r="E341" s="353"/>
      <c r="F341" s="353"/>
      <c r="G341" s="353"/>
      <c r="H341" s="354"/>
      <c r="I341" s="170"/>
      <c r="J341" s="170"/>
      <c r="K341" s="325"/>
      <c r="L341" s="326"/>
      <c r="M341" s="326"/>
      <c r="N341" s="327"/>
    </row>
    <row r="342" spans="1:14" ht="33" customHeight="1" x14ac:dyDescent="0.25">
      <c r="A342" s="156" t="s">
        <v>28</v>
      </c>
      <c r="B342" s="346" t="s">
        <v>95</v>
      </c>
      <c r="C342" s="347"/>
      <c r="D342" s="347"/>
      <c r="E342" s="347"/>
      <c r="F342" s="347"/>
      <c r="G342" s="347"/>
      <c r="H342" s="348"/>
      <c r="I342" s="170"/>
      <c r="J342" s="170"/>
      <c r="K342" s="355" t="s">
        <v>151</v>
      </c>
      <c r="L342" s="356"/>
      <c r="M342" s="356"/>
      <c r="N342" s="357"/>
    </row>
    <row r="343" spans="1:14" ht="33" customHeight="1" x14ac:dyDescent="0.25">
      <c r="A343" s="156"/>
      <c r="B343" s="349"/>
      <c r="C343" s="350"/>
      <c r="D343" s="350"/>
      <c r="E343" s="350"/>
      <c r="F343" s="350"/>
      <c r="G343" s="350"/>
      <c r="H343" s="351"/>
      <c r="I343" s="170"/>
      <c r="J343" s="170"/>
      <c r="K343" s="358"/>
      <c r="L343" s="359"/>
      <c r="M343" s="359"/>
      <c r="N343" s="360"/>
    </row>
    <row r="344" spans="1:14" ht="33" customHeight="1" x14ac:dyDescent="0.25">
      <c r="A344" s="156"/>
      <c r="B344" s="352"/>
      <c r="C344" s="353"/>
      <c r="D344" s="353"/>
      <c r="E344" s="353"/>
      <c r="F344" s="353"/>
      <c r="G344" s="353"/>
      <c r="H344" s="354"/>
      <c r="I344" s="170"/>
      <c r="J344" s="170"/>
      <c r="K344" s="361"/>
      <c r="L344" s="362"/>
      <c r="M344" s="362"/>
      <c r="N344" s="363"/>
    </row>
    <row r="345" spans="1:14" x14ac:dyDescent="0.25">
      <c r="A345" s="156" t="s">
        <v>31</v>
      </c>
      <c r="B345" s="346" t="s">
        <v>32</v>
      </c>
      <c r="C345" s="347"/>
      <c r="D345" s="347"/>
      <c r="E345" s="347"/>
      <c r="F345" s="347"/>
      <c r="G345" s="347"/>
      <c r="H345" s="348"/>
      <c r="I345" s="170"/>
      <c r="J345" s="170"/>
      <c r="K345" s="355" t="s">
        <v>101</v>
      </c>
      <c r="L345" s="356"/>
      <c r="M345" s="356"/>
      <c r="N345" s="357"/>
    </row>
    <row r="346" spans="1:14" x14ac:dyDescent="0.25">
      <c r="A346" s="156"/>
      <c r="B346" s="349"/>
      <c r="C346" s="350"/>
      <c r="D346" s="350"/>
      <c r="E346" s="350"/>
      <c r="F346" s="350"/>
      <c r="G346" s="350"/>
      <c r="H346" s="351"/>
      <c r="I346" s="170"/>
      <c r="J346" s="170"/>
      <c r="K346" s="358"/>
      <c r="L346" s="359"/>
      <c r="M346" s="359"/>
      <c r="N346" s="360"/>
    </row>
    <row r="347" spans="1:14" ht="105.75" customHeight="1" x14ac:dyDescent="0.25">
      <c r="A347" s="156"/>
      <c r="B347" s="352"/>
      <c r="C347" s="353"/>
      <c r="D347" s="353"/>
      <c r="E347" s="353"/>
      <c r="F347" s="353"/>
      <c r="G347" s="353"/>
      <c r="H347" s="354"/>
      <c r="I347" s="170"/>
      <c r="J347" s="170"/>
      <c r="K347" s="361"/>
      <c r="L347" s="362"/>
      <c r="M347" s="362"/>
      <c r="N347" s="363"/>
    </row>
    <row r="348" spans="1:14" x14ac:dyDescent="0.25">
      <c r="A348" s="156" t="s">
        <v>34</v>
      </c>
      <c r="B348" s="346"/>
      <c r="C348" s="347"/>
      <c r="D348" s="347"/>
      <c r="E348" s="347"/>
      <c r="F348" s="347"/>
      <c r="G348" s="347"/>
      <c r="H348" s="348"/>
      <c r="I348" s="170"/>
      <c r="J348" s="170"/>
      <c r="K348" s="355"/>
      <c r="L348" s="356"/>
      <c r="M348" s="356"/>
      <c r="N348" s="357"/>
    </row>
    <row r="349" spans="1:14" ht="21.75" customHeight="1" x14ac:dyDescent="0.25">
      <c r="A349" s="156"/>
      <c r="B349" s="352"/>
      <c r="C349" s="353"/>
      <c r="D349" s="353"/>
      <c r="E349" s="353"/>
      <c r="F349" s="353"/>
      <c r="G349" s="353"/>
      <c r="H349" s="354"/>
      <c r="I349" s="170"/>
      <c r="J349" s="170"/>
      <c r="K349" s="361"/>
      <c r="L349" s="362"/>
      <c r="M349" s="362"/>
      <c r="N349" s="363"/>
    </row>
    <row r="350" spans="1:14" ht="15" customHeight="1" x14ac:dyDescent="0.25">
      <c r="A350" s="156" t="s">
        <v>37</v>
      </c>
      <c r="B350" s="346"/>
      <c r="C350" s="347"/>
      <c r="D350" s="347"/>
      <c r="E350" s="347"/>
      <c r="F350" s="347"/>
      <c r="G350" s="347"/>
      <c r="H350" s="348"/>
      <c r="I350" s="170"/>
      <c r="J350" s="170"/>
      <c r="K350" s="322"/>
      <c r="L350" s="323"/>
      <c r="M350" s="323"/>
      <c r="N350" s="324"/>
    </row>
    <row r="351" spans="1:14" x14ac:dyDescent="0.25">
      <c r="A351" s="156"/>
      <c r="B351" s="352"/>
      <c r="C351" s="353"/>
      <c r="D351" s="353"/>
      <c r="E351" s="353"/>
      <c r="F351" s="353"/>
      <c r="G351" s="353"/>
      <c r="H351" s="354"/>
      <c r="I351" s="170"/>
      <c r="J351" s="170"/>
      <c r="K351" s="325"/>
      <c r="L351" s="326"/>
      <c r="M351" s="326"/>
      <c r="N351" s="327"/>
    </row>
    <row r="352" spans="1:14" ht="15" customHeight="1" x14ac:dyDescent="0.25">
      <c r="A352" s="156" t="s">
        <v>40</v>
      </c>
      <c r="B352" s="346"/>
      <c r="C352" s="347"/>
      <c r="D352" s="347"/>
      <c r="E352" s="347"/>
      <c r="F352" s="347"/>
      <c r="G352" s="347"/>
      <c r="H352" s="348"/>
      <c r="I352" s="170"/>
      <c r="J352" s="170"/>
      <c r="K352" s="355"/>
      <c r="L352" s="356"/>
      <c r="M352" s="356"/>
      <c r="N352" s="357"/>
    </row>
    <row r="353" spans="1:14" ht="15" customHeight="1" x14ac:dyDescent="0.25">
      <c r="A353" s="156"/>
      <c r="B353" s="349"/>
      <c r="C353" s="350"/>
      <c r="D353" s="350"/>
      <c r="E353" s="350"/>
      <c r="F353" s="350"/>
      <c r="G353" s="350"/>
      <c r="H353" s="351"/>
      <c r="I353" s="170"/>
      <c r="J353" s="170"/>
      <c r="K353" s="358"/>
      <c r="L353" s="359"/>
      <c r="M353" s="359"/>
      <c r="N353" s="360"/>
    </row>
    <row r="354" spans="1:14" x14ac:dyDescent="0.25">
      <c r="A354" s="156"/>
      <c r="B354" s="352"/>
      <c r="C354" s="353"/>
      <c r="D354" s="353"/>
      <c r="E354" s="353"/>
      <c r="F354" s="353"/>
      <c r="G354" s="353"/>
      <c r="H354" s="354"/>
      <c r="I354" s="170"/>
      <c r="J354" s="170"/>
      <c r="K354" s="361"/>
      <c r="L354" s="362"/>
      <c r="M354" s="362"/>
      <c r="N354" s="363"/>
    </row>
    <row r="355" spans="1:14" ht="15" customHeight="1" x14ac:dyDescent="0.25">
      <c r="A355" s="159"/>
      <c r="B355" s="159"/>
      <c r="C355" s="159"/>
      <c r="D355" s="159"/>
      <c r="E355" s="159"/>
      <c r="F355" s="159"/>
      <c r="G355" s="159"/>
      <c r="H355" s="159"/>
      <c r="I355" s="159"/>
      <c r="J355" s="159"/>
      <c r="K355" s="159"/>
      <c r="L355" s="159"/>
      <c r="M355" s="159"/>
      <c r="N355" s="159"/>
    </row>
    <row r="356" spans="1:14" x14ac:dyDescent="0.25">
      <c r="A356" s="159"/>
      <c r="B356" s="159"/>
      <c r="C356" s="159"/>
      <c r="D356" s="159"/>
      <c r="E356" s="159"/>
      <c r="F356" s="159"/>
      <c r="G356" s="159"/>
      <c r="H356" s="159"/>
      <c r="I356" s="159"/>
      <c r="J356" s="159"/>
      <c r="K356" s="159"/>
      <c r="L356" s="159"/>
      <c r="M356" s="159"/>
      <c r="N356" s="159"/>
    </row>
    <row r="357" spans="1:14" x14ac:dyDescent="0.25">
      <c r="A357" s="413" t="s">
        <v>114</v>
      </c>
      <c r="B357" s="413"/>
      <c r="C357" s="413"/>
      <c r="D357" s="413"/>
      <c r="E357" s="413"/>
      <c r="F357" s="413"/>
      <c r="G357" s="404" t="s">
        <v>152</v>
      </c>
      <c r="H357" s="404"/>
      <c r="I357" s="404"/>
      <c r="J357" s="404"/>
      <c r="K357" s="404"/>
      <c r="L357" s="404"/>
      <c r="M357" s="404"/>
      <c r="N357" s="404"/>
    </row>
    <row r="358" spans="1:14" ht="15" customHeight="1" x14ac:dyDescent="0.25">
      <c r="A358" s="379"/>
      <c r="B358" s="379"/>
      <c r="C358" s="379"/>
      <c r="D358" s="379"/>
      <c r="E358" s="379"/>
      <c r="F358" s="379"/>
      <c r="G358" s="379"/>
      <c r="H358" s="379"/>
      <c r="I358" s="379"/>
      <c r="J358" s="379"/>
      <c r="K358" s="379"/>
      <c r="L358" s="379"/>
      <c r="M358" s="379"/>
      <c r="N358" s="379"/>
    </row>
    <row r="359" spans="1:14" x14ac:dyDescent="0.25">
      <c r="A359" s="380" t="s">
        <v>23</v>
      </c>
      <c r="B359" s="380"/>
      <c r="C359" s="380"/>
      <c r="D359" s="380"/>
      <c r="E359" s="380"/>
      <c r="F359" s="380"/>
      <c r="G359" s="380"/>
      <c r="H359" s="380"/>
      <c r="I359" s="380"/>
      <c r="J359" s="380" t="s">
        <v>94</v>
      </c>
      <c r="K359" s="380"/>
      <c r="L359" s="380"/>
      <c r="M359" s="380"/>
      <c r="N359" s="380"/>
    </row>
    <row r="360" spans="1:14" x14ac:dyDescent="0.25">
      <c r="A360" s="156" t="s">
        <v>25</v>
      </c>
      <c r="B360" s="346" t="s">
        <v>29</v>
      </c>
      <c r="C360" s="347"/>
      <c r="D360" s="347"/>
      <c r="E360" s="347"/>
      <c r="F360" s="347"/>
      <c r="G360" s="347"/>
      <c r="H360" s="348"/>
      <c r="I360" s="170"/>
      <c r="J360" s="170"/>
      <c r="K360" s="322" t="s">
        <v>106</v>
      </c>
      <c r="L360" s="323"/>
      <c r="M360" s="323"/>
      <c r="N360" s="324"/>
    </row>
    <row r="361" spans="1:14" ht="15" customHeight="1" x14ac:dyDescent="0.25">
      <c r="A361" s="156"/>
      <c r="B361" s="349"/>
      <c r="C361" s="350"/>
      <c r="D361" s="350"/>
      <c r="E361" s="350"/>
      <c r="F361" s="350"/>
      <c r="G361" s="350"/>
      <c r="H361" s="351"/>
      <c r="I361" s="170"/>
      <c r="J361" s="170"/>
      <c r="K361" s="373"/>
      <c r="L361" s="374"/>
      <c r="M361" s="374"/>
      <c r="N361" s="375"/>
    </row>
    <row r="362" spans="1:14" ht="67.5" customHeight="1" x14ac:dyDescent="0.25">
      <c r="A362" s="156"/>
      <c r="B362" s="352"/>
      <c r="C362" s="353"/>
      <c r="D362" s="353"/>
      <c r="E362" s="353"/>
      <c r="F362" s="353"/>
      <c r="G362" s="353"/>
      <c r="H362" s="354"/>
      <c r="I362" s="170"/>
      <c r="J362" s="170"/>
      <c r="K362" s="325"/>
      <c r="L362" s="326"/>
      <c r="M362" s="326"/>
      <c r="N362" s="327"/>
    </row>
    <row r="363" spans="1:14" ht="30" customHeight="1" x14ac:dyDescent="0.25">
      <c r="A363" s="156" t="s">
        <v>28</v>
      </c>
      <c r="B363" s="346" t="s">
        <v>95</v>
      </c>
      <c r="C363" s="347"/>
      <c r="D363" s="347"/>
      <c r="E363" s="347"/>
      <c r="F363" s="347"/>
      <c r="G363" s="347"/>
      <c r="H363" s="348"/>
      <c r="I363" s="170"/>
      <c r="J363" s="170"/>
      <c r="K363" s="355" t="s">
        <v>135</v>
      </c>
      <c r="L363" s="356"/>
      <c r="M363" s="356"/>
      <c r="N363" s="357"/>
    </row>
    <row r="364" spans="1:14" ht="30" customHeight="1" x14ac:dyDescent="0.25">
      <c r="A364" s="156"/>
      <c r="B364" s="349"/>
      <c r="C364" s="350"/>
      <c r="D364" s="350"/>
      <c r="E364" s="350"/>
      <c r="F364" s="350"/>
      <c r="G364" s="350"/>
      <c r="H364" s="351"/>
      <c r="I364" s="170"/>
      <c r="J364" s="170"/>
      <c r="K364" s="358"/>
      <c r="L364" s="359"/>
      <c r="M364" s="359"/>
      <c r="N364" s="360"/>
    </row>
    <row r="365" spans="1:14" ht="30" customHeight="1" x14ac:dyDescent="0.25">
      <c r="A365" s="156"/>
      <c r="B365" s="352"/>
      <c r="C365" s="353"/>
      <c r="D365" s="353"/>
      <c r="E365" s="353"/>
      <c r="F365" s="353"/>
      <c r="G365" s="353"/>
      <c r="H365" s="354"/>
      <c r="I365" s="170"/>
      <c r="J365" s="170"/>
      <c r="K365" s="361"/>
      <c r="L365" s="362"/>
      <c r="M365" s="362"/>
      <c r="N365" s="363"/>
    </row>
    <row r="366" spans="1:14" x14ac:dyDescent="0.25">
      <c r="A366" s="156" t="s">
        <v>31</v>
      </c>
      <c r="B366" s="346" t="s">
        <v>97</v>
      </c>
      <c r="C366" s="347"/>
      <c r="D366" s="347"/>
      <c r="E366" s="347"/>
      <c r="F366" s="347"/>
      <c r="G366" s="347"/>
      <c r="H366" s="348"/>
      <c r="I366" s="170"/>
      <c r="J366" s="170"/>
      <c r="K366" s="355" t="s">
        <v>153</v>
      </c>
      <c r="L366" s="356"/>
      <c r="M366" s="356"/>
      <c r="N366" s="357"/>
    </row>
    <row r="367" spans="1:14" ht="15" customHeight="1" x14ac:dyDescent="0.25">
      <c r="A367" s="156"/>
      <c r="B367" s="349"/>
      <c r="C367" s="350"/>
      <c r="D367" s="350"/>
      <c r="E367" s="350"/>
      <c r="F367" s="350"/>
      <c r="G367" s="350"/>
      <c r="H367" s="351"/>
      <c r="I367" s="170"/>
      <c r="J367" s="170"/>
      <c r="K367" s="358"/>
      <c r="L367" s="359"/>
      <c r="M367" s="359"/>
      <c r="N367" s="360"/>
    </row>
    <row r="368" spans="1:14" ht="44.25" customHeight="1" x14ac:dyDescent="0.25">
      <c r="A368" s="156"/>
      <c r="B368" s="352"/>
      <c r="C368" s="353"/>
      <c r="D368" s="353"/>
      <c r="E368" s="353"/>
      <c r="F368" s="353"/>
      <c r="G368" s="353"/>
      <c r="H368" s="354"/>
      <c r="I368" s="170"/>
      <c r="J368" s="170"/>
      <c r="K368" s="361"/>
      <c r="L368" s="362"/>
      <c r="M368" s="362"/>
      <c r="N368" s="363"/>
    </row>
    <row r="369" spans="1:14" x14ac:dyDescent="0.25">
      <c r="A369" s="156" t="s">
        <v>34</v>
      </c>
      <c r="B369" s="346" t="s">
        <v>53</v>
      </c>
      <c r="C369" s="347"/>
      <c r="D369" s="347"/>
      <c r="E369" s="347"/>
      <c r="F369" s="347"/>
      <c r="G369" s="347"/>
      <c r="H369" s="348"/>
      <c r="I369" s="170"/>
      <c r="J369" s="170"/>
      <c r="K369" s="322" t="s">
        <v>123</v>
      </c>
      <c r="L369" s="323"/>
      <c r="M369" s="323"/>
      <c r="N369" s="324"/>
    </row>
    <row r="370" spans="1:14" ht="42.75" customHeight="1" x14ac:dyDescent="0.25">
      <c r="A370" s="156"/>
      <c r="B370" s="352"/>
      <c r="C370" s="353"/>
      <c r="D370" s="353"/>
      <c r="E370" s="353"/>
      <c r="F370" s="353"/>
      <c r="G370" s="353"/>
      <c r="H370" s="354"/>
      <c r="I370" s="170"/>
      <c r="J370" s="170"/>
      <c r="K370" s="325"/>
      <c r="L370" s="326"/>
      <c r="M370" s="326"/>
      <c r="N370" s="327"/>
    </row>
    <row r="371" spans="1:14" x14ac:dyDescent="0.25">
      <c r="A371" s="156"/>
      <c r="B371" s="159"/>
      <c r="C371" s="159"/>
      <c r="D371" s="159"/>
      <c r="E371" s="159"/>
      <c r="F371" s="159"/>
      <c r="G371" s="159"/>
      <c r="H371" s="159"/>
      <c r="I371" s="156"/>
      <c r="J371" s="156"/>
      <c r="K371" s="159"/>
      <c r="L371" s="159"/>
      <c r="M371" s="159"/>
      <c r="N371" s="159"/>
    </row>
    <row r="372" spans="1:14" x14ac:dyDescent="0.25">
      <c r="A372" s="412" t="s">
        <v>114</v>
      </c>
      <c r="B372" s="412"/>
      <c r="C372" s="412"/>
      <c r="D372" s="412"/>
      <c r="E372" s="412"/>
      <c r="F372" s="412"/>
      <c r="G372" s="430" t="s">
        <v>154</v>
      </c>
      <c r="H372" s="430"/>
      <c r="I372" s="430"/>
      <c r="J372" s="430"/>
      <c r="K372" s="430"/>
      <c r="L372" s="430"/>
      <c r="M372" s="430"/>
      <c r="N372" s="430"/>
    </row>
    <row r="373" spans="1:14" ht="15" customHeight="1" x14ac:dyDescent="0.25">
      <c r="A373" s="379"/>
      <c r="B373" s="379"/>
      <c r="C373" s="379"/>
      <c r="D373" s="379"/>
      <c r="E373" s="379"/>
      <c r="F373" s="379"/>
      <c r="G373" s="379"/>
      <c r="H373" s="379"/>
      <c r="I373" s="379"/>
      <c r="J373" s="379"/>
      <c r="K373" s="379"/>
      <c r="L373" s="379"/>
      <c r="M373" s="379"/>
      <c r="N373" s="379"/>
    </row>
    <row r="374" spans="1:14" x14ac:dyDescent="0.25">
      <c r="A374" s="380" t="s">
        <v>23</v>
      </c>
      <c r="B374" s="380"/>
      <c r="C374" s="380"/>
      <c r="D374" s="380"/>
      <c r="E374" s="380"/>
      <c r="F374" s="380"/>
      <c r="G374" s="380"/>
      <c r="H374" s="380"/>
      <c r="I374" s="380"/>
      <c r="J374" s="380" t="s">
        <v>94</v>
      </c>
      <c r="K374" s="380"/>
      <c r="L374" s="380"/>
      <c r="M374" s="380"/>
      <c r="N374" s="380"/>
    </row>
    <row r="375" spans="1:14" ht="26.25" customHeight="1" x14ac:dyDescent="0.25">
      <c r="A375" s="156" t="s">
        <v>25</v>
      </c>
      <c r="B375" s="346" t="s">
        <v>29</v>
      </c>
      <c r="C375" s="347"/>
      <c r="D375" s="347"/>
      <c r="E375" s="347"/>
      <c r="F375" s="347"/>
      <c r="G375" s="347"/>
      <c r="H375" s="348"/>
      <c r="I375" s="170"/>
      <c r="J375" s="170"/>
      <c r="K375" s="322" t="s">
        <v>102</v>
      </c>
      <c r="L375" s="323"/>
      <c r="M375" s="323"/>
      <c r="N375" s="324"/>
    </row>
    <row r="376" spans="1:14" ht="26.25" customHeight="1" x14ac:dyDescent="0.25">
      <c r="A376" s="156"/>
      <c r="B376" s="349"/>
      <c r="C376" s="350"/>
      <c r="D376" s="350"/>
      <c r="E376" s="350"/>
      <c r="F376" s="350"/>
      <c r="G376" s="350"/>
      <c r="H376" s="351"/>
      <c r="I376" s="170"/>
      <c r="J376" s="170"/>
      <c r="K376" s="373"/>
      <c r="L376" s="374"/>
      <c r="M376" s="374"/>
      <c r="N376" s="375"/>
    </row>
    <row r="377" spans="1:14" ht="26.25" customHeight="1" x14ac:dyDescent="0.25">
      <c r="A377" s="156"/>
      <c r="B377" s="352"/>
      <c r="C377" s="353"/>
      <c r="D377" s="353"/>
      <c r="E377" s="353"/>
      <c r="F377" s="353"/>
      <c r="G377" s="353"/>
      <c r="H377" s="354"/>
      <c r="I377" s="170"/>
      <c r="J377" s="170"/>
      <c r="K377" s="325"/>
      <c r="L377" s="326"/>
      <c r="M377" s="326"/>
      <c r="N377" s="327"/>
    </row>
    <row r="378" spans="1:14" ht="33.75" customHeight="1" x14ac:dyDescent="0.25">
      <c r="A378" s="156" t="s">
        <v>28</v>
      </c>
      <c r="B378" s="346" t="s">
        <v>95</v>
      </c>
      <c r="C378" s="347"/>
      <c r="D378" s="347"/>
      <c r="E378" s="347"/>
      <c r="F378" s="347"/>
      <c r="G378" s="347"/>
      <c r="H378" s="348"/>
      <c r="I378" s="170"/>
      <c r="J378" s="170"/>
      <c r="K378" s="355" t="s">
        <v>135</v>
      </c>
      <c r="L378" s="356"/>
      <c r="M378" s="356"/>
      <c r="N378" s="357"/>
    </row>
    <row r="379" spans="1:14" ht="33.75" customHeight="1" x14ac:dyDescent="0.25">
      <c r="A379" s="156"/>
      <c r="B379" s="349"/>
      <c r="C379" s="350"/>
      <c r="D379" s="350"/>
      <c r="E379" s="350"/>
      <c r="F379" s="350"/>
      <c r="G379" s="350"/>
      <c r="H379" s="351"/>
      <c r="I379" s="170"/>
      <c r="J379" s="170"/>
      <c r="K379" s="358"/>
      <c r="L379" s="359"/>
      <c r="M379" s="359"/>
      <c r="N379" s="360"/>
    </row>
    <row r="380" spans="1:14" ht="33.75" customHeight="1" x14ac:dyDescent="0.25">
      <c r="A380" s="156"/>
      <c r="B380" s="352"/>
      <c r="C380" s="353"/>
      <c r="D380" s="353"/>
      <c r="E380" s="353"/>
      <c r="F380" s="353"/>
      <c r="G380" s="353"/>
      <c r="H380" s="354"/>
      <c r="I380" s="170"/>
      <c r="J380" s="170"/>
      <c r="K380" s="361"/>
      <c r="L380" s="362"/>
      <c r="M380" s="362"/>
      <c r="N380" s="363"/>
    </row>
    <row r="381" spans="1:14" ht="15" customHeight="1" x14ac:dyDescent="0.25">
      <c r="A381" s="156" t="s">
        <v>31</v>
      </c>
      <c r="B381" s="346" t="s">
        <v>32</v>
      </c>
      <c r="C381" s="347"/>
      <c r="D381" s="347"/>
      <c r="E381" s="347"/>
      <c r="F381" s="347"/>
      <c r="G381" s="347"/>
      <c r="H381" s="348"/>
      <c r="I381" s="170"/>
      <c r="J381" s="170"/>
      <c r="K381" s="355" t="s">
        <v>101</v>
      </c>
      <c r="L381" s="356"/>
      <c r="M381" s="356"/>
      <c r="N381" s="357"/>
    </row>
    <row r="382" spans="1:14" ht="103.5" customHeight="1" x14ac:dyDescent="0.25">
      <c r="A382" s="156"/>
      <c r="B382" s="352"/>
      <c r="C382" s="353"/>
      <c r="D382" s="353"/>
      <c r="E382" s="353"/>
      <c r="F382" s="353"/>
      <c r="G382" s="353"/>
      <c r="H382" s="354"/>
      <c r="I382" s="170"/>
      <c r="J382" s="170"/>
      <c r="K382" s="361"/>
      <c r="L382" s="362"/>
      <c r="M382" s="362"/>
      <c r="N382" s="363"/>
    </row>
    <row r="383" spans="1:14" x14ac:dyDescent="0.25">
      <c r="A383" s="159" t="s">
        <v>100</v>
      </c>
      <c r="B383" s="381"/>
      <c r="C383" s="382"/>
      <c r="D383" s="382"/>
      <c r="E383" s="382"/>
      <c r="F383" s="382"/>
      <c r="G383" s="382"/>
      <c r="H383" s="383"/>
      <c r="I383" s="171"/>
      <c r="J383" s="171"/>
      <c r="K383" s="322"/>
      <c r="L383" s="323"/>
      <c r="M383" s="323"/>
      <c r="N383" s="324"/>
    </row>
    <row r="384" spans="1:14" ht="15" customHeight="1" x14ac:dyDescent="0.25">
      <c r="A384" s="159"/>
      <c r="B384" s="384"/>
      <c r="C384" s="385"/>
      <c r="D384" s="385"/>
      <c r="E384" s="385"/>
      <c r="F384" s="385"/>
      <c r="G384" s="385"/>
      <c r="H384" s="386"/>
      <c r="I384" s="171"/>
      <c r="J384" s="171"/>
      <c r="K384" s="325"/>
      <c r="L384" s="326"/>
      <c r="M384" s="326"/>
      <c r="N384" s="327"/>
    </row>
    <row r="385" spans="1:14" x14ac:dyDescent="0.25">
      <c r="A385" s="159" t="s">
        <v>37</v>
      </c>
      <c r="B385" s="346"/>
      <c r="C385" s="347"/>
      <c r="D385" s="347"/>
      <c r="E385" s="347"/>
      <c r="F385" s="347"/>
      <c r="G385" s="347"/>
      <c r="H385" s="348"/>
      <c r="I385" s="171"/>
      <c r="J385" s="171"/>
      <c r="K385" s="355"/>
      <c r="L385" s="356"/>
      <c r="M385" s="356"/>
      <c r="N385" s="357"/>
    </row>
    <row r="386" spans="1:14" x14ac:dyDescent="0.25">
      <c r="A386" s="159"/>
      <c r="B386" s="349"/>
      <c r="C386" s="350"/>
      <c r="D386" s="350"/>
      <c r="E386" s="350"/>
      <c r="F386" s="350"/>
      <c r="G386" s="350"/>
      <c r="H386" s="351"/>
      <c r="I386" s="171"/>
      <c r="J386" s="171"/>
      <c r="K386" s="358"/>
      <c r="L386" s="359"/>
      <c r="M386" s="359"/>
      <c r="N386" s="360"/>
    </row>
    <row r="387" spans="1:14" ht="15" customHeight="1" x14ac:dyDescent="0.25">
      <c r="A387" s="159"/>
      <c r="B387" s="352"/>
      <c r="C387" s="353"/>
      <c r="D387" s="353"/>
      <c r="E387" s="353"/>
      <c r="F387" s="353"/>
      <c r="G387" s="353"/>
      <c r="H387" s="354"/>
      <c r="I387" s="171"/>
      <c r="J387" s="171"/>
      <c r="K387" s="361"/>
      <c r="L387" s="362"/>
      <c r="M387" s="362"/>
      <c r="N387" s="363"/>
    </row>
    <row r="388" spans="1:14" x14ac:dyDescent="0.25">
      <c r="A388" s="159"/>
      <c r="B388" s="162"/>
      <c r="C388" s="162"/>
      <c r="D388" s="162"/>
      <c r="E388" s="162"/>
      <c r="F388" s="162"/>
      <c r="G388" s="163"/>
      <c r="H388" s="163"/>
      <c r="I388" s="159"/>
      <c r="J388" s="159"/>
      <c r="K388" s="159"/>
      <c r="L388" s="159"/>
      <c r="M388" s="159"/>
      <c r="N388" s="159"/>
    </row>
    <row r="389" spans="1:14" ht="15" customHeight="1" x14ac:dyDescent="0.25">
      <c r="A389" s="387" t="s">
        <v>114</v>
      </c>
      <c r="B389" s="387"/>
      <c r="C389" s="387"/>
      <c r="D389" s="387"/>
      <c r="E389" s="387"/>
      <c r="F389" s="388"/>
      <c r="G389" s="376" t="s">
        <v>155</v>
      </c>
      <c r="H389" s="377"/>
      <c r="I389" s="377"/>
      <c r="J389" s="377"/>
      <c r="K389" s="377"/>
      <c r="L389" s="377"/>
      <c r="M389" s="377"/>
      <c r="N389" s="378"/>
    </row>
    <row r="390" spans="1:14" ht="15" customHeight="1" x14ac:dyDescent="0.25">
      <c r="A390" s="379"/>
      <c r="B390" s="379"/>
      <c r="C390" s="379"/>
      <c r="D390" s="379"/>
      <c r="E390" s="379"/>
      <c r="F390" s="379"/>
      <c r="G390" s="379"/>
      <c r="H390" s="379"/>
      <c r="I390" s="379"/>
      <c r="J390" s="379"/>
      <c r="K390" s="379"/>
      <c r="L390" s="379"/>
      <c r="M390" s="379"/>
      <c r="N390" s="379"/>
    </row>
    <row r="391" spans="1:14" ht="15" customHeight="1" x14ac:dyDescent="0.25">
      <c r="A391" s="380" t="s">
        <v>23</v>
      </c>
      <c r="B391" s="380"/>
      <c r="C391" s="380"/>
      <c r="D391" s="380"/>
      <c r="E391" s="380"/>
      <c r="F391" s="380"/>
      <c r="G391" s="380"/>
      <c r="H391" s="380"/>
      <c r="I391" s="380"/>
      <c r="J391" s="380" t="s">
        <v>94</v>
      </c>
      <c r="K391" s="380"/>
      <c r="L391" s="380"/>
      <c r="M391" s="380"/>
      <c r="N391" s="380"/>
    </row>
    <row r="392" spans="1:14" ht="30.75" customHeight="1" x14ac:dyDescent="0.25">
      <c r="A392" s="156" t="s">
        <v>105</v>
      </c>
      <c r="B392" s="346" t="s">
        <v>95</v>
      </c>
      <c r="C392" s="347"/>
      <c r="D392" s="347"/>
      <c r="E392" s="347"/>
      <c r="F392" s="347"/>
      <c r="G392" s="347"/>
      <c r="H392" s="348"/>
      <c r="I392" s="170"/>
      <c r="J392" s="170"/>
      <c r="K392" s="322" t="s">
        <v>96</v>
      </c>
      <c r="L392" s="323"/>
      <c r="M392" s="323"/>
      <c r="N392" s="324"/>
    </row>
    <row r="393" spans="1:14" ht="30.75" customHeight="1" x14ac:dyDescent="0.25">
      <c r="A393" s="156"/>
      <c r="B393" s="349"/>
      <c r="C393" s="350"/>
      <c r="D393" s="350"/>
      <c r="E393" s="350"/>
      <c r="F393" s="350"/>
      <c r="G393" s="350"/>
      <c r="H393" s="351"/>
      <c r="I393" s="170"/>
      <c r="J393" s="170"/>
      <c r="K393" s="373"/>
      <c r="L393" s="374"/>
      <c r="M393" s="374"/>
      <c r="N393" s="375"/>
    </row>
    <row r="394" spans="1:14" ht="30.75" customHeight="1" x14ac:dyDescent="0.25">
      <c r="A394" s="156"/>
      <c r="B394" s="352"/>
      <c r="C394" s="353"/>
      <c r="D394" s="353"/>
      <c r="E394" s="353"/>
      <c r="F394" s="353"/>
      <c r="G394" s="353"/>
      <c r="H394" s="354"/>
      <c r="I394" s="170"/>
      <c r="J394" s="170"/>
      <c r="K394" s="325"/>
      <c r="L394" s="326"/>
      <c r="M394" s="326"/>
      <c r="N394" s="327"/>
    </row>
    <row r="395" spans="1:14" x14ac:dyDescent="0.25">
      <c r="A395" s="156" t="s">
        <v>28</v>
      </c>
      <c r="B395" s="346" t="s">
        <v>38</v>
      </c>
      <c r="C395" s="347"/>
      <c r="D395" s="347"/>
      <c r="E395" s="347"/>
      <c r="F395" s="347"/>
      <c r="G395" s="347"/>
      <c r="H395" s="348"/>
      <c r="I395" s="170"/>
      <c r="J395" s="170"/>
      <c r="K395" s="355" t="s">
        <v>136</v>
      </c>
      <c r="L395" s="356"/>
      <c r="M395" s="356"/>
      <c r="N395" s="357"/>
    </row>
    <row r="396" spans="1:14" ht="57.75" customHeight="1" x14ac:dyDescent="0.25">
      <c r="A396" s="156"/>
      <c r="B396" s="352"/>
      <c r="C396" s="353"/>
      <c r="D396" s="353"/>
      <c r="E396" s="353"/>
      <c r="F396" s="353"/>
      <c r="G396" s="353"/>
      <c r="H396" s="354"/>
      <c r="I396" s="170"/>
      <c r="J396" s="170"/>
      <c r="K396" s="361"/>
      <c r="L396" s="362"/>
      <c r="M396" s="362"/>
      <c r="N396" s="363"/>
    </row>
    <row r="397" spans="1:14" x14ac:dyDescent="0.25">
      <c r="A397" s="156" t="s">
        <v>31</v>
      </c>
      <c r="B397" s="381"/>
      <c r="C397" s="382"/>
      <c r="D397" s="382"/>
      <c r="E397" s="382"/>
      <c r="F397" s="382"/>
      <c r="G397" s="382"/>
      <c r="H397" s="383"/>
      <c r="I397" s="170"/>
      <c r="J397" s="170"/>
      <c r="K397" s="322"/>
      <c r="L397" s="323"/>
      <c r="M397" s="323"/>
      <c r="N397" s="324"/>
    </row>
    <row r="398" spans="1:14" ht="15" customHeight="1" x14ac:dyDescent="0.25">
      <c r="A398" s="156"/>
      <c r="B398" s="384"/>
      <c r="C398" s="385"/>
      <c r="D398" s="385"/>
      <c r="E398" s="385"/>
      <c r="F398" s="385"/>
      <c r="G398" s="385"/>
      <c r="H398" s="386"/>
      <c r="I398" s="170"/>
      <c r="J398" s="170"/>
      <c r="K398" s="325"/>
      <c r="L398" s="326"/>
      <c r="M398" s="326"/>
      <c r="N398" s="327"/>
    </row>
    <row r="399" spans="1:14" x14ac:dyDescent="0.25">
      <c r="A399" s="159" t="s">
        <v>34</v>
      </c>
      <c r="B399" s="346"/>
      <c r="C399" s="347"/>
      <c r="D399" s="347"/>
      <c r="E399" s="347"/>
      <c r="F399" s="347"/>
      <c r="G399" s="347"/>
      <c r="H399" s="348"/>
      <c r="I399" s="171"/>
      <c r="J399" s="171"/>
      <c r="K399" s="355"/>
      <c r="L399" s="356"/>
      <c r="M399" s="356"/>
      <c r="N399" s="357"/>
    </row>
    <row r="400" spans="1:14" ht="15" customHeight="1" x14ac:dyDescent="0.25">
      <c r="A400" s="159"/>
      <c r="B400" s="352"/>
      <c r="C400" s="353"/>
      <c r="D400" s="353"/>
      <c r="E400" s="353"/>
      <c r="F400" s="353"/>
      <c r="G400" s="353"/>
      <c r="H400" s="354"/>
      <c r="I400" s="171"/>
      <c r="J400" s="171"/>
      <c r="K400" s="361"/>
      <c r="L400" s="362"/>
      <c r="M400" s="362"/>
      <c r="N400" s="363"/>
    </row>
    <row r="401" spans="1:14" x14ac:dyDescent="0.25">
      <c r="A401" s="159" t="s">
        <v>37</v>
      </c>
      <c r="B401" s="346"/>
      <c r="C401" s="347"/>
      <c r="D401" s="347"/>
      <c r="E401" s="347"/>
      <c r="F401" s="347"/>
      <c r="G401" s="347"/>
      <c r="H401" s="348"/>
      <c r="I401" s="171"/>
      <c r="J401" s="171"/>
      <c r="K401" s="355"/>
      <c r="L401" s="356"/>
      <c r="M401" s="356"/>
      <c r="N401" s="357"/>
    </row>
    <row r="402" spans="1:14" x14ac:dyDescent="0.25">
      <c r="A402" s="159"/>
      <c r="B402" s="349"/>
      <c r="C402" s="350"/>
      <c r="D402" s="350"/>
      <c r="E402" s="350"/>
      <c r="F402" s="350"/>
      <c r="G402" s="350"/>
      <c r="H402" s="351"/>
      <c r="I402" s="171"/>
      <c r="J402" s="171"/>
      <c r="K402" s="358"/>
      <c r="L402" s="359"/>
      <c r="M402" s="359"/>
      <c r="N402" s="360"/>
    </row>
    <row r="403" spans="1:14" x14ac:dyDescent="0.25">
      <c r="A403" s="159"/>
      <c r="B403" s="352"/>
      <c r="C403" s="353"/>
      <c r="D403" s="353"/>
      <c r="E403" s="353"/>
      <c r="F403" s="353"/>
      <c r="G403" s="353"/>
      <c r="H403" s="354"/>
      <c r="I403" s="171"/>
      <c r="J403" s="171"/>
      <c r="K403" s="361"/>
      <c r="L403" s="362"/>
      <c r="M403" s="362"/>
      <c r="N403" s="363"/>
    </row>
    <row r="404" spans="1:14" x14ac:dyDescent="0.25">
      <c r="A404" s="159"/>
      <c r="B404" s="162"/>
      <c r="C404" s="162"/>
      <c r="D404" s="162"/>
      <c r="E404" s="162"/>
      <c r="F404" s="162"/>
      <c r="G404" s="163"/>
      <c r="H404" s="163"/>
      <c r="I404" s="159"/>
      <c r="J404" s="159"/>
      <c r="K404" s="159"/>
      <c r="L404" s="159"/>
      <c r="M404" s="159"/>
      <c r="N404" s="159"/>
    </row>
    <row r="405" spans="1:14" x14ac:dyDescent="0.25">
      <c r="A405" s="387" t="s">
        <v>114</v>
      </c>
      <c r="B405" s="387"/>
      <c r="C405" s="387"/>
      <c r="D405" s="387"/>
      <c r="E405" s="387"/>
      <c r="F405" s="388"/>
      <c r="G405" s="401" t="s">
        <v>156</v>
      </c>
      <c r="H405" s="402"/>
      <c r="I405" s="402"/>
      <c r="J405" s="402"/>
      <c r="K405" s="402"/>
      <c r="L405" s="402"/>
      <c r="M405" s="402"/>
      <c r="N405" s="403"/>
    </row>
    <row r="406" spans="1:14" x14ac:dyDescent="0.25">
      <c r="A406" s="379"/>
      <c r="B406" s="379"/>
      <c r="C406" s="379"/>
      <c r="D406" s="379"/>
      <c r="E406" s="379"/>
      <c r="F406" s="379"/>
      <c r="G406" s="379"/>
      <c r="H406" s="379"/>
      <c r="I406" s="379"/>
      <c r="J406" s="379"/>
      <c r="K406" s="379"/>
      <c r="L406" s="379"/>
      <c r="M406" s="379"/>
      <c r="N406" s="379"/>
    </row>
    <row r="407" spans="1:14" ht="15" customHeight="1" x14ac:dyDescent="0.25">
      <c r="A407" s="380" t="s">
        <v>23</v>
      </c>
      <c r="B407" s="380"/>
      <c r="C407" s="380"/>
      <c r="D407" s="380"/>
      <c r="E407" s="380"/>
      <c r="F407" s="380"/>
      <c r="G407" s="380"/>
      <c r="H407" s="380"/>
      <c r="I407" s="380"/>
      <c r="J407" s="380" t="s">
        <v>94</v>
      </c>
      <c r="K407" s="380"/>
      <c r="L407" s="380"/>
      <c r="M407" s="380"/>
      <c r="N407" s="380"/>
    </row>
    <row r="408" spans="1:14" ht="33.75" customHeight="1" x14ac:dyDescent="0.25">
      <c r="A408" s="156" t="s">
        <v>105</v>
      </c>
      <c r="B408" s="364" t="s">
        <v>95</v>
      </c>
      <c r="C408" s="365"/>
      <c r="D408" s="365"/>
      <c r="E408" s="365"/>
      <c r="F408" s="365"/>
      <c r="G408" s="365"/>
      <c r="H408" s="366"/>
      <c r="I408" s="156"/>
      <c r="J408" s="156"/>
      <c r="K408" s="390" t="s">
        <v>96</v>
      </c>
      <c r="L408" s="391"/>
      <c r="M408" s="391"/>
      <c r="N408" s="392"/>
    </row>
    <row r="409" spans="1:14" ht="33.75" customHeight="1" x14ac:dyDescent="0.25">
      <c r="A409" s="156"/>
      <c r="B409" s="367"/>
      <c r="C409" s="368"/>
      <c r="D409" s="368"/>
      <c r="E409" s="368"/>
      <c r="F409" s="368"/>
      <c r="G409" s="368"/>
      <c r="H409" s="369"/>
      <c r="I409" s="156"/>
      <c r="J409" s="156"/>
      <c r="K409" s="393"/>
      <c r="L409" s="394"/>
      <c r="M409" s="394"/>
      <c r="N409" s="395"/>
    </row>
    <row r="410" spans="1:14" ht="33.75" customHeight="1" x14ac:dyDescent="0.25">
      <c r="A410" s="156"/>
      <c r="B410" s="370"/>
      <c r="C410" s="371"/>
      <c r="D410" s="371"/>
      <c r="E410" s="371"/>
      <c r="F410" s="371"/>
      <c r="G410" s="371"/>
      <c r="H410" s="372"/>
      <c r="I410" s="156"/>
      <c r="J410" s="156"/>
      <c r="K410" s="396"/>
      <c r="L410" s="397"/>
      <c r="M410" s="397"/>
      <c r="N410" s="398"/>
    </row>
    <row r="411" spans="1:14" ht="15" customHeight="1" x14ac:dyDescent="0.25">
      <c r="A411" s="156" t="s">
        <v>28</v>
      </c>
      <c r="B411" s="346" t="s">
        <v>53</v>
      </c>
      <c r="C411" s="347"/>
      <c r="D411" s="347"/>
      <c r="E411" s="347"/>
      <c r="F411" s="347"/>
      <c r="G411" s="347"/>
      <c r="H411" s="348"/>
      <c r="I411" s="170"/>
      <c r="J411" s="170"/>
      <c r="K411" s="355" t="s">
        <v>123</v>
      </c>
      <c r="L411" s="356"/>
      <c r="M411" s="356"/>
      <c r="N411" s="357"/>
    </row>
    <row r="412" spans="1:14" ht="64.5" customHeight="1" x14ac:dyDescent="0.25">
      <c r="A412" s="156"/>
      <c r="B412" s="352"/>
      <c r="C412" s="353"/>
      <c r="D412" s="353"/>
      <c r="E412" s="353"/>
      <c r="F412" s="353"/>
      <c r="G412" s="353"/>
      <c r="H412" s="354"/>
      <c r="I412" s="170"/>
      <c r="J412" s="170"/>
      <c r="K412" s="361"/>
      <c r="L412" s="362"/>
      <c r="M412" s="362"/>
      <c r="N412" s="363"/>
    </row>
    <row r="413" spans="1:14" x14ac:dyDescent="0.25">
      <c r="A413" s="156"/>
      <c r="B413" s="159"/>
      <c r="C413" s="159"/>
      <c r="D413" s="159"/>
      <c r="E413" s="159"/>
      <c r="F413" s="159"/>
      <c r="G413" s="159"/>
      <c r="H413" s="159"/>
      <c r="I413" s="156"/>
      <c r="J413" s="156"/>
      <c r="K413" s="159"/>
      <c r="L413" s="159"/>
      <c r="M413" s="159"/>
      <c r="N413" s="159"/>
    </row>
    <row r="414" spans="1:14" ht="15" customHeight="1" x14ac:dyDescent="0.25">
      <c r="A414" s="412" t="s">
        <v>114</v>
      </c>
      <c r="B414" s="412"/>
      <c r="C414" s="412"/>
      <c r="D414" s="412"/>
      <c r="E414" s="412"/>
      <c r="F414" s="412"/>
      <c r="G414" s="430" t="s">
        <v>157</v>
      </c>
      <c r="H414" s="430"/>
      <c r="I414" s="430"/>
      <c r="J414" s="430"/>
      <c r="K414" s="430"/>
      <c r="L414" s="430"/>
      <c r="M414" s="430"/>
      <c r="N414" s="430"/>
    </row>
    <row r="415" spans="1:14" ht="15" customHeight="1" x14ac:dyDescent="0.25">
      <c r="A415" s="379"/>
      <c r="B415" s="379"/>
      <c r="C415" s="379"/>
      <c r="D415" s="379"/>
      <c r="E415" s="379"/>
      <c r="F415" s="379"/>
      <c r="G415" s="379"/>
      <c r="H415" s="379"/>
      <c r="I415" s="379"/>
      <c r="J415" s="379"/>
      <c r="K415" s="379"/>
      <c r="L415" s="379"/>
      <c r="M415" s="379"/>
      <c r="N415" s="379"/>
    </row>
    <row r="416" spans="1:14" x14ac:dyDescent="0.25">
      <c r="A416" s="380" t="s">
        <v>23</v>
      </c>
      <c r="B416" s="380"/>
      <c r="C416" s="380"/>
      <c r="D416" s="380"/>
      <c r="E416" s="380"/>
      <c r="F416" s="380"/>
      <c r="G416" s="380"/>
      <c r="H416" s="380"/>
      <c r="I416" s="380"/>
      <c r="J416" s="380" t="s">
        <v>94</v>
      </c>
      <c r="K416" s="380"/>
      <c r="L416" s="380"/>
      <c r="M416" s="380"/>
      <c r="N416" s="380"/>
    </row>
    <row r="417" spans="1:14" ht="28.5" customHeight="1" x14ac:dyDescent="0.25">
      <c r="A417" s="156" t="s">
        <v>25</v>
      </c>
      <c r="B417" s="346" t="s">
        <v>95</v>
      </c>
      <c r="C417" s="347"/>
      <c r="D417" s="347"/>
      <c r="E417" s="347"/>
      <c r="F417" s="347"/>
      <c r="G417" s="347"/>
      <c r="H417" s="348"/>
      <c r="I417" s="170"/>
      <c r="J417" s="170"/>
      <c r="K417" s="355" t="s">
        <v>158</v>
      </c>
      <c r="L417" s="356"/>
      <c r="M417" s="356"/>
      <c r="N417" s="357"/>
    </row>
    <row r="418" spans="1:14" ht="28.5" customHeight="1" x14ac:dyDescent="0.25">
      <c r="A418" s="156"/>
      <c r="B418" s="349"/>
      <c r="C418" s="350"/>
      <c r="D418" s="350"/>
      <c r="E418" s="350"/>
      <c r="F418" s="350"/>
      <c r="G418" s="350"/>
      <c r="H418" s="351"/>
      <c r="I418" s="170"/>
      <c r="J418" s="170"/>
      <c r="K418" s="358"/>
      <c r="L418" s="359"/>
      <c r="M418" s="359"/>
      <c r="N418" s="360"/>
    </row>
    <row r="419" spans="1:14" ht="28.5" customHeight="1" x14ac:dyDescent="0.25">
      <c r="A419" s="156"/>
      <c r="B419" s="352"/>
      <c r="C419" s="353"/>
      <c r="D419" s="353"/>
      <c r="E419" s="353"/>
      <c r="F419" s="353"/>
      <c r="G419" s="353"/>
      <c r="H419" s="354"/>
      <c r="I419" s="170"/>
      <c r="J419" s="170"/>
      <c r="K419" s="361"/>
      <c r="L419" s="362"/>
      <c r="M419" s="362"/>
      <c r="N419" s="363"/>
    </row>
    <row r="420" spans="1:14" x14ac:dyDescent="0.25">
      <c r="A420" s="156" t="s">
        <v>28</v>
      </c>
      <c r="B420" s="381" t="s">
        <v>53</v>
      </c>
      <c r="C420" s="382"/>
      <c r="D420" s="382"/>
      <c r="E420" s="382"/>
      <c r="F420" s="382"/>
      <c r="G420" s="382"/>
      <c r="H420" s="383"/>
      <c r="I420" s="170"/>
      <c r="J420" s="170"/>
      <c r="K420" s="322" t="s">
        <v>123</v>
      </c>
      <c r="L420" s="323"/>
      <c r="M420" s="323"/>
      <c r="N420" s="324"/>
    </row>
    <row r="421" spans="1:14" ht="60" customHeight="1" x14ac:dyDescent="0.25">
      <c r="A421" s="156"/>
      <c r="B421" s="384"/>
      <c r="C421" s="385"/>
      <c r="D421" s="385"/>
      <c r="E421" s="385"/>
      <c r="F421" s="385"/>
      <c r="G421" s="385"/>
      <c r="H421" s="386"/>
      <c r="I421" s="170"/>
      <c r="J421" s="170"/>
      <c r="K421" s="325"/>
      <c r="L421" s="326"/>
      <c r="M421" s="326"/>
      <c r="N421" s="327"/>
    </row>
    <row r="422" spans="1:14" ht="24" customHeight="1" x14ac:dyDescent="0.25">
      <c r="A422" s="156" t="s">
        <v>31</v>
      </c>
      <c r="B422" s="346"/>
      <c r="C422" s="347"/>
      <c r="D422" s="347"/>
      <c r="E422" s="347"/>
      <c r="F422" s="347"/>
      <c r="G422" s="347"/>
      <c r="H422" s="348"/>
      <c r="I422" s="170"/>
      <c r="J422" s="170"/>
      <c r="K422" s="355"/>
      <c r="L422" s="356"/>
      <c r="M422" s="356"/>
      <c r="N422" s="357"/>
    </row>
    <row r="423" spans="1:14" ht="15" customHeight="1" x14ac:dyDescent="0.25">
      <c r="A423" s="156"/>
      <c r="B423" s="349"/>
      <c r="C423" s="350"/>
      <c r="D423" s="350"/>
      <c r="E423" s="350"/>
      <c r="F423" s="350"/>
      <c r="G423" s="350"/>
      <c r="H423" s="351"/>
      <c r="I423" s="170"/>
      <c r="J423" s="170"/>
      <c r="K423" s="358"/>
      <c r="L423" s="359"/>
      <c r="M423" s="359"/>
      <c r="N423" s="360"/>
    </row>
    <row r="424" spans="1:14" x14ac:dyDescent="0.25">
      <c r="A424" s="156"/>
      <c r="B424" s="352"/>
      <c r="C424" s="353"/>
      <c r="D424" s="353"/>
      <c r="E424" s="353"/>
      <c r="F424" s="353"/>
      <c r="G424" s="353"/>
      <c r="H424" s="354"/>
      <c r="I424" s="170"/>
      <c r="J424" s="170"/>
      <c r="K424" s="361"/>
      <c r="L424" s="362"/>
      <c r="M424" s="362"/>
      <c r="N424" s="363"/>
    </row>
    <row r="425" spans="1:14" ht="15" customHeight="1" x14ac:dyDescent="0.25">
      <c r="A425" s="156" t="s">
        <v>34</v>
      </c>
      <c r="B425" s="346"/>
      <c r="C425" s="347"/>
      <c r="D425" s="347"/>
      <c r="E425" s="347"/>
      <c r="F425" s="347"/>
      <c r="G425" s="347"/>
      <c r="H425" s="348"/>
      <c r="I425" s="170"/>
      <c r="J425" s="170"/>
      <c r="K425" s="355"/>
      <c r="L425" s="356"/>
      <c r="M425" s="356"/>
      <c r="N425" s="357"/>
    </row>
    <row r="426" spans="1:14" ht="15" customHeight="1" x14ac:dyDescent="0.25">
      <c r="A426" s="156"/>
      <c r="B426" s="352"/>
      <c r="C426" s="353"/>
      <c r="D426" s="353"/>
      <c r="E426" s="353"/>
      <c r="F426" s="353"/>
      <c r="G426" s="353"/>
      <c r="H426" s="354"/>
      <c r="I426" s="170"/>
      <c r="J426" s="170"/>
      <c r="K426" s="361"/>
      <c r="L426" s="362"/>
      <c r="M426" s="362"/>
      <c r="N426" s="363"/>
    </row>
    <row r="427" spans="1:14" x14ac:dyDescent="0.25">
      <c r="A427" s="159" t="s">
        <v>37</v>
      </c>
      <c r="B427" s="381"/>
      <c r="C427" s="382"/>
      <c r="D427" s="382"/>
      <c r="E427" s="382"/>
      <c r="F427" s="382"/>
      <c r="G427" s="382"/>
      <c r="H427" s="383"/>
      <c r="I427" s="171"/>
      <c r="J427" s="171"/>
      <c r="K427" s="322"/>
      <c r="L427" s="323"/>
      <c r="M427" s="323"/>
      <c r="N427" s="324"/>
    </row>
    <row r="428" spans="1:14" ht="15" customHeight="1" x14ac:dyDescent="0.25">
      <c r="A428" s="159"/>
      <c r="B428" s="384"/>
      <c r="C428" s="385"/>
      <c r="D428" s="385"/>
      <c r="E428" s="385"/>
      <c r="F428" s="385"/>
      <c r="G428" s="385"/>
      <c r="H428" s="386"/>
      <c r="I428" s="171"/>
      <c r="J428" s="171"/>
      <c r="K428" s="325"/>
      <c r="L428" s="326"/>
      <c r="M428" s="326"/>
      <c r="N428" s="327"/>
    </row>
    <row r="429" spans="1:14" ht="15" customHeight="1" x14ac:dyDescent="0.25">
      <c r="A429" s="159" t="s">
        <v>40</v>
      </c>
      <c r="B429" s="346"/>
      <c r="C429" s="347"/>
      <c r="D429" s="347"/>
      <c r="E429" s="347"/>
      <c r="F429" s="347"/>
      <c r="G429" s="347"/>
      <c r="H429" s="348"/>
      <c r="I429" s="170"/>
      <c r="J429" s="170"/>
      <c r="K429" s="322"/>
      <c r="L429" s="323"/>
      <c r="M429" s="323"/>
      <c r="N429" s="324"/>
    </row>
    <row r="430" spans="1:14" x14ac:dyDescent="0.25">
      <c r="A430" s="159"/>
      <c r="B430" s="352"/>
      <c r="C430" s="353"/>
      <c r="D430" s="353"/>
      <c r="E430" s="353"/>
      <c r="F430" s="353"/>
      <c r="G430" s="353"/>
      <c r="H430" s="354"/>
      <c r="I430" s="170"/>
      <c r="J430" s="170"/>
      <c r="K430" s="325"/>
      <c r="L430" s="326"/>
      <c r="M430" s="326"/>
      <c r="N430" s="327"/>
    </row>
    <row r="431" spans="1:14" ht="15" customHeight="1" x14ac:dyDescent="0.25">
      <c r="A431" s="159"/>
      <c r="B431" s="159"/>
      <c r="C431" s="159"/>
      <c r="D431" s="159"/>
      <c r="E431" s="159"/>
      <c r="F431" s="159"/>
      <c r="G431" s="159"/>
      <c r="H431" s="159"/>
      <c r="I431" s="159"/>
      <c r="J431" s="159"/>
      <c r="K431" s="159"/>
      <c r="L431" s="159"/>
      <c r="M431" s="159"/>
      <c r="N431" s="159"/>
    </row>
    <row r="432" spans="1:14" x14ac:dyDescent="0.25">
      <c r="A432" s="413" t="s">
        <v>114</v>
      </c>
      <c r="B432" s="413"/>
      <c r="C432" s="413"/>
      <c r="D432" s="413"/>
      <c r="E432" s="413"/>
      <c r="F432" s="413"/>
      <c r="G432" s="404" t="s">
        <v>159</v>
      </c>
      <c r="H432" s="404"/>
      <c r="I432" s="404"/>
      <c r="J432" s="404"/>
      <c r="K432" s="404"/>
      <c r="L432" s="404"/>
      <c r="M432" s="404"/>
      <c r="N432" s="404"/>
    </row>
    <row r="433" spans="1:14" ht="15" customHeight="1" x14ac:dyDescent="0.25">
      <c r="A433" s="379"/>
      <c r="B433" s="379"/>
      <c r="C433" s="379"/>
      <c r="D433" s="379"/>
      <c r="E433" s="379"/>
      <c r="F433" s="379"/>
      <c r="G433" s="379"/>
      <c r="H433" s="379"/>
      <c r="I433" s="379"/>
      <c r="J433" s="379"/>
      <c r="K433" s="379"/>
      <c r="L433" s="379"/>
      <c r="M433" s="379"/>
      <c r="N433" s="379"/>
    </row>
    <row r="434" spans="1:14" ht="18" customHeight="1" x14ac:dyDescent="0.25">
      <c r="A434" s="380" t="s">
        <v>23</v>
      </c>
      <c r="B434" s="380"/>
      <c r="C434" s="380"/>
      <c r="D434" s="380"/>
      <c r="E434" s="380"/>
      <c r="F434" s="380"/>
      <c r="G434" s="380"/>
      <c r="H434" s="380"/>
      <c r="I434" s="380"/>
      <c r="J434" s="380" t="s">
        <v>94</v>
      </c>
      <c r="K434" s="380"/>
      <c r="L434" s="380"/>
      <c r="M434" s="380"/>
      <c r="N434" s="380"/>
    </row>
    <row r="435" spans="1:14" ht="30" customHeight="1" x14ac:dyDescent="0.25">
      <c r="A435" s="156" t="s">
        <v>25</v>
      </c>
      <c r="B435" s="364" t="s">
        <v>29</v>
      </c>
      <c r="C435" s="365"/>
      <c r="D435" s="365"/>
      <c r="E435" s="365"/>
      <c r="F435" s="365"/>
      <c r="G435" s="365"/>
      <c r="H435" s="366"/>
      <c r="I435" s="156"/>
      <c r="J435" s="156"/>
      <c r="K435" s="390" t="s">
        <v>143</v>
      </c>
      <c r="L435" s="391"/>
      <c r="M435" s="391"/>
      <c r="N435" s="392"/>
    </row>
    <row r="436" spans="1:14" ht="30" customHeight="1" x14ac:dyDescent="0.25">
      <c r="A436" s="156"/>
      <c r="B436" s="367"/>
      <c r="C436" s="368"/>
      <c r="D436" s="368"/>
      <c r="E436" s="368"/>
      <c r="F436" s="368"/>
      <c r="G436" s="368"/>
      <c r="H436" s="369"/>
      <c r="I436" s="156"/>
      <c r="J436" s="156"/>
      <c r="K436" s="393"/>
      <c r="L436" s="394"/>
      <c r="M436" s="394"/>
      <c r="N436" s="395"/>
    </row>
    <row r="437" spans="1:14" ht="30" customHeight="1" x14ac:dyDescent="0.25">
      <c r="A437" s="156"/>
      <c r="B437" s="370"/>
      <c r="C437" s="371"/>
      <c r="D437" s="371"/>
      <c r="E437" s="371"/>
      <c r="F437" s="371"/>
      <c r="G437" s="371"/>
      <c r="H437" s="372"/>
      <c r="I437" s="156"/>
      <c r="J437" s="156"/>
      <c r="K437" s="396"/>
      <c r="L437" s="397"/>
      <c r="M437" s="397"/>
      <c r="N437" s="398"/>
    </row>
    <row r="438" spans="1:14" ht="31.5" customHeight="1" x14ac:dyDescent="0.25">
      <c r="A438" s="156" t="s">
        <v>28</v>
      </c>
      <c r="B438" s="364" t="s">
        <v>95</v>
      </c>
      <c r="C438" s="365"/>
      <c r="D438" s="365"/>
      <c r="E438" s="365"/>
      <c r="F438" s="365"/>
      <c r="G438" s="365"/>
      <c r="H438" s="366"/>
      <c r="I438" s="156"/>
      <c r="J438" s="156"/>
      <c r="K438" s="390" t="s">
        <v>160</v>
      </c>
      <c r="L438" s="391"/>
      <c r="M438" s="391"/>
      <c r="N438" s="392"/>
    </row>
    <row r="439" spans="1:14" ht="31.5" customHeight="1" x14ac:dyDescent="0.25">
      <c r="A439" s="156"/>
      <c r="B439" s="367"/>
      <c r="C439" s="368"/>
      <c r="D439" s="368"/>
      <c r="E439" s="368"/>
      <c r="F439" s="368"/>
      <c r="G439" s="368"/>
      <c r="H439" s="369"/>
      <c r="I439" s="156"/>
      <c r="J439" s="156"/>
      <c r="K439" s="393"/>
      <c r="L439" s="394"/>
      <c r="M439" s="394"/>
      <c r="N439" s="395"/>
    </row>
    <row r="440" spans="1:14" ht="31.5" customHeight="1" x14ac:dyDescent="0.25">
      <c r="A440" s="156"/>
      <c r="B440" s="370"/>
      <c r="C440" s="371"/>
      <c r="D440" s="371"/>
      <c r="E440" s="371"/>
      <c r="F440" s="371"/>
      <c r="G440" s="371"/>
      <c r="H440" s="372"/>
      <c r="I440" s="156"/>
      <c r="J440" s="156"/>
      <c r="K440" s="396"/>
      <c r="L440" s="397"/>
      <c r="M440" s="397"/>
      <c r="N440" s="398"/>
    </row>
    <row r="441" spans="1:14" x14ac:dyDescent="0.25">
      <c r="A441" s="156" t="s">
        <v>31</v>
      </c>
      <c r="B441" s="328"/>
      <c r="C441" s="329"/>
      <c r="D441" s="329"/>
      <c r="E441" s="329"/>
      <c r="F441" s="329"/>
      <c r="G441" s="329"/>
      <c r="H441" s="330"/>
      <c r="I441" s="156"/>
      <c r="J441" s="156"/>
      <c r="K441" s="390"/>
      <c r="L441" s="391"/>
      <c r="M441" s="391"/>
      <c r="N441" s="392"/>
    </row>
    <row r="442" spans="1:14" x14ac:dyDescent="0.25">
      <c r="A442" s="156"/>
      <c r="B442" s="334"/>
      <c r="C442" s="335"/>
      <c r="D442" s="335"/>
      <c r="E442" s="335"/>
      <c r="F442" s="335"/>
      <c r="G442" s="335"/>
      <c r="H442" s="336"/>
      <c r="I442" s="156"/>
      <c r="J442" s="156"/>
      <c r="K442" s="396"/>
      <c r="L442" s="397"/>
      <c r="M442" s="397"/>
      <c r="N442" s="398"/>
    </row>
    <row r="443" spans="1:14" ht="15" customHeight="1" x14ac:dyDescent="0.25">
      <c r="A443" s="156"/>
      <c r="B443" s="159"/>
      <c r="C443" s="159"/>
      <c r="D443" s="159"/>
      <c r="E443" s="159"/>
      <c r="F443" s="159"/>
      <c r="G443" s="159"/>
      <c r="H443" s="159"/>
      <c r="I443" s="156"/>
      <c r="J443" s="156"/>
      <c r="K443" s="159"/>
      <c r="L443" s="159"/>
      <c r="M443" s="159"/>
      <c r="N443" s="159"/>
    </row>
    <row r="444" spans="1:14" x14ac:dyDescent="0.25">
      <c r="A444" s="387" t="s">
        <v>114</v>
      </c>
      <c r="B444" s="387"/>
      <c r="C444" s="387"/>
      <c r="D444" s="387"/>
      <c r="E444" s="387"/>
      <c r="F444" s="388"/>
      <c r="G444" s="376" t="s">
        <v>161</v>
      </c>
      <c r="H444" s="377"/>
      <c r="I444" s="377"/>
      <c r="J444" s="377"/>
      <c r="K444" s="377"/>
      <c r="L444" s="377"/>
      <c r="M444" s="377"/>
      <c r="N444" s="378"/>
    </row>
    <row r="445" spans="1:14" ht="15" customHeight="1" x14ac:dyDescent="0.25">
      <c r="A445" s="379"/>
      <c r="B445" s="379"/>
      <c r="C445" s="379"/>
      <c r="D445" s="379"/>
      <c r="E445" s="379"/>
      <c r="F445" s="379"/>
      <c r="G445" s="379"/>
      <c r="H445" s="379"/>
      <c r="I445" s="379"/>
      <c r="J445" s="379"/>
      <c r="K445" s="379"/>
      <c r="L445" s="379"/>
      <c r="M445" s="379"/>
      <c r="N445" s="379"/>
    </row>
    <row r="446" spans="1:14" ht="15" customHeight="1" x14ac:dyDescent="0.25">
      <c r="A446" s="380" t="s">
        <v>23</v>
      </c>
      <c r="B446" s="380"/>
      <c r="C446" s="380"/>
      <c r="D446" s="380"/>
      <c r="E446" s="380"/>
      <c r="F446" s="380"/>
      <c r="G446" s="380"/>
      <c r="H446" s="380"/>
      <c r="I446" s="380"/>
      <c r="J446" s="380" t="s">
        <v>94</v>
      </c>
      <c r="K446" s="380"/>
      <c r="L446" s="380"/>
      <c r="M446" s="380"/>
      <c r="N446" s="380"/>
    </row>
    <row r="447" spans="1:14" ht="47.25" customHeight="1" x14ac:dyDescent="0.25">
      <c r="A447" s="156" t="s">
        <v>105</v>
      </c>
      <c r="B447" s="364" t="s">
        <v>29</v>
      </c>
      <c r="C447" s="365"/>
      <c r="D447" s="365"/>
      <c r="E447" s="365"/>
      <c r="F447" s="365"/>
      <c r="G447" s="365"/>
      <c r="H447" s="366"/>
      <c r="I447" s="156"/>
      <c r="J447" s="156"/>
      <c r="K447" s="390" t="s">
        <v>162</v>
      </c>
      <c r="L447" s="391"/>
      <c r="M447" s="391"/>
      <c r="N447" s="392"/>
    </row>
    <row r="448" spans="1:14" ht="47.25" customHeight="1" x14ac:dyDescent="0.25">
      <c r="A448" s="156"/>
      <c r="B448" s="370"/>
      <c r="C448" s="371"/>
      <c r="D448" s="371"/>
      <c r="E448" s="371"/>
      <c r="F448" s="371"/>
      <c r="G448" s="371"/>
      <c r="H448" s="372"/>
      <c r="I448" s="156"/>
      <c r="J448" s="156"/>
      <c r="K448" s="396"/>
      <c r="L448" s="397"/>
      <c r="M448" s="397"/>
      <c r="N448" s="398"/>
    </row>
    <row r="449" spans="1:14" ht="15" customHeight="1" x14ac:dyDescent="0.25">
      <c r="A449" s="156" t="s">
        <v>28</v>
      </c>
      <c r="B449" s="364" t="s">
        <v>38</v>
      </c>
      <c r="C449" s="365"/>
      <c r="D449" s="365"/>
      <c r="E449" s="365"/>
      <c r="F449" s="365"/>
      <c r="G449" s="365"/>
      <c r="H449" s="366"/>
      <c r="I449" s="156"/>
      <c r="J449" s="156"/>
      <c r="K449" s="390" t="s">
        <v>136</v>
      </c>
      <c r="L449" s="391"/>
      <c r="M449" s="391"/>
      <c r="N449" s="392"/>
    </row>
    <row r="450" spans="1:14" x14ac:dyDescent="0.25">
      <c r="A450" s="156"/>
      <c r="B450" s="367"/>
      <c r="C450" s="368"/>
      <c r="D450" s="368"/>
      <c r="E450" s="368"/>
      <c r="F450" s="368"/>
      <c r="G450" s="368"/>
      <c r="H450" s="369"/>
      <c r="I450" s="156"/>
      <c r="J450" s="156"/>
      <c r="K450" s="393"/>
      <c r="L450" s="394"/>
      <c r="M450" s="394"/>
      <c r="N450" s="395"/>
    </row>
    <row r="451" spans="1:14" ht="48" customHeight="1" x14ac:dyDescent="0.25">
      <c r="A451" s="156"/>
      <c r="B451" s="370"/>
      <c r="C451" s="371"/>
      <c r="D451" s="371"/>
      <c r="E451" s="371"/>
      <c r="F451" s="371"/>
      <c r="G451" s="371"/>
      <c r="H451" s="372"/>
      <c r="I451" s="156"/>
      <c r="J451" s="156"/>
      <c r="K451" s="396"/>
      <c r="L451" s="397"/>
      <c r="M451" s="397"/>
      <c r="N451" s="398"/>
    </row>
    <row r="452" spans="1:14" x14ac:dyDescent="0.25">
      <c r="A452" s="156"/>
      <c r="B452" s="159"/>
      <c r="C452" s="159"/>
      <c r="D452" s="159"/>
      <c r="E452" s="159"/>
      <c r="F452" s="159"/>
      <c r="G452" s="159"/>
      <c r="H452" s="159"/>
      <c r="I452" s="156"/>
      <c r="J452" s="156"/>
      <c r="K452" s="159"/>
      <c r="L452" s="159"/>
      <c r="M452" s="159"/>
      <c r="N452" s="159"/>
    </row>
    <row r="453" spans="1:14" x14ac:dyDescent="0.25">
      <c r="A453" s="161" t="s">
        <v>114</v>
      </c>
      <c r="B453" s="161"/>
      <c r="C453" s="161"/>
      <c r="D453" s="161"/>
      <c r="E453" s="161"/>
      <c r="F453" s="161"/>
      <c r="G453" s="376" t="s">
        <v>163</v>
      </c>
      <c r="H453" s="377"/>
      <c r="I453" s="377"/>
      <c r="J453" s="377"/>
      <c r="K453" s="377"/>
      <c r="L453" s="377"/>
      <c r="M453" s="377"/>
      <c r="N453" s="378"/>
    </row>
    <row r="454" spans="1:14" ht="21" customHeight="1" x14ac:dyDescent="0.25">
      <c r="A454" s="379"/>
      <c r="B454" s="379"/>
      <c r="C454" s="379"/>
      <c r="D454" s="379"/>
      <c r="E454" s="379"/>
      <c r="F454" s="379"/>
      <c r="G454" s="379"/>
      <c r="H454" s="379"/>
      <c r="I454" s="379"/>
      <c r="J454" s="379"/>
      <c r="K454" s="379"/>
      <c r="L454" s="379"/>
      <c r="M454" s="379"/>
      <c r="N454" s="379"/>
    </row>
    <row r="455" spans="1:14" x14ac:dyDescent="0.25">
      <c r="A455" s="380" t="s">
        <v>23</v>
      </c>
      <c r="B455" s="380"/>
      <c r="C455" s="380"/>
      <c r="D455" s="380"/>
      <c r="E455" s="380"/>
      <c r="F455" s="380"/>
      <c r="G455" s="380"/>
      <c r="H455" s="380"/>
      <c r="I455" s="380"/>
      <c r="J455" s="380" t="s">
        <v>94</v>
      </c>
      <c r="K455" s="380"/>
      <c r="L455" s="380"/>
      <c r="M455" s="380"/>
      <c r="N455" s="380"/>
    </row>
    <row r="456" spans="1:14" ht="33" customHeight="1" x14ac:dyDescent="0.25">
      <c r="A456" s="156" t="s">
        <v>105</v>
      </c>
      <c r="B456" s="364" t="s">
        <v>29</v>
      </c>
      <c r="C456" s="365"/>
      <c r="D456" s="365"/>
      <c r="E456" s="365"/>
      <c r="F456" s="365"/>
      <c r="G456" s="365"/>
      <c r="H456" s="366"/>
      <c r="I456" s="156"/>
      <c r="J456" s="156"/>
      <c r="K456" s="390" t="s">
        <v>147</v>
      </c>
      <c r="L456" s="391"/>
      <c r="M456" s="391"/>
      <c r="N456" s="392"/>
    </row>
    <row r="457" spans="1:14" ht="33" customHeight="1" x14ac:dyDescent="0.25">
      <c r="A457" s="156"/>
      <c r="B457" s="367"/>
      <c r="C457" s="368"/>
      <c r="D457" s="368"/>
      <c r="E457" s="368"/>
      <c r="F457" s="368"/>
      <c r="G457" s="368"/>
      <c r="H457" s="369"/>
      <c r="I457" s="156"/>
      <c r="J457" s="156"/>
      <c r="K457" s="393"/>
      <c r="L457" s="394"/>
      <c r="M457" s="394"/>
      <c r="N457" s="395"/>
    </row>
    <row r="458" spans="1:14" ht="33" customHeight="1" x14ac:dyDescent="0.25">
      <c r="A458" s="156"/>
      <c r="B458" s="370"/>
      <c r="C458" s="371"/>
      <c r="D458" s="371"/>
      <c r="E458" s="371"/>
      <c r="F458" s="371"/>
      <c r="G458" s="371"/>
      <c r="H458" s="372"/>
      <c r="I458" s="156"/>
      <c r="J458" s="156"/>
      <c r="K458" s="396"/>
      <c r="L458" s="397"/>
      <c r="M458" s="397"/>
      <c r="N458" s="398"/>
    </row>
    <row r="459" spans="1:14" ht="31.5" customHeight="1" x14ac:dyDescent="0.25">
      <c r="A459" s="156" t="s">
        <v>28</v>
      </c>
      <c r="B459" s="364" t="s">
        <v>95</v>
      </c>
      <c r="C459" s="365"/>
      <c r="D459" s="365"/>
      <c r="E459" s="365"/>
      <c r="F459" s="365"/>
      <c r="G459" s="365"/>
      <c r="H459" s="366"/>
      <c r="I459" s="156"/>
      <c r="J459" s="156"/>
      <c r="K459" s="390" t="s">
        <v>135</v>
      </c>
      <c r="L459" s="391"/>
      <c r="M459" s="391"/>
      <c r="N459" s="392"/>
    </row>
    <row r="460" spans="1:14" ht="31.5" customHeight="1" x14ac:dyDescent="0.25">
      <c r="A460" s="156"/>
      <c r="B460" s="367"/>
      <c r="C460" s="368"/>
      <c r="D460" s="368"/>
      <c r="E460" s="368"/>
      <c r="F460" s="368"/>
      <c r="G460" s="368"/>
      <c r="H460" s="369"/>
      <c r="I460" s="156"/>
      <c r="J460" s="156"/>
      <c r="K460" s="393"/>
      <c r="L460" s="394"/>
      <c r="M460" s="394"/>
      <c r="N460" s="395"/>
    </row>
    <row r="461" spans="1:14" ht="31.5" customHeight="1" x14ac:dyDescent="0.25">
      <c r="A461" s="156"/>
      <c r="B461" s="370"/>
      <c r="C461" s="371"/>
      <c r="D461" s="371"/>
      <c r="E461" s="371"/>
      <c r="F461" s="371"/>
      <c r="G461" s="371"/>
      <c r="H461" s="372"/>
      <c r="I461" s="156"/>
      <c r="J461" s="156"/>
      <c r="K461" s="396"/>
      <c r="L461" s="397"/>
      <c r="M461" s="397"/>
      <c r="N461" s="398"/>
    </row>
    <row r="462" spans="1:14" x14ac:dyDescent="0.25">
      <c r="A462" s="156" t="s">
        <v>31</v>
      </c>
      <c r="B462" s="346" t="s">
        <v>53</v>
      </c>
      <c r="C462" s="347"/>
      <c r="D462" s="347"/>
      <c r="E462" s="347"/>
      <c r="F462" s="347"/>
      <c r="G462" s="347"/>
      <c r="H462" s="348"/>
      <c r="I462" s="170"/>
      <c r="J462" s="170"/>
      <c r="K462" s="355" t="s">
        <v>123</v>
      </c>
      <c r="L462" s="356"/>
      <c r="M462" s="356"/>
      <c r="N462" s="357"/>
    </row>
    <row r="463" spans="1:14" ht="42.75" customHeight="1" x14ac:dyDescent="0.25">
      <c r="A463" s="156"/>
      <c r="B463" s="352"/>
      <c r="C463" s="353"/>
      <c r="D463" s="353"/>
      <c r="E463" s="353"/>
      <c r="F463" s="353"/>
      <c r="G463" s="353"/>
      <c r="H463" s="354"/>
      <c r="I463" s="170"/>
      <c r="J463" s="170"/>
      <c r="K463" s="361"/>
      <c r="L463" s="362"/>
      <c r="M463" s="362"/>
      <c r="N463" s="363"/>
    </row>
    <row r="464" spans="1:14" x14ac:dyDescent="0.25">
      <c r="A464" s="156" t="s">
        <v>34</v>
      </c>
      <c r="B464" s="328" t="s">
        <v>97</v>
      </c>
      <c r="C464" s="329"/>
      <c r="D464" s="329"/>
      <c r="E464" s="329"/>
      <c r="F464" s="329"/>
      <c r="G464" s="329"/>
      <c r="H464" s="330"/>
      <c r="I464" s="156"/>
      <c r="J464" s="156"/>
      <c r="K464" s="390" t="s">
        <v>113</v>
      </c>
      <c r="L464" s="391"/>
      <c r="M464" s="391"/>
      <c r="N464" s="392"/>
    </row>
    <row r="465" spans="1:14" ht="48.75" customHeight="1" x14ac:dyDescent="0.25">
      <c r="A465" s="156"/>
      <c r="B465" s="334"/>
      <c r="C465" s="335"/>
      <c r="D465" s="335"/>
      <c r="E465" s="335"/>
      <c r="F465" s="335"/>
      <c r="G465" s="335"/>
      <c r="H465" s="336"/>
      <c r="I465" s="156"/>
      <c r="J465" s="156"/>
      <c r="K465" s="396"/>
      <c r="L465" s="397"/>
      <c r="M465" s="397"/>
      <c r="N465" s="398"/>
    </row>
    <row r="466" spans="1:14" ht="15" customHeight="1" x14ac:dyDescent="0.25">
      <c r="A466" s="156"/>
      <c r="B466" s="159"/>
      <c r="C466" s="159"/>
      <c r="D466" s="159"/>
      <c r="E466" s="159"/>
      <c r="F466" s="159"/>
      <c r="G466" s="159"/>
      <c r="H466" s="159"/>
      <c r="I466" s="156"/>
      <c r="J466" s="156"/>
      <c r="K466" s="159"/>
      <c r="L466" s="159"/>
      <c r="M466" s="159"/>
      <c r="N466" s="159"/>
    </row>
    <row r="467" spans="1:14" x14ac:dyDescent="0.25">
      <c r="A467" s="413" t="s">
        <v>114</v>
      </c>
      <c r="B467" s="413"/>
      <c r="C467" s="413"/>
      <c r="D467" s="413"/>
      <c r="E467" s="413"/>
      <c r="F467" s="413"/>
      <c r="G467" s="404" t="s">
        <v>164</v>
      </c>
      <c r="H467" s="404"/>
      <c r="I467" s="404"/>
      <c r="J467" s="404"/>
      <c r="K467" s="404"/>
      <c r="L467" s="404"/>
      <c r="M467" s="404"/>
      <c r="N467" s="404"/>
    </row>
    <row r="468" spans="1:14" ht="15" customHeight="1" x14ac:dyDescent="0.25">
      <c r="A468" s="379"/>
      <c r="B468" s="379"/>
      <c r="C468" s="379"/>
      <c r="D468" s="379"/>
      <c r="E468" s="379"/>
      <c r="F468" s="379"/>
      <c r="G468" s="379"/>
      <c r="H468" s="379"/>
      <c r="I468" s="379"/>
      <c r="J468" s="379"/>
      <c r="K468" s="379"/>
      <c r="L468" s="379"/>
      <c r="M468" s="379"/>
      <c r="N468" s="379"/>
    </row>
    <row r="469" spans="1:14" ht="15" customHeight="1" x14ac:dyDescent="0.25">
      <c r="A469" s="380" t="s">
        <v>23</v>
      </c>
      <c r="B469" s="380"/>
      <c r="C469" s="380"/>
      <c r="D469" s="380"/>
      <c r="E469" s="380"/>
      <c r="F469" s="380"/>
      <c r="G469" s="380"/>
      <c r="H469" s="380"/>
      <c r="I469" s="380"/>
      <c r="J469" s="380" t="s">
        <v>94</v>
      </c>
      <c r="K469" s="380"/>
      <c r="L469" s="380"/>
      <c r="M469" s="380"/>
      <c r="N469" s="380"/>
    </row>
    <row r="470" spans="1:14" ht="41.25" customHeight="1" x14ac:dyDescent="0.25">
      <c r="A470" s="156" t="s">
        <v>25</v>
      </c>
      <c r="B470" s="328" t="s">
        <v>29</v>
      </c>
      <c r="C470" s="329"/>
      <c r="D470" s="329"/>
      <c r="E470" s="329"/>
      <c r="F470" s="329"/>
      <c r="G470" s="329"/>
      <c r="H470" s="330"/>
      <c r="I470" s="156"/>
      <c r="J470" s="156"/>
      <c r="K470" s="390" t="s">
        <v>143</v>
      </c>
      <c r="L470" s="391"/>
      <c r="M470" s="391"/>
      <c r="N470" s="392"/>
    </row>
    <row r="471" spans="1:14" ht="41.25" customHeight="1" x14ac:dyDescent="0.25">
      <c r="A471" s="156"/>
      <c r="B471" s="334"/>
      <c r="C471" s="335"/>
      <c r="D471" s="335"/>
      <c r="E471" s="335"/>
      <c r="F471" s="335"/>
      <c r="G471" s="335"/>
      <c r="H471" s="336"/>
      <c r="I471" s="156"/>
      <c r="J471" s="156"/>
      <c r="K471" s="396"/>
      <c r="L471" s="397"/>
      <c r="M471" s="397"/>
      <c r="N471" s="398"/>
    </row>
    <row r="472" spans="1:14" ht="15" customHeight="1" x14ac:dyDescent="0.25">
      <c r="A472" s="156" t="s">
        <v>28</v>
      </c>
      <c r="B472" s="364" t="s">
        <v>38</v>
      </c>
      <c r="C472" s="365"/>
      <c r="D472" s="365"/>
      <c r="E472" s="365"/>
      <c r="F472" s="365"/>
      <c r="G472" s="365"/>
      <c r="H472" s="366"/>
      <c r="I472" s="156"/>
      <c r="J472" s="156"/>
      <c r="K472" s="390" t="s">
        <v>136</v>
      </c>
      <c r="L472" s="391"/>
      <c r="M472" s="391"/>
      <c r="N472" s="392"/>
    </row>
    <row r="473" spans="1:14" ht="15" customHeight="1" x14ac:dyDescent="0.25">
      <c r="A473" s="156"/>
      <c r="B473" s="367"/>
      <c r="C473" s="368"/>
      <c r="D473" s="368"/>
      <c r="E473" s="368"/>
      <c r="F473" s="368"/>
      <c r="G473" s="368"/>
      <c r="H473" s="369"/>
      <c r="I473" s="156"/>
      <c r="J473" s="156"/>
      <c r="K473" s="393"/>
      <c r="L473" s="394"/>
      <c r="M473" s="394"/>
      <c r="N473" s="395"/>
    </row>
    <row r="474" spans="1:14" ht="15" customHeight="1" x14ac:dyDescent="0.25">
      <c r="A474" s="156"/>
      <c r="B474" s="370"/>
      <c r="C474" s="371"/>
      <c r="D474" s="371"/>
      <c r="E474" s="371"/>
      <c r="F474" s="371"/>
      <c r="G474" s="371"/>
      <c r="H474" s="372"/>
      <c r="I474" s="156"/>
      <c r="J474" s="156"/>
      <c r="K474" s="396"/>
      <c r="L474" s="397"/>
      <c r="M474" s="397"/>
      <c r="N474" s="398"/>
    </row>
    <row r="475" spans="1:14" ht="15" customHeight="1" x14ac:dyDescent="0.25">
      <c r="A475" s="156"/>
      <c r="B475" s="159"/>
      <c r="C475" s="159"/>
      <c r="D475" s="159"/>
      <c r="E475" s="159"/>
      <c r="F475" s="159"/>
      <c r="G475" s="159"/>
      <c r="H475" s="159"/>
      <c r="I475" s="156"/>
      <c r="J475" s="156"/>
      <c r="K475" s="159"/>
      <c r="L475" s="159"/>
      <c r="M475" s="159"/>
      <c r="N475" s="159"/>
    </row>
    <row r="476" spans="1:14" ht="15" customHeight="1" x14ac:dyDescent="0.25">
      <c r="A476" s="387" t="s">
        <v>114</v>
      </c>
      <c r="B476" s="387"/>
      <c r="C476" s="387"/>
      <c r="D476" s="387"/>
      <c r="E476" s="387"/>
      <c r="F476" s="388"/>
      <c r="G476" s="376" t="s">
        <v>165</v>
      </c>
      <c r="H476" s="377"/>
      <c r="I476" s="377"/>
      <c r="J476" s="377"/>
      <c r="K476" s="377"/>
      <c r="L476" s="377"/>
      <c r="M476" s="377"/>
      <c r="N476" s="378"/>
    </row>
    <row r="477" spans="1:14" x14ac:dyDescent="0.25">
      <c r="A477" s="379"/>
      <c r="B477" s="379"/>
      <c r="C477" s="379"/>
      <c r="D477" s="379"/>
      <c r="E477" s="379"/>
      <c r="F477" s="379"/>
      <c r="G477" s="379"/>
      <c r="H477" s="379"/>
      <c r="I477" s="379"/>
      <c r="J477" s="379"/>
      <c r="K477" s="379"/>
      <c r="L477" s="379"/>
      <c r="M477" s="379"/>
      <c r="N477" s="379"/>
    </row>
    <row r="478" spans="1:14" x14ac:dyDescent="0.25">
      <c r="A478" s="380" t="s">
        <v>23</v>
      </c>
      <c r="B478" s="380"/>
      <c r="C478" s="380"/>
      <c r="D478" s="380"/>
      <c r="E478" s="380"/>
      <c r="F478" s="380"/>
      <c r="G478" s="380"/>
      <c r="H478" s="380"/>
      <c r="I478" s="380"/>
      <c r="J478" s="380" t="s">
        <v>94</v>
      </c>
      <c r="K478" s="380"/>
      <c r="L478" s="380"/>
      <c r="M478" s="380"/>
      <c r="N478" s="380"/>
    </row>
    <row r="479" spans="1:14" ht="27.75" customHeight="1" x14ac:dyDescent="0.25">
      <c r="A479" s="156" t="s">
        <v>25</v>
      </c>
      <c r="B479" s="346" t="s">
        <v>29</v>
      </c>
      <c r="C479" s="347"/>
      <c r="D479" s="347"/>
      <c r="E479" s="347"/>
      <c r="F479" s="347"/>
      <c r="G479" s="347"/>
      <c r="H479" s="348"/>
      <c r="I479" s="170"/>
      <c r="J479" s="170"/>
      <c r="K479" s="322" t="s">
        <v>166</v>
      </c>
      <c r="L479" s="323"/>
      <c r="M479" s="323"/>
      <c r="N479" s="324"/>
    </row>
    <row r="480" spans="1:14" ht="27.75" customHeight="1" x14ac:dyDescent="0.25">
      <c r="A480" s="156"/>
      <c r="B480" s="349"/>
      <c r="C480" s="350"/>
      <c r="D480" s="350"/>
      <c r="E480" s="350"/>
      <c r="F480" s="350"/>
      <c r="G480" s="350"/>
      <c r="H480" s="351"/>
      <c r="I480" s="170"/>
      <c r="J480" s="170"/>
      <c r="K480" s="373"/>
      <c r="L480" s="374"/>
      <c r="M480" s="374"/>
      <c r="N480" s="375"/>
    </row>
    <row r="481" spans="1:14" ht="27.75" customHeight="1" x14ac:dyDescent="0.25">
      <c r="A481" s="156"/>
      <c r="B481" s="352"/>
      <c r="C481" s="353"/>
      <c r="D481" s="353"/>
      <c r="E481" s="353"/>
      <c r="F481" s="353"/>
      <c r="G481" s="353"/>
      <c r="H481" s="354"/>
      <c r="I481" s="170"/>
      <c r="J481" s="170"/>
      <c r="K481" s="325"/>
      <c r="L481" s="326"/>
      <c r="M481" s="326"/>
      <c r="N481" s="327"/>
    </row>
    <row r="482" spans="1:14" ht="28.5" customHeight="1" x14ac:dyDescent="0.25">
      <c r="A482" s="156" t="s">
        <v>28</v>
      </c>
      <c r="B482" s="346" t="s">
        <v>95</v>
      </c>
      <c r="C482" s="347"/>
      <c r="D482" s="347"/>
      <c r="E482" s="347"/>
      <c r="F482" s="347"/>
      <c r="G482" s="347"/>
      <c r="H482" s="348"/>
      <c r="I482" s="170"/>
      <c r="J482" s="170"/>
      <c r="K482" s="355" t="s">
        <v>160</v>
      </c>
      <c r="L482" s="356"/>
      <c r="M482" s="356"/>
      <c r="N482" s="357"/>
    </row>
    <row r="483" spans="1:14" ht="28.5" customHeight="1" x14ac:dyDescent="0.25">
      <c r="A483" s="156"/>
      <c r="B483" s="349"/>
      <c r="C483" s="350"/>
      <c r="D483" s="350"/>
      <c r="E483" s="350"/>
      <c r="F483" s="350"/>
      <c r="G483" s="350"/>
      <c r="H483" s="351"/>
      <c r="I483" s="170"/>
      <c r="J483" s="170"/>
      <c r="K483" s="358"/>
      <c r="L483" s="359"/>
      <c r="M483" s="359"/>
      <c r="N483" s="360"/>
    </row>
    <row r="484" spans="1:14" ht="28.5" customHeight="1" x14ac:dyDescent="0.25">
      <c r="A484" s="156"/>
      <c r="B484" s="352"/>
      <c r="C484" s="353"/>
      <c r="D484" s="353"/>
      <c r="E484" s="353"/>
      <c r="F484" s="353"/>
      <c r="G484" s="353"/>
      <c r="H484" s="354"/>
      <c r="I484" s="170"/>
      <c r="J484" s="170"/>
      <c r="K484" s="361"/>
      <c r="L484" s="362"/>
      <c r="M484" s="362"/>
      <c r="N484" s="363"/>
    </row>
    <row r="485" spans="1:14" x14ac:dyDescent="0.25">
      <c r="A485" s="156" t="s">
        <v>31</v>
      </c>
      <c r="B485" s="346" t="s">
        <v>32</v>
      </c>
      <c r="C485" s="347"/>
      <c r="D485" s="347"/>
      <c r="E485" s="347"/>
      <c r="F485" s="347"/>
      <c r="G485" s="347"/>
      <c r="H485" s="348"/>
      <c r="I485" s="170"/>
      <c r="J485" s="170"/>
      <c r="K485" s="355" t="s">
        <v>101</v>
      </c>
      <c r="L485" s="356"/>
      <c r="M485" s="356"/>
      <c r="N485" s="357"/>
    </row>
    <row r="486" spans="1:14" ht="15" customHeight="1" x14ac:dyDescent="0.25">
      <c r="A486" s="156"/>
      <c r="B486" s="349"/>
      <c r="C486" s="350"/>
      <c r="D486" s="350"/>
      <c r="E486" s="350"/>
      <c r="F486" s="350"/>
      <c r="G486" s="350"/>
      <c r="H486" s="351"/>
      <c r="I486" s="170"/>
      <c r="J486" s="170"/>
      <c r="K486" s="358"/>
      <c r="L486" s="359"/>
      <c r="M486" s="359"/>
      <c r="N486" s="360"/>
    </row>
    <row r="487" spans="1:14" ht="92.25" customHeight="1" x14ac:dyDescent="0.25">
      <c r="A487" s="156"/>
      <c r="B487" s="352"/>
      <c r="C487" s="353"/>
      <c r="D487" s="353"/>
      <c r="E487" s="353"/>
      <c r="F487" s="353"/>
      <c r="G487" s="353"/>
      <c r="H487" s="354"/>
      <c r="I487" s="170"/>
      <c r="J487" s="170"/>
      <c r="K487" s="361"/>
      <c r="L487" s="362"/>
      <c r="M487" s="362"/>
      <c r="N487" s="363"/>
    </row>
    <row r="488" spans="1:14" x14ac:dyDescent="0.25">
      <c r="A488" s="156" t="s">
        <v>34</v>
      </c>
      <c r="B488" s="346"/>
      <c r="C488" s="347"/>
      <c r="D488" s="347"/>
      <c r="E488" s="347"/>
      <c r="F488" s="347"/>
      <c r="G488" s="347"/>
      <c r="H488" s="348"/>
      <c r="I488" s="170"/>
      <c r="J488" s="170"/>
      <c r="K488" s="355"/>
      <c r="L488" s="356"/>
      <c r="M488" s="356"/>
      <c r="N488" s="357"/>
    </row>
    <row r="489" spans="1:14" x14ac:dyDescent="0.25">
      <c r="A489" s="156"/>
      <c r="B489" s="352"/>
      <c r="C489" s="353"/>
      <c r="D489" s="353"/>
      <c r="E489" s="353"/>
      <c r="F489" s="353"/>
      <c r="G489" s="353"/>
      <c r="H489" s="354"/>
      <c r="I489" s="170"/>
      <c r="J489" s="170"/>
      <c r="K489" s="361"/>
      <c r="L489" s="362"/>
      <c r="M489" s="362"/>
      <c r="N489" s="363"/>
    </row>
    <row r="490" spans="1:14" ht="18.75" customHeight="1" x14ac:dyDescent="0.25">
      <c r="A490" s="156" t="s">
        <v>37</v>
      </c>
      <c r="B490" s="346"/>
      <c r="C490" s="347"/>
      <c r="D490" s="347"/>
      <c r="E490" s="347"/>
      <c r="F490" s="347"/>
      <c r="G490" s="347"/>
      <c r="H490" s="348"/>
      <c r="I490" s="170"/>
      <c r="J490" s="170"/>
      <c r="K490" s="355"/>
      <c r="L490" s="356"/>
      <c r="M490" s="356"/>
      <c r="N490" s="357"/>
    </row>
    <row r="491" spans="1:14" x14ac:dyDescent="0.25">
      <c r="A491" s="156"/>
      <c r="B491" s="352"/>
      <c r="C491" s="353"/>
      <c r="D491" s="353"/>
      <c r="E491" s="353"/>
      <c r="F491" s="353"/>
      <c r="G491" s="353"/>
      <c r="H491" s="354"/>
      <c r="I491" s="170"/>
      <c r="J491" s="170"/>
      <c r="K491" s="361"/>
      <c r="L491" s="362"/>
      <c r="M491" s="362"/>
      <c r="N491" s="363"/>
    </row>
    <row r="492" spans="1:14" x14ac:dyDescent="0.25">
      <c r="A492" s="156" t="s">
        <v>167</v>
      </c>
      <c r="B492" s="346"/>
      <c r="C492" s="347"/>
      <c r="D492" s="347"/>
      <c r="E492" s="347"/>
      <c r="F492" s="347"/>
      <c r="G492" s="347"/>
      <c r="H492" s="348"/>
      <c r="I492" s="170"/>
      <c r="J492" s="170"/>
      <c r="K492" s="355"/>
      <c r="L492" s="356"/>
      <c r="M492" s="356"/>
      <c r="N492" s="357"/>
    </row>
    <row r="493" spans="1:14" ht="15" customHeight="1" x14ac:dyDescent="0.25">
      <c r="A493" s="156"/>
      <c r="B493" s="349"/>
      <c r="C493" s="350"/>
      <c r="D493" s="350"/>
      <c r="E493" s="350"/>
      <c r="F493" s="350"/>
      <c r="G493" s="350"/>
      <c r="H493" s="351"/>
      <c r="I493" s="170"/>
      <c r="J493" s="170"/>
      <c r="K493" s="358"/>
      <c r="L493" s="359"/>
      <c r="M493" s="359"/>
      <c r="N493" s="360"/>
    </row>
    <row r="494" spans="1:14" x14ac:dyDescent="0.25">
      <c r="A494" s="156"/>
      <c r="B494" s="352"/>
      <c r="C494" s="353"/>
      <c r="D494" s="353"/>
      <c r="E494" s="353"/>
      <c r="F494" s="353"/>
      <c r="G494" s="353"/>
      <c r="H494" s="354"/>
      <c r="I494" s="170"/>
      <c r="J494" s="170"/>
      <c r="K494" s="361"/>
      <c r="L494" s="362"/>
      <c r="M494" s="362"/>
      <c r="N494" s="363"/>
    </row>
    <row r="495" spans="1:14" x14ac:dyDescent="0.25">
      <c r="A495" s="156"/>
      <c r="B495" s="159"/>
      <c r="C495" s="159"/>
      <c r="D495" s="159"/>
      <c r="E495" s="159"/>
      <c r="F495" s="159"/>
      <c r="G495" s="159"/>
      <c r="H495" s="159"/>
      <c r="I495" s="156"/>
      <c r="J495" s="156"/>
      <c r="K495" s="159"/>
      <c r="L495" s="159"/>
      <c r="M495" s="159"/>
      <c r="N495" s="159"/>
    </row>
    <row r="496" spans="1:14" ht="15" customHeight="1" x14ac:dyDescent="0.25">
      <c r="A496" s="387" t="s">
        <v>114</v>
      </c>
      <c r="B496" s="387"/>
      <c r="C496" s="387"/>
      <c r="D496" s="387"/>
      <c r="E496" s="387"/>
      <c r="F496" s="388"/>
      <c r="G496" s="376" t="s">
        <v>168</v>
      </c>
      <c r="H496" s="377"/>
      <c r="I496" s="377"/>
      <c r="J496" s="377"/>
      <c r="K496" s="377"/>
      <c r="L496" s="377"/>
      <c r="M496" s="377"/>
      <c r="N496" s="378"/>
    </row>
    <row r="497" spans="1:14" x14ac:dyDescent="0.25">
      <c r="A497" s="379"/>
      <c r="B497" s="379"/>
      <c r="C497" s="379"/>
      <c r="D497" s="379"/>
      <c r="E497" s="379"/>
      <c r="F497" s="379"/>
      <c r="G497" s="379"/>
      <c r="H497" s="379"/>
      <c r="I497" s="379"/>
      <c r="J497" s="379"/>
      <c r="K497" s="379"/>
      <c r="L497" s="379"/>
      <c r="M497" s="379"/>
      <c r="N497" s="379"/>
    </row>
    <row r="498" spans="1:14" x14ac:dyDescent="0.25">
      <c r="A498" s="380" t="s">
        <v>23</v>
      </c>
      <c r="B498" s="380"/>
      <c r="C498" s="380"/>
      <c r="D498" s="380"/>
      <c r="E498" s="380"/>
      <c r="F498" s="380"/>
      <c r="G498" s="380"/>
      <c r="H498" s="380"/>
      <c r="I498" s="380"/>
      <c r="J498" s="380" t="s">
        <v>94</v>
      </c>
      <c r="K498" s="380"/>
      <c r="L498" s="380"/>
      <c r="M498" s="380"/>
      <c r="N498" s="380"/>
    </row>
    <row r="499" spans="1:14" ht="25.5" customHeight="1" x14ac:dyDescent="0.25">
      <c r="A499" s="156" t="s">
        <v>25</v>
      </c>
      <c r="B499" s="346" t="s">
        <v>29</v>
      </c>
      <c r="C499" s="347"/>
      <c r="D499" s="347"/>
      <c r="E499" s="347"/>
      <c r="F499" s="347"/>
      <c r="G499" s="347"/>
      <c r="H499" s="348"/>
      <c r="I499" s="170"/>
      <c r="J499" s="170"/>
      <c r="K499" s="322" t="s">
        <v>147</v>
      </c>
      <c r="L499" s="323"/>
      <c r="M499" s="323"/>
      <c r="N499" s="324"/>
    </row>
    <row r="500" spans="1:14" ht="25.5" customHeight="1" x14ac:dyDescent="0.25">
      <c r="A500" s="156"/>
      <c r="B500" s="349"/>
      <c r="C500" s="350"/>
      <c r="D500" s="350"/>
      <c r="E500" s="350"/>
      <c r="F500" s="350"/>
      <c r="G500" s="350"/>
      <c r="H500" s="351"/>
      <c r="I500" s="170"/>
      <c r="J500" s="170"/>
      <c r="K500" s="373"/>
      <c r="L500" s="374"/>
      <c r="M500" s="374"/>
      <c r="N500" s="375"/>
    </row>
    <row r="501" spans="1:14" ht="52.5" customHeight="1" x14ac:dyDescent="0.25">
      <c r="A501" s="156"/>
      <c r="B501" s="352"/>
      <c r="C501" s="353"/>
      <c r="D501" s="353"/>
      <c r="E501" s="353"/>
      <c r="F501" s="353"/>
      <c r="G501" s="353"/>
      <c r="H501" s="354"/>
      <c r="I501" s="170"/>
      <c r="J501" s="170"/>
      <c r="K501" s="325"/>
      <c r="L501" s="326"/>
      <c r="M501" s="326"/>
      <c r="N501" s="327"/>
    </row>
    <row r="502" spans="1:14" ht="15" customHeight="1" x14ac:dyDescent="0.25">
      <c r="A502" s="156" t="s">
        <v>28</v>
      </c>
      <c r="B502" s="364"/>
      <c r="C502" s="365"/>
      <c r="D502" s="365"/>
      <c r="E502" s="365"/>
      <c r="F502" s="365"/>
      <c r="G502" s="365"/>
      <c r="H502" s="366"/>
      <c r="I502" s="156"/>
      <c r="J502" s="156"/>
      <c r="K502" s="390"/>
      <c r="L502" s="391"/>
      <c r="M502" s="391"/>
      <c r="N502" s="392"/>
    </row>
    <row r="503" spans="1:14" x14ac:dyDescent="0.25">
      <c r="A503" s="156"/>
      <c r="B503" s="367"/>
      <c r="C503" s="368"/>
      <c r="D503" s="368"/>
      <c r="E503" s="368"/>
      <c r="F503" s="368"/>
      <c r="G503" s="368"/>
      <c r="H503" s="369"/>
      <c r="I503" s="156"/>
      <c r="J503" s="156"/>
      <c r="K503" s="393"/>
      <c r="L503" s="394"/>
      <c r="M503" s="394"/>
      <c r="N503" s="395"/>
    </row>
    <row r="504" spans="1:14" ht="15" customHeight="1" x14ac:dyDescent="0.25">
      <c r="A504" s="156"/>
      <c r="B504" s="370"/>
      <c r="C504" s="371"/>
      <c r="D504" s="371"/>
      <c r="E504" s="371"/>
      <c r="F504" s="371"/>
      <c r="G504" s="371"/>
      <c r="H504" s="372"/>
      <c r="I504" s="156"/>
      <c r="J504" s="156"/>
      <c r="K504" s="396"/>
      <c r="L504" s="397"/>
      <c r="M504" s="397"/>
      <c r="N504" s="398"/>
    </row>
    <row r="505" spans="1:14" ht="15" customHeight="1" x14ac:dyDescent="0.25">
      <c r="A505" s="156"/>
      <c r="B505" s="159"/>
      <c r="C505" s="159"/>
      <c r="D505" s="159"/>
      <c r="E505" s="159"/>
      <c r="F505" s="159"/>
      <c r="G505" s="159"/>
      <c r="H505" s="159"/>
      <c r="I505" s="159"/>
      <c r="J505" s="159"/>
      <c r="K505" s="159"/>
      <c r="L505" s="159"/>
      <c r="M505" s="159"/>
      <c r="N505" s="159"/>
    </row>
    <row r="506" spans="1:14" ht="15" customHeight="1" x14ac:dyDescent="0.25">
      <c r="A506" s="413" t="s">
        <v>114</v>
      </c>
      <c r="B506" s="413"/>
      <c r="C506" s="413"/>
      <c r="D506" s="413"/>
      <c r="E506" s="413"/>
      <c r="F506" s="413"/>
      <c r="G506" s="404" t="s">
        <v>169</v>
      </c>
      <c r="H506" s="404"/>
      <c r="I506" s="404"/>
      <c r="J506" s="404"/>
      <c r="K506" s="404"/>
      <c r="L506" s="404"/>
      <c r="M506" s="404"/>
      <c r="N506" s="404"/>
    </row>
    <row r="507" spans="1:14" ht="15" customHeight="1" x14ac:dyDescent="0.25">
      <c r="A507" s="379"/>
      <c r="B507" s="379"/>
      <c r="C507" s="379"/>
      <c r="D507" s="379"/>
      <c r="E507" s="379"/>
      <c r="F507" s="379"/>
      <c r="G507" s="379"/>
      <c r="H507" s="379"/>
      <c r="I507" s="379"/>
      <c r="J507" s="379"/>
      <c r="K507" s="379"/>
      <c r="L507" s="379"/>
      <c r="M507" s="379"/>
      <c r="N507" s="379"/>
    </row>
    <row r="508" spans="1:14" x14ac:dyDescent="0.25">
      <c r="A508" s="380" t="s">
        <v>23</v>
      </c>
      <c r="B508" s="380"/>
      <c r="C508" s="380"/>
      <c r="D508" s="380"/>
      <c r="E508" s="380"/>
      <c r="F508" s="380"/>
      <c r="G508" s="380"/>
      <c r="H508" s="380"/>
      <c r="I508" s="380"/>
      <c r="J508" s="380" t="s">
        <v>94</v>
      </c>
      <c r="K508" s="380"/>
      <c r="L508" s="380"/>
      <c r="M508" s="380"/>
      <c r="N508" s="380"/>
    </row>
    <row r="509" spans="1:14" ht="28.5" customHeight="1" x14ac:dyDescent="0.25">
      <c r="A509" s="156" t="s">
        <v>25</v>
      </c>
      <c r="B509" s="346" t="s">
        <v>29</v>
      </c>
      <c r="C509" s="347"/>
      <c r="D509" s="347"/>
      <c r="E509" s="347"/>
      <c r="F509" s="347"/>
      <c r="G509" s="347"/>
      <c r="H509" s="348"/>
      <c r="I509" s="170"/>
      <c r="J509" s="170"/>
      <c r="K509" s="322" t="s">
        <v>170</v>
      </c>
      <c r="L509" s="323"/>
      <c r="M509" s="323"/>
      <c r="N509" s="324"/>
    </row>
    <row r="510" spans="1:14" ht="28.5" customHeight="1" x14ac:dyDescent="0.25">
      <c r="A510" s="156"/>
      <c r="B510" s="349"/>
      <c r="C510" s="350"/>
      <c r="D510" s="350"/>
      <c r="E510" s="350"/>
      <c r="F510" s="350"/>
      <c r="G510" s="350"/>
      <c r="H510" s="351"/>
      <c r="I510" s="170"/>
      <c r="J510" s="170"/>
      <c r="K510" s="373"/>
      <c r="L510" s="374"/>
      <c r="M510" s="374"/>
      <c r="N510" s="375"/>
    </row>
    <row r="511" spans="1:14" ht="28.5" customHeight="1" x14ac:dyDescent="0.25">
      <c r="A511" s="156"/>
      <c r="B511" s="352"/>
      <c r="C511" s="353"/>
      <c r="D511" s="353"/>
      <c r="E511" s="353"/>
      <c r="F511" s="353"/>
      <c r="G511" s="353"/>
      <c r="H511" s="354"/>
      <c r="I511" s="170"/>
      <c r="J511" s="170"/>
      <c r="K511" s="325"/>
      <c r="L511" s="326"/>
      <c r="M511" s="326"/>
      <c r="N511" s="327"/>
    </row>
    <row r="512" spans="1:14" x14ac:dyDescent="0.25">
      <c r="A512" s="156" t="s">
        <v>28</v>
      </c>
      <c r="B512" s="346" t="s">
        <v>97</v>
      </c>
      <c r="C512" s="347"/>
      <c r="D512" s="347"/>
      <c r="E512" s="347"/>
      <c r="F512" s="347"/>
      <c r="G512" s="347"/>
      <c r="H512" s="348"/>
      <c r="I512" s="170"/>
      <c r="J512" s="170"/>
      <c r="K512" s="355" t="s">
        <v>113</v>
      </c>
      <c r="L512" s="356"/>
      <c r="M512" s="356"/>
      <c r="N512" s="357"/>
    </row>
    <row r="513" spans="1:14" ht="15" customHeight="1" x14ac:dyDescent="0.25">
      <c r="A513" s="156"/>
      <c r="B513" s="349"/>
      <c r="C513" s="350"/>
      <c r="D513" s="350"/>
      <c r="E513" s="350"/>
      <c r="F513" s="350"/>
      <c r="G513" s="350"/>
      <c r="H513" s="351"/>
      <c r="I513" s="170"/>
      <c r="J513" s="170"/>
      <c r="K513" s="358"/>
      <c r="L513" s="359"/>
      <c r="M513" s="359"/>
      <c r="N513" s="360"/>
    </row>
    <row r="514" spans="1:14" ht="51.75" customHeight="1" x14ac:dyDescent="0.25">
      <c r="A514" s="156"/>
      <c r="B514" s="352"/>
      <c r="C514" s="353"/>
      <c r="D514" s="353"/>
      <c r="E514" s="353"/>
      <c r="F514" s="353"/>
      <c r="G514" s="353"/>
      <c r="H514" s="354"/>
      <c r="I514" s="170"/>
      <c r="J514" s="170"/>
      <c r="K514" s="361"/>
      <c r="L514" s="362"/>
      <c r="M514" s="362"/>
      <c r="N514" s="363"/>
    </row>
    <row r="515" spans="1:14" ht="15" customHeight="1" x14ac:dyDescent="0.25">
      <c r="A515" s="156" t="s">
        <v>31</v>
      </c>
      <c r="B515" s="346" t="s">
        <v>38</v>
      </c>
      <c r="C515" s="347"/>
      <c r="D515" s="347"/>
      <c r="E515" s="347"/>
      <c r="F515" s="347"/>
      <c r="G515" s="347"/>
      <c r="H515" s="348"/>
      <c r="I515" s="170"/>
      <c r="J515" s="170"/>
      <c r="K515" s="355" t="s">
        <v>136</v>
      </c>
      <c r="L515" s="356"/>
      <c r="M515" s="356"/>
      <c r="N515" s="357"/>
    </row>
    <row r="516" spans="1:14" x14ac:dyDescent="0.25">
      <c r="A516" s="156"/>
      <c r="B516" s="349"/>
      <c r="C516" s="350"/>
      <c r="D516" s="350"/>
      <c r="E516" s="350"/>
      <c r="F516" s="350"/>
      <c r="G516" s="350"/>
      <c r="H516" s="351"/>
      <c r="I516" s="170"/>
      <c r="J516" s="170"/>
      <c r="K516" s="358"/>
      <c r="L516" s="359"/>
      <c r="M516" s="359"/>
      <c r="N516" s="360"/>
    </row>
    <row r="517" spans="1:14" ht="39.75" customHeight="1" x14ac:dyDescent="0.25">
      <c r="A517" s="156"/>
      <c r="B517" s="352"/>
      <c r="C517" s="353"/>
      <c r="D517" s="353"/>
      <c r="E517" s="353"/>
      <c r="F517" s="353"/>
      <c r="G517" s="353"/>
      <c r="H517" s="354"/>
      <c r="I517" s="170"/>
      <c r="J517" s="170"/>
      <c r="K517" s="361"/>
      <c r="L517" s="362"/>
      <c r="M517" s="362"/>
      <c r="N517" s="363"/>
    </row>
    <row r="518" spans="1:14" x14ac:dyDescent="0.25">
      <c r="A518" s="156"/>
      <c r="B518" s="162"/>
      <c r="C518" s="162"/>
      <c r="D518" s="162"/>
      <c r="E518" s="162"/>
      <c r="F518" s="162"/>
      <c r="G518" s="162"/>
      <c r="H518" s="162"/>
      <c r="I518" s="159"/>
      <c r="J518" s="159"/>
      <c r="K518" s="172"/>
      <c r="L518" s="172"/>
      <c r="M518" s="172"/>
      <c r="N518" s="172"/>
    </row>
    <row r="519" spans="1:14" ht="15" customHeight="1" x14ac:dyDescent="0.25">
      <c r="A519" s="387" t="s">
        <v>114</v>
      </c>
      <c r="B519" s="387"/>
      <c r="C519" s="387"/>
      <c r="D519" s="387"/>
      <c r="E519" s="387"/>
      <c r="F519" s="388"/>
      <c r="G519" s="428" t="s">
        <v>171</v>
      </c>
      <c r="H519" s="429"/>
      <c r="I519" s="429"/>
      <c r="J519" s="429"/>
      <c r="K519" s="429"/>
      <c r="L519" s="429"/>
      <c r="M519" s="429"/>
      <c r="N519" s="429"/>
    </row>
    <row r="520" spans="1:14" x14ac:dyDescent="0.25">
      <c r="A520" s="379"/>
      <c r="B520" s="379"/>
      <c r="C520" s="379"/>
      <c r="D520" s="379"/>
      <c r="E520" s="379"/>
      <c r="F520" s="379"/>
      <c r="G520" s="379"/>
      <c r="H520" s="379"/>
      <c r="I520" s="379"/>
      <c r="J520" s="379"/>
      <c r="K520" s="379"/>
      <c r="L520" s="379"/>
      <c r="M520" s="379"/>
      <c r="N520" s="379"/>
    </row>
    <row r="521" spans="1:14" ht="18" customHeight="1" x14ac:dyDescent="0.25">
      <c r="A521" s="380" t="s">
        <v>23</v>
      </c>
      <c r="B521" s="380"/>
      <c r="C521" s="380"/>
      <c r="D521" s="380"/>
      <c r="E521" s="380"/>
      <c r="F521" s="380"/>
      <c r="G521" s="380"/>
      <c r="H521" s="380"/>
      <c r="I521" s="380"/>
      <c r="J521" s="380" t="s">
        <v>94</v>
      </c>
      <c r="K521" s="380"/>
      <c r="L521" s="380"/>
      <c r="M521" s="380"/>
      <c r="N521" s="380"/>
    </row>
    <row r="522" spans="1:14" ht="26.25" customHeight="1" x14ac:dyDescent="0.25">
      <c r="A522" s="156" t="s">
        <v>25</v>
      </c>
      <c r="B522" s="346" t="s">
        <v>29</v>
      </c>
      <c r="C522" s="347"/>
      <c r="D522" s="347"/>
      <c r="E522" s="347"/>
      <c r="F522" s="347"/>
      <c r="G522" s="347"/>
      <c r="H522" s="348"/>
      <c r="I522" s="170"/>
      <c r="J522" s="170"/>
      <c r="K522" s="322" t="s">
        <v>172</v>
      </c>
      <c r="L522" s="323"/>
      <c r="M522" s="323"/>
      <c r="N522" s="324"/>
    </row>
    <row r="523" spans="1:14" ht="26.25" customHeight="1" x14ac:dyDescent="0.25">
      <c r="A523" s="156"/>
      <c r="B523" s="349"/>
      <c r="C523" s="350"/>
      <c r="D523" s="350"/>
      <c r="E523" s="350"/>
      <c r="F523" s="350"/>
      <c r="G523" s="350"/>
      <c r="H523" s="351"/>
      <c r="I523" s="170"/>
      <c r="J523" s="170"/>
      <c r="K523" s="373"/>
      <c r="L523" s="374"/>
      <c r="M523" s="374"/>
      <c r="N523" s="375"/>
    </row>
    <row r="524" spans="1:14" ht="57" customHeight="1" x14ac:dyDescent="0.25">
      <c r="A524" s="156"/>
      <c r="B524" s="352"/>
      <c r="C524" s="353"/>
      <c r="D524" s="353"/>
      <c r="E524" s="353"/>
      <c r="F524" s="353"/>
      <c r="G524" s="353"/>
      <c r="H524" s="354"/>
      <c r="I524" s="170"/>
      <c r="J524" s="170"/>
      <c r="K524" s="325"/>
      <c r="L524" s="326"/>
      <c r="M524" s="326"/>
      <c r="N524" s="327"/>
    </row>
    <row r="525" spans="1:14" x14ac:dyDescent="0.25">
      <c r="A525" s="156" t="s">
        <v>28</v>
      </c>
      <c r="B525" s="346" t="s">
        <v>32</v>
      </c>
      <c r="C525" s="347"/>
      <c r="D525" s="347"/>
      <c r="E525" s="347"/>
      <c r="F525" s="347"/>
      <c r="G525" s="347"/>
      <c r="H525" s="348"/>
      <c r="I525" s="170"/>
      <c r="J525" s="170"/>
      <c r="K525" s="355" t="s">
        <v>173</v>
      </c>
      <c r="L525" s="356"/>
      <c r="M525" s="356"/>
      <c r="N525" s="357"/>
    </row>
    <row r="526" spans="1:14" x14ac:dyDescent="0.25">
      <c r="A526" s="156"/>
      <c r="B526" s="349"/>
      <c r="C526" s="350"/>
      <c r="D526" s="350"/>
      <c r="E526" s="350"/>
      <c r="F526" s="350"/>
      <c r="G526" s="350"/>
      <c r="H526" s="351"/>
      <c r="I526" s="170"/>
      <c r="J526" s="170"/>
      <c r="K526" s="358"/>
      <c r="L526" s="359"/>
      <c r="M526" s="359"/>
      <c r="N526" s="360"/>
    </row>
    <row r="527" spans="1:14" ht="98.25" customHeight="1" x14ac:dyDescent="0.25">
      <c r="A527" s="156"/>
      <c r="B527" s="352"/>
      <c r="C527" s="353"/>
      <c r="D527" s="353"/>
      <c r="E527" s="353"/>
      <c r="F527" s="353"/>
      <c r="G527" s="353"/>
      <c r="H527" s="354"/>
      <c r="I527" s="170"/>
      <c r="J527" s="170"/>
      <c r="K527" s="361"/>
      <c r="L527" s="362"/>
      <c r="M527" s="362"/>
      <c r="N527" s="363"/>
    </row>
    <row r="528" spans="1:14" x14ac:dyDescent="0.25">
      <c r="A528" s="156" t="s">
        <v>31</v>
      </c>
      <c r="B528" s="346"/>
      <c r="C528" s="347"/>
      <c r="D528" s="347"/>
      <c r="E528" s="347"/>
      <c r="F528" s="347"/>
      <c r="G528" s="347"/>
      <c r="H528" s="348"/>
      <c r="I528" s="170"/>
      <c r="J528" s="170"/>
      <c r="K528" s="355"/>
      <c r="L528" s="356"/>
      <c r="M528" s="356"/>
      <c r="N528" s="357"/>
    </row>
    <row r="529" spans="1:14" x14ac:dyDescent="0.25">
      <c r="A529" s="156"/>
      <c r="B529" s="349"/>
      <c r="C529" s="350"/>
      <c r="D529" s="350"/>
      <c r="E529" s="350"/>
      <c r="F529" s="350"/>
      <c r="G529" s="350"/>
      <c r="H529" s="351"/>
      <c r="I529" s="170"/>
      <c r="J529" s="170"/>
      <c r="K529" s="358"/>
      <c r="L529" s="359"/>
      <c r="M529" s="359"/>
      <c r="N529" s="360"/>
    </row>
    <row r="530" spans="1:14" ht="15" customHeight="1" x14ac:dyDescent="0.25">
      <c r="A530" s="156"/>
      <c r="B530" s="352"/>
      <c r="C530" s="353"/>
      <c r="D530" s="353"/>
      <c r="E530" s="353"/>
      <c r="F530" s="353"/>
      <c r="G530" s="353"/>
      <c r="H530" s="354"/>
      <c r="I530" s="170"/>
      <c r="J530" s="170"/>
      <c r="K530" s="361"/>
      <c r="L530" s="362"/>
      <c r="M530" s="362"/>
      <c r="N530" s="363"/>
    </row>
    <row r="531" spans="1:14" x14ac:dyDescent="0.25">
      <c r="A531" s="160" t="s">
        <v>34</v>
      </c>
      <c r="B531" s="381"/>
      <c r="C531" s="382"/>
      <c r="D531" s="382"/>
      <c r="E531" s="382"/>
      <c r="F531" s="382"/>
      <c r="G531" s="382"/>
      <c r="H531" s="383"/>
      <c r="I531" s="170"/>
      <c r="J531" s="170"/>
      <c r="K531" s="355"/>
      <c r="L531" s="356"/>
      <c r="M531" s="356"/>
      <c r="N531" s="357"/>
    </row>
    <row r="532" spans="1:14" ht="15" customHeight="1" x14ac:dyDescent="0.25">
      <c r="A532" s="160"/>
      <c r="B532" s="384"/>
      <c r="C532" s="385"/>
      <c r="D532" s="385"/>
      <c r="E532" s="385"/>
      <c r="F532" s="385"/>
      <c r="G532" s="385"/>
      <c r="H532" s="386"/>
      <c r="I532" s="170"/>
      <c r="J532" s="170"/>
      <c r="K532" s="361"/>
      <c r="L532" s="362"/>
      <c r="M532" s="362"/>
      <c r="N532" s="363"/>
    </row>
    <row r="533" spans="1:14" ht="15" customHeight="1" x14ac:dyDescent="0.25">
      <c r="A533" s="160"/>
      <c r="B533" s="346"/>
      <c r="C533" s="347"/>
      <c r="D533" s="347"/>
      <c r="E533" s="347"/>
      <c r="F533" s="347"/>
      <c r="G533" s="347"/>
      <c r="H533" s="348"/>
      <c r="I533" s="170"/>
      <c r="J533" s="170"/>
      <c r="K533" s="355"/>
      <c r="L533" s="356"/>
      <c r="M533" s="356"/>
      <c r="N533" s="357"/>
    </row>
    <row r="534" spans="1:14" x14ac:dyDescent="0.25">
      <c r="A534" s="160"/>
      <c r="B534" s="349"/>
      <c r="C534" s="350"/>
      <c r="D534" s="350"/>
      <c r="E534" s="350"/>
      <c r="F534" s="350"/>
      <c r="G534" s="350"/>
      <c r="H534" s="351"/>
      <c r="I534" s="170"/>
      <c r="J534" s="170"/>
      <c r="K534" s="358"/>
      <c r="L534" s="359"/>
      <c r="M534" s="359"/>
      <c r="N534" s="360"/>
    </row>
    <row r="535" spans="1:14" ht="15" customHeight="1" x14ac:dyDescent="0.25">
      <c r="A535" s="160"/>
      <c r="B535" s="352"/>
      <c r="C535" s="353"/>
      <c r="D535" s="353"/>
      <c r="E535" s="353"/>
      <c r="F535" s="353"/>
      <c r="G535" s="353"/>
      <c r="H535" s="354"/>
      <c r="I535" s="170"/>
      <c r="J535" s="170"/>
      <c r="K535" s="361"/>
      <c r="L535" s="362"/>
      <c r="M535" s="362"/>
      <c r="N535" s="363"/>
    </row>
    <row r="536" spans="1:14" x14ac:dyDescent="0.25">
      <c r="A536" s="160"/>
      <c r="B536" s="162"/>
      <c r="C536" s="162"/>
      <c r="D536" s="162"/>
      <c r="E536" s="162"/>
      <c r="F536" s="162"/>
      <c r="G536" s="162"/>
      <c r="H536" s="162"/>
      <c r="I536" s="156"/>
      <c r="J536" s="156"/>
      <c r="K536" s="196"/>
      <c r="L536" s="196"/>
      <c r="M536" s="196"/>
      <c r="N536" s="196"/>
    </row>
    <row r="537" spans="1:14" x14ac:dyDescent="0.25">
      <c r="A537" s="413" t="s">
        <v>114</v>
      </c>
      <c r="B537" s="413"/>
      <c r="C537" s="413"/>
      <c r="D537" s="413"/>
      <c r="E537" s="413"/>
      <c r="F537" s="413"/>
      <c r="G537" s="404" t="s">
        <v>174</v>
      </c>
      <c r="H537" s="424"/>
      <c r="I537" s="424"/>
      <c r="J537" s="424"/>
      <c r="K537" s="424"/>
      <c r="L537" s="424"/>
      <c r="M537" s="424"/>
      <c r="N537" s="424"/>
    </row>
    <row r="538" spans="1:14" ht="15" customHeight="1" x14ac:dyDescent="0.25">
      <c r="A538" s="379"/>
      <c r="B538" s="379"/>
      <c r="C538" s="379"/>
      <c r="D538" s="379"/>
      <c r="E538" s="379"/>
      <c r="F538" s="379"/>
      <c r="G538" s="379"/>
      <c r="H538" s="379"/>
      <c r="I538" s="379"/>
      <c r="J538" s="379"/>
      <c r="K538" s="379"/>
      <c r="L538" s="379"/>
      <c r="M538" s="379"/>
      <c r="N538" s="379"/>
    </row>
    <row r="539" spans="1:14" x14ac:dyDescent="0.25">
      <c r="A539" s="380" t="s">
        <v>23</v>
      </c>
      <c r="B539" s="380"/>
      <c r="C539" s="380"/>
      <c r="D539" s="380"/>
      <c r="E539" s="380"/>
      <c r="F539" s="380"/>
      <c r="G539" s="380"/>
      <c r="H539" s="380"/>
      <c r="I539" s="380"/>
      <c r="J539" s="380" t="s">
        <v>94</v>
      </c>
      <c r="K539" s="380"/>
      <c r="L539" s="380"/>
      <c r="M539" s="380"/>
      <c r="N539" s="380"/>
    </row>
    <row r="540" spans="1:14" ht="30.75" customHeight="1" x14ac:dyDescent="0.25">
      <c r="A540" s="156" t="s">
        <v>25</v>
      </c>
      <c r="B540" s="346" t="s">
        <v>29</v>
      </c>
      <c r="C540" s="347"/>
      <c r="D540" s="347"/>
      <c r="E540" s="347"/>
      <c r="F540" s="347"/>
      <c r="G540" s="347"/>
      <c r="H540" s="348"/>
      <c r="I540" s="170"/>
      <c r="J540" s="170"/>
      <c r="K540" s="322" t="s">
        <v>175</v>
      </c>
      <c r="L540" s="323"/>
      <c r="M540" s="323"/>
      <c r="N540" s="324"/>
    </row>
    <row r="541" spans="1:14" ht="30.75" customHeight="1" x14ac:dyDescent="0.25">
      <c r="A541" s="156"/>
      <c r="B541" s="349"/>
      <c r="C541" s="350"/>
      <c r="D541" s="350"/>
      <c r="E541" s="350"/>
      <c r="F541" s="350"/>
      <c r="G541" s="350"/>
      <c r="H541" s="351"/>
      <c r="I541" s="170"/>
      <c r="J541" s="170"/>
      <c r="K541" s="373"/>
      <c r="L541" s="374"/>
      <c r="M541" s="374"/>
      <c r="N541" s="375"/>
    </row>
    <row r="542" spans="1:14" ht="30.75" customHeight="1" x14ac:dyDescent="0.25">
      <c r="A542" s="156"/>
      <c r="B542" s="352"/>
      <c r="C542" s="353"/>
      <c r="D542" s="353"/>
      <c r="E542" s="353"/>
      <c r="F542" s="353"/>
      <c r="G542" s="353"/>
      <c r="H542" s="354"/>
      <c r="I542" s="170"/>
      <c r="J542" s="170"/>
      <c r="K542" s="325"/>
      <c r="L542" s="326"/>
      <c r="M542" s="326"/>
      <c r="N542" s="327"/>
    </row>
    <row r="543" spans="1:14" ht="31.5" customHeight="1" x14ac:dyDescent="0.25">
      <c r="A543" s="156" t="s">
        <v>28</v>
      </c>
      <c r="B543" s="346" t="s">
        <v>95</v>
      </c>
      <c r="C543" s="347"/>
      <c r="D543" s="347"/>
      <c r="E543" s="347"/>
      <c r="F543" s="347"/>
      <c r="G543" s="347"/>
      <c r="H543" s="348"/>
      <c r="I543" s="170"/>
      <c r="J543" s="170"/>
      <c r="K543" s="355" t="s">
        <v>176</v>
      </c>
      <c r="L543" s="356"/>
      <c r="M543" s="356"/>
      <c r="N543" s="357"/>
    </row>
    <row r="544" spans="1:14" ht="31.5" customHeight="1" x14ac:dyDescent="0.25">
      <c r="A544" s="156"/>
      <c r="B544" s="349"/>
      <c r="C544" s="350"/>
      <c r="D544" s="350"/>
      <c r="E544" s="350"/>
      <c r="F544" s="350"/>
      <c r="G544" s="350"/>
      <c r="H544" s="351"/>
      <c r="I544" s="170"/>
      <c r="J544" s="170"/>
      <c r="K544" s="358"/>
      <c r="L544" s="359"/>
      <c r="M544" s="359"/>
      <c r="N544" s="360"/>
    </row>
    <row r="545" spans="1:14" ht="31.5" customHeight="1" x14ac:dyDescent="0.25">
      <c r="A545" s="156"/>
      <c r="B545" s="352"/>
      <c r="C545" s="353"/>
      <c r="D545" s="353"/>
      <c r="E545" s="353"/>
      <c r="F545" s="353"/>
      <c r="G545" s="353"/>
      <c r="H545" s="354"/>
      <c r="I545" s="170"/>
      <c r="J545" s="170"/>
      <c r="K545" s="361"/>
      <c r="L545" s="362"/>
      <c r="M545" s="362"/>
      <c r="N545" s="363"/>
    </row>
    <row r="546" spans="1:14" ht="69.75" customHeight="1" x14ac:dyDescent="0.25">
      <c r="A546" s="156" t="s">
        <v>31</v>
      </c>
      <c r="B546" s="381" t="s">
        <v>32</v>
      </c>
      <c r="C546" s="382"/>
      <c r="D546" s="382"/>
      <c r="E546" s="382"/>
      <c r="F546" s="382"/>
      <c r="G546" s="382"/>
      <c r="H546" s="383"/>
      <c r="I546" s="170"/>
      <c r="J546" s="170"/>
      <c r="K546" s="355" t="s">
        <v>173</v>
      </c>
      <c r="L546" s="356"/>
      <c r="M546" s="356"/>
      <c r="N546" s="357"/>
    </row>
    <row r="547" spans="1:14" ht="69.75" customHeight="1" x14ac:dyDescent="0.25">
      <c r="A547" s="156"/>
      <c r="B547" s="384"/>
      <c r="C547" s="385"/>
      <c r="D547" s="385"/>
      <c r="E547" s="385"/>
      <c r="F547" s="385"/>
      <c r="G547" s="385"/>
      <c r="H547" s="386"/>
      <c r="I547" s="170"/>
      <c r="J547" s="170"/>
      <c r="K547" s="361"/>
      <c r="L547" s="362"/>
      <c r="M547" s="362"/>
      <c r="N547" s="363"/>
    </row>
    <row r="548" spans="1:14" ht="15" customHeight="1" x14ac:dyDescent="0.25">
      <c r="A548" s="156"/>
      <c r="B548" s="164"/>
      <c r="C548" s="164"/>
      <c r="D548" s="164"/>
      <c r="E548" s="164"/>
      <c r="F548" s="164"/>
      <c r="G548" s="164"/>
      <c r="H548" s="164"/>
      <c r="I548" s="156"/>
      <c r="J548" s="156"/>
      <c r="K548" s="196"/>
      <c r="L548" s="196"/>
      <c r="M548" s="196"/>
      <c r="N548" s="196"/>
    </row>
    <row r="549" spans="1:14" ht="27.75" customHeight="1" x14ac:dyDescent="0.25">
      <c r="A549" s="387" t="s">
        <v>114</v>
      </c>
      <c r="B549" s="387"/>
      <c r="C549" s="387"/>
      <c r="D549" s="387"/>
      <c r="E549" s="387"/>
      <c r="F549" s="388"/>
      <c r="G549" s="425" t="s">
        <v>177</v>
      </c>
      <c r="H549" s="426"/>
      <c r="I549" s="426"/>
      <c r="J549" s="426"/>
      <c r="K549" s="426"/>
      <c r="L549" s="426"/>
      <c r="M549" s="426"/>
      <c r="N549" s="427"/>
    </row>
    <row r="550" spans="1:14" x14ac:dyDescent="0.25">
      <c r="A550" s="379"/>
      <c r="B550" s="379"/>
      <c r="C550" s="379"/>
      <c r="D550" s="379"/>
      <c r="E550" s="379"/>
      <c r="F550" s="379"/>
      <c r="G550" s="379"/>
      <c r="H550" s="379"/>
      <c r="I550" s="379"/>
      <c r="J550" s="379"/>
      <c r="K550" s="379"/>
      <c r="L550" s="379"/>
      <c r="M550" s="379"/>
      <c r="N550" s="379"/>
    </row>
    <row r="551" spans="1:14" x14ac:dyDescent="0.25">
      <c r="A551" s="380" t="s">
        <v>23</v>
      </c>
      <c r="B551" s="380"/>
      <c r="C551" s="380"/>
      <c r="D551" s="380"/>
      <c r="E551" s="380"/>
      <c r="F551" s="380"/>
      <c r="G551" s="380"/>
      <c r="H551" s="380"/>
      <c r="I551" s="380"/>
      <c r="J551" s="380" t="s">
        <v>94</v>
      </c>
      <c r="K551" s="380"/>
      <c r="L551" s="380"/>
      <c r="M551" s="380"/>
      <c r="N551" s="380"/>
    </row>
    <row r="552" spans="1:14" ht="33" customHeight="1" x14ac:dyDescent="0.25">
      <c r="A552" s="156" t="s">
        <v>25</v>
      </c>
      <c r="B552" s="346" t="s">
        <v>29</v>
      </c>
      <c r="C552" s="347"/>
      <c r="D552" s="347"/>
      <c r="E552" s="347"/>
      <c r="F552" s="347"/>
      <c r="G552" s="347"/>
      <c r="H552" s="348"/>
      <c r="I552" s="170"/>
      <c r="J552" s="170"/>
      <c r="K552" s="322" t="s">
        <v>178</v>
      </c>
      <c r="L552" s="323"/>
      <c r="M552" s="323"/>
      <c r="N552" s="324"/>
    </row>
    <row r="553" spans="1:14" ht="33" customHeight="1" x14ac:dyDescent="0.25">
      <c r="A553" s="156"/>
      <c r="B553" s="349"/>
      <c r="C553" s="350"/>
      <c r="D553" s="350"/>
      <c r="E553" s="350"/>
      <c r="F553" s="350"/>
      <c r="G553" s="350"/>
      <c r="H553" s="351"/>
      <c r="I553" s="170"/>
      <c r="J553" s="170"/>
      <c r="K553" s="373"/>
      <c r="L553" s="374"/>
      <c r="M553" s="374"/>
      <c r="N553" s="375"/>
    </row>
    <row r="554" spans="1:14" ht="33" customHeight="1" x14ac:dyDescent="0.25">
      <c r="A554" s="156"/>
      <c r="B554" s="352"/>
      <c r="C554" s="353"/>
      <c r="D554" s="353"/>
      <c r="E554" s="353"/>
      <c r="F554" s="353"/>
      <c r="G554" s="353"/>
      <c r="H554" s="354"/>
      <c r="I554" s="170"/>
      <c r="J554" s="170"/>
      <c r="K554" s="325"/>
      <c r="L554" s="326"/>
      <c r="M554" s="326"/>
      <c r="N554" s="327"/>
    </row>
    <row r="555" spans="1:14" ht="48" customHeight="1" x14ac:dyDescent="0.25">
      <c r="A555" s="156" t="s">
        <v>28</v>
      </c>
      <c r="B555" s="381" t="s">
        <v>95</v>
      </c>
      <c r="C555" s="382"/>
      <c r="D555" s="382"/>
      <c r="E555" s="382"/>
      <c r="F555" s="382"/>
      <c r="G555" s="382"/>
      <c r="H555" s="383"/>
      <c r="I555" s="170"/>
      <c r="J555" s="170"/>
      <c r="K555" s="355" t="s">
        <v>179</v>
      </c>
      <c r="L555" s="356"/>
      <c r="M555" s="356"/>
      <c r="N555" s="357"/>
    </row>
    <row r="556" spans="1:14" ht="48" customHeight="1" x14ac:dyDescent="0.25">
      <c r="A556" s="156"/>
      <c r="B556" s="384"/>
      <c r="C556" s="385"/>
      <c r="D556" s="385"/>
      <c r="E556" s="385"/>
      <c r="F556" s="385"/>
      <c r="G556" s="385"/>
      <c r="H556" s="386"/>
      <c r="I556" s="170"/>
      <c r="J556" s="170"/>
      <c r="K556" s="361"/>
      <c r="L556" s="362"/>
      <c r="M556" s="362"/>
      <c r="N556" s="363"/>
    </row>
    <row r="557" spans="1:14" ht="21.75" customHeight="1" x14ac:dyDescent="0.25">
      <c r="A557" s="156" t="s">
        <v>31</v>
      </c>
      <c r="B557" s="346" t="s">
        <v>38</v>
      </c>
      <c r="C557" s="347"/>
      <c r="D557" s="347"/>
      <c r="E557" s="347"/>
      <c r="F557" s="347"/>
      <c r="G557" s="347"/>
      <c r="H557" s="348"/>
      <c r="I557" s="171"/>
      <c r="J557" s="171"/>
      <c r="K557" s="355" t="s">
        <v>136</v>
      </c>
      <c r="L557" s="356"/>
      <c r="M557" s="356"/>
      <c r="N557" s="357"/>
    </row>
    <row r="558" spans="1:14" ht="21.75" customHeight="1" x14ac:dyDescent="0.25">
      <c r="A558" s="156"/>
      <c r="B558" s="349"/>
      <c r="C558" s="350"/>
      <c r="D558" s="350"/>
      <c r="E558" s="350"/>
      <c r="F558" s="350"/>
      <c r="G558" s="350"/>
      <c r="H558" s="351"/>
      <c r="I558" s="171"/>
      <c r="J558" s="171"/>
      <c r="K558" s="358"/>
      <c r="L558" s="359"/>
      <c r="M558" s="359"/>
      <c r="N558" s="360"/>
    </row>
    <row r="559" spans="1:14" ht="21.75" customHeight="1" x14ac:dyDescent="0.25">
      <c r="A559" s="156"/>
      <c r="B559" s="352"/>
      <c r="C559" s="353"/>
      <c r="D559" s="353"/>
      <c r="E559" s="353"/>
      <c r="F559" s="353"/>
      <c r="G559" s="353"/>
      <c r="H559" s="354"/>
      <c r="I559" s="171"/>
      <c r="J559" s="171"/>
      <c r="K559" s="361"/>
      <c r="L559" s="362"/>
      <c r="M559" s="362"/>
      <c r="N559" s="363"/>
    </row>
    <row r="560" spans="1:14" ht="15" customHeight="1" x14ac:dyDescent="0.25">
      <c r="A560" s="160" t="s">
        <v>34</v>
      </c>
      <c r="B560" s="381"/>
      <c r="C560" s="382"/>
      <c r="D560" s="382"/>
      <c r="E560" s="382"/>
      <c r="F560" s="382"/>
      <c r="G560" s="382"/>
      <c r="H560" s="383"/>
      <c r="I560" s="170"/>
      <c r="J560" s="170"/>
      <c r="K560" s="355"/>
      <c r="L560" s="356"/>
      <c r="M560" s="356"/>
      <c r="N560" s="357"/>
    </row>
    <row r="561" spans="1:14" ht="15" customHeight="1" x14ac:dyDescent="0.25">
      <c r="A561" s="160"/>
      <c r="B561" s="421"/>
      <c r="C561" s="422"/>
      <c r="D561" s="422"/>
      <c r="E561" s="422"/>
      <c r="F561" s="422"/>
      <c r="G561" s="422"/>
      <c r="H561" s="423"/>
      <c r="I561" s="170"/>
      <c r="J561" s="170"/>
      <c r="K561" s="358"/>
      <c r="L561" s="359"/>
      <c r="M561" s="359"/>
      <c r="N561" s="360"/>
    </row>
    <row r="562" spans="1:14" x14ac:dyDescent="0.25">
      <c r="A562" s="160"/>
      <c r="B562" s="384"/>
      <c r="C562" s="385"/>
      <c r="D562" s="385"/>
      <c r="E562" s="385"/>
      <c r="F562" s="385"/>
      <c r="G562" s="385"/>
      <c r="H562" s="386"/>
      <c r="I562" s="170"/>
      <c r="J562" s="170"/>
      <c r="K562" s="361"/>
      <c r="L562" s="362"/>
      <c r="M562" s="362"/>
      <c r="N562" s="363"/>
    </row>
    <row r="563" spans="1:14" ht="15" customHeight="1" x14ac:dyDescent="0.25">
      <c r="A563" s="160" t="s">
        <v>37</v>
      </c>
      <c r="B563" s="381"/>
      <c r="C563" s="382"/>
      <c r="D563" s="382"/>
      <c r="E563" s="382"/>
      <c r="F563" s="382"/>
      <c r="G563" s="382"/>
      <c r="H563" s="383"/>
      <c r="I563" s="171"/>
      <c r="J563" s="171"/>
      <c r="K563" s="355"/>
      <c r="L563" s="356"/>
      <c r="M563" s="356"/>
      <c r="N563" s="357"/>
    </row>
    <row r="564" spans="1:14" ht="15" customHeight="1" x14ac:dyDescent="0.25">
      <c r="A564" s="160"/>
      <c r="B564" s="384"/>
      <c r="C564" s="385"/>
      <c r="D564" s="385"/>
      <c r="E564" s="385"/>
      <c r="F564" s="385"/>
      <c r="G564" s="385"/>
      <c r="H564" s="386"/>
      <c r="I564" s="171"/>
      <c r="J564" s="171"/>
      <c r="K564" s="361"/>
      <c r="L564" s="362"/>
      <c r="M564" s="362"/>
      <c r="N564" s="363"/>
    </row>
    <row r="565" spans="1:14" ht="15" customHeight="1" x14ac:dyDescent="0.25">
      <c r="A565" s="156"/>
      <c r="B565" s="159"/>
      <c r="C565" s="159"/>
      <c r="D565" s="159"/>
      <c r="E565" s="159"/>
      <c r="F565" s="159"/>
      <c r="G565" s="159"/>
      <c r="H565" s="159"/>
      <c r="I565" s="159"/>
      <c r="J565" s="159"/>
      <c r="K565" s="159"/>
      <c r="L565" s="159"/>
      <c r="M565" s="159"/>
      <c r="N565" s="159"/>
    </row>
    <row r="566" spans="1:14" x14ac:dyDescent="0.25">
      <c r="A566" s="412" t="s">
        <v>114</v>
      </c>
      <c r="B566" s="412"/>
      <c r="C566" s="412"/>
      <c r="D566" s="412"/>
      <c r="E566" s="412"/>
      <c r="F566" s="412"/>
      <c r="G566" s="424" t="s">
        <v>180</v>
      </c>
      <c r="H566" s="424"/>
      <c r="I566" s="424"/>
      <c r="J566" s="424"/>
      <c r="K566" s="424"/>
      <c r="L566" s="424"/>
      <c r="M566" s="424"/>
      <c r="N566" s="424"/>
    </row>
    <row r="567" spans="1:14" ht="15" customHeight="1" x14ac:dyDescent="0.25">
      <c r="A567" s="379"/>
      <c r="B567" s="379"/>
      <c r="C567" s="379"/>
      <c r="D567" s="379"/>
      <c r="E567" s="379"/>
      <c r="F567" s="379"/>
      <c r="G567" s="379"/>
      <c r="H567" s="379"/>
      <c r="I567" s="379"/>
      <c r="J567" s="379"/>
      <c r="K567" s="379"/>
      <c r="L567" s="379"/>
      <c r="M567" s="379"/>
      <c r="N567" s="379"/>
    </row>
    <row r="568" spans="1:14" x14ac:dyDescent="0.25">
      <c r="A568" s="380" t="s">
        <v>23</v>
      </c>
      <c r="B568" s="380"/>
      <c r="C568" s="380"/>
      <c r="D568" s="380"/>
      <c r="E568" s="380"/>
      <c r="F568" s="380"/>
      <c r="G568" s="380"/>
      <c r="H568" s="380"/>
      <c r="I568" s="380"/>
      <c r="J568" s="380" t="s">
        <v>94</v>
      </c>
      <c r="K568" s="380"/>
      <c r="L568" s="380"/>
      <c r="M568" s="380"/>
      <c r="N568" s="380"/>
    </row>
    <row r="569" spans="1:14" ht="30" customHeight="1" x14ac:dyDescent="0.25">
      <c r="A569" s="156" t="s">
        <v>25</v>
      </c>
      <c r="B569" s="346" t="s">
        <v>29</v>
      </c>
      <c r="C569" s="347"/>
      <c r="D569" s="347"/>
      <c r="E569" s="347"/>
      <c r="F569" s="347"/>
      <c r="G569" s="347"/>
      <c r="H569" s="348"/>
      <c r="I569" s="170"/>
      <c r="J569" s="170"/>
      <c r="K569" s="322" t="s">
        <v>181</v>
      </c>
      <c r="L569" s="323"/>
      <c r="M569" s="323"/>
      <c r="N569" s="324"/>
    </row>
    <row r="570" spans="1:14" ht="30" customHeight="1" x14ac:dyDescent="0.25">
      <c r="A570" s="156"/>
      <c r="B570" s="349"/>
      <c r="C570" s="350"/>
      <c r="D570" s="350"/>
      <c r="E570" s="350"/>
      <c r="F570" s="350"/>
      <c r="G570" s="350"/>
      <c r="H570" s="351"/>
      <c r="I570" s="170"/>
      <c r="J570" s="170"/>
      <c r="K570" s="373"/>
      <c r="L570" s="374"/>
      <c r="M570" s="374"/>
      <c r="N570" s="375"/>
    </row>
    <row r="571" spans="1:14" ht="30" customHeight="1" x14ac:dyDescent="0.25">
      <c r="A571" s="156"/>
      <c r="B571" s="352"/>
      <c r="C571" s="353"/>
      <c r="D571" s="353"/>
      <c r="E571" s="353"/>
      <c r="F571" s="353"/>
      <c r="G571" s="353"/>
      <c r="H571" s="354"/>
      <c r="I571" s="170"/>
      <c r="J571" s="170"/>
      <c r="K571" s="325"/>
      <c r="L571" s="326"/>
      <c r="M571" s="326"/>
      <c r="N571" s="327"/>
    </row>
    <row r="572" spans="1:14" ht="42" customHeight="1" x14ac:dyDescent="0.25">
      <c r="A572" s="160" t="s">
        <v>28</v>
      </c>
      <c r="B572" s="381" t="s">
        <v>32</v>
      </c>
      <c r="C572" s="382"/>
      <c r="D572" s="382"/>
      <c r="E572" s="382"/>
      <c r="F572" s="382"/>
      <c r="G572" s="382"/>
      <c r="H572" s="383"/>
      <c r="I572" s="170"/>
      <c r="J572" s="170"/>
      <c r="K572" s="355" t="s">
        <v>101</v>
      </c>
      <c r="L572" s="356"/>
      <c r="M572" s="356"/>
      <c r="N572" s="357"/>
    </row>
    <row r="573" spans="1:14" ht="42" customHeight="1" x14ac:dyDescent="0.25">
      <c r="A573" s="160"/>
      <c r="B573" s="421"/>
      <c r="C573" s="422"/>
      <c r="D573" s="422"/>
      <c r="E573" s="422"/>
      <c r="F573" s="422"/>
      <c r="G573" s="422"/>
      <c r="H573" s="423"/>
      <c r="I573" s="170"/>
      <c r="J573" s="170"/>
      <c r="K573" s="358"/>
      <c r="L573" s="359"/>
      <c r="M573" s="359"/>
      <c r="N573" s="360"/>
    </row>
    <row r="574" spans="1:14" ht="42" customHeight="1" x14ac:dyDescent="0.25">
      <c r="A574" s="160"/>
      <c r="B574" s="384"/>
      <c r="C574" s="385"/>
      <c r="D574" s="385"/>
      <c r="E574" s="385"/>
      <c r="F574" s="385"/>
      <c r="G574" s="385"/>
      <c r="H574" s="386"/>
      <c r="I574" s="170"/>
      <c r="J574" s="170"/>
      <c r="K574" s="361"/>
      <c r="L574" s="362"/>
      <c r="M574" s="362"/>
      <c r="N574" s="363"/>
    </row>
    <row r="575" spans="1:14" ht="32.25" customHeight="1" x14ac:dyDescent="0.25">
      <c r="A575" s="156" t="s">
        <v>31</v>
      </c>
      <c r="B575" s="381" t="s">
        <v>97</v>
      </c>
      <c r="C575" s="382"/>
      <c r="D575" s="382"/>
      <c r="E575" s="382"/>
      <c r="F575" s="382"/>
      <c r="G575" s="382"/>
      <c r="H575" s="383"/>
      <c r="I575" s="171"/>
      <c r="J575" s="171"/>
      <c r="K575" s="355" t="s">
        <v>113</v>
      </c>
      <c r="L575" s="356"/>
      <c r="M575" s="356"/>
      <c r="N575" s="357"/>
    </row>
    <row r="576" spans="1:14" ht="32.25" customHeight="1" x14ac:dyDescent="0.25">
      <c r="A576" s="156"/>
      <c r="B576" s="384"/>
      <c r="C576" s="385"/>
      <c r="D576" s="385"/>
      <c r="E576" s="385"/>
      <c r="F576" s="385"/>
      <c r="G576" s="385"/>
      <c r="H576" s="386"/>
      <c r="I576" s="171"/>
      <c r="J576" s="171"/>
      <c r="K576" s="361"/>
      <c r="L576" s="362"/>
      <c r="M576" s="362"/>
      <c r="N576" s="363"/>
    </row>
    <row r="577" spans="1:14" x14ac:dyDescent="0.25">
      <c r="A577" s="160" t="s">
        <v>34</v>
      </c>
      <c r="B577" s="364" t="s">
        <v>53</v>
      </c>
      <c r="C577" s="365"/>
      <c r="D577" s="365"/>
      <c r="E577" s="365"/>
      <c r="F577" s="365"/>
      <c r="G577" s="365"/>
      <c r="H577" s="366"/>
      <c r="I577" s="159"/>
      <c r="J577" s="159"/>
      <c r="K577" s="390" t="s">
        <v>123</v>
      </c>
      <c r="L577" s="391"/>
      <c r="M577" s="391"/>
      <c r="N577" s="392"/>
    </row>
    <row r="578" spans="1:14" ht="15" customHeight="1" x14ac:dyDescent="0.25">
      <c r="A578" s="160"/>
      <c r="B578" s="367"/>
      <c r="C578" s="368"/>
      <c r="D578" s="368"/>
      <c r="E578" s="368"/>
      <c r="F578" s="368"/>
      <c r="G578" s="368"/>
      <c r="H578" s="369"/>
      <c r="I578" s="159"/>
      <c r="J578" s="159"/>
      <c r="K578" s="393"/>
      <c r="L578" s="394"/>
      <c r="M578" s="394"/>
      <c r="N578" s="395"/>
    </row>
    <row r="579" spans="1:14" ht="45.75" customHeight="1" x14ac:dyDescent="0.25">
      <c r="A579" s="160"/>
      <c r="B579" s="370"/>
      <c r="C579" s="371"/>
      <c r="D579" s="371"/>
      <c r="E579" s="371"/>
      <c r="F579" s="371"/>
      <c r="G579" s="371"/>
      <c r="H579" s="372"/>
      <c r="I579" s="159"/>
      <c r="J579" s="159"/>
      <c r="K579" s="396"/>
      <c r="L579" s="397"/>
      <c r="M579" s="397"/>
      <c r="N579" s="398"/>
    </row>
    <row r="580" spans="1:14" ht="15" customHeight="1" x14ac:dyDescent="0.25">
      <c r="A580" s="412" t="s">
        <v>114</v>
      </c>
      <c r="B580" s="412"/>
      <c r="C580" s="412"/>
      <c r="D580" s="412"/>
      <c r="E580" s="412"/>
      <c r="F580" s="412"/>
      <c r="G580" s="415" t="s">
        <v>182</v>
      </c>
      <c r="H580" s="416"/>
      <c r="I580" s="416"/>
      <c r="J580" s="416"/>
      <c r="K580" s="416"/>
      <c r="L580" s="416"/>
      <c r="M580" s="416"/>
      <c r="N580" s="417"/>
    </row>
    <row r="581" spans="1:14" ht="15" customHeight="1" x14ac:dyDescent="0.25">
      <c r="A581" s="379"/>
      <c r="B581" s="379"/>
      <c r="C581" s="379"/>
      <c r="D581" s="379"/>
      <c r="E581" s="379"/>
      <c r="F581" s="379"/>
      <c r="G581" s="379"/>
      <c r="H581" s="379"/>
      <c r="I581" s="379"/>
      <c r="J581" s="379"/>
      <c r="K581" s="379"/>
      <c r="L581" s="379"/>
      <c r="M581" s="379"/>
      <c r="N581" s="379"/>
    </row>
    <row r="582" spans="1:14" x14ac:dyDescent="0.25">
      <c r="A582" s="380" t="s">
        <v>23</v>
      </c>
      <c r="B582" s="380"/>
      <c r="C582" s="380"/>
      <c r="D582" s="380"/>
      <c r="E582" s="380"/>
      <c r="F582" s="380"/>
      <c r="G582" s="380"/>
      <c r="H582" s="380"/>
      <c r="I582" s="380"/>
      <c r="J582" s="380" t="s">
        <v>94</v>
      </c>
      <c r="K582" s="380"/>
      <c r="L582" s="380"/>
      <c r="M582" s="380"/>
      <c r="N582" s="380"/>
    </row>
    <row r="583" spans="1:14" ht="15" customHeight="1" x14ac:dyDescent="0.25">
      <c r="A583" s="160" t="s">
        <v>25</v>
      </c>
      <c r="B583" s="328" t="s">
        <v>183</v>
      </c>
      <c r="C583" s="329"/>
      <c r="D583" s="329"/>
      <c r="E583" s="329"/>
      <c r="F583" s="329"/>
      <c r="G583" s="329"/>
      <c r="H583" s="330"/>
      <c r="I583" s="156"/>
      <c r="J583" s="156"/>
      <c r="K583" s="390" t="s">
        <v>184</v>
      </c>
      <c r="L583" s="391"/>
      <c r="M583" s="391"/>
      <c r="N583" s="392"/>
    </row>
    <row r="584" spans="1:14" ht="15" customHeight="1" x14ac:dyDescent="0.25">
      <c r="A584" s="160"/>
      <c r="B584" s="331"/>
      <c r="C584" s="332"/>
      <c r="D584" s="332"/>
      <c r="E584" s="332"/>
      <c r="F584" s="332"/>
      <c r="G584" s="332"/>
      <c r="H584" s="333"/>
      <c r="I584" s="156"/>
      <c r="J584" s="156"/>
      <c r="K584" s="393"/>
      <c r="L584" s="394"/>
      <c r="M584" s="394"/>
      <c r="N584" s="395"/>
    </row>
    <row r="585" spans="1:14" x14ac:dyDescent="0.25">
      <c r="A585" s="160"/>
      <c r="B585" s="334"/>
      <c r="C585" s="335"/>
      <c r="D585" s="335"/>
      <c r="E585" s="335"/>
      <c r="F585" s="335"/>
      <c r="G585" s="335"/>
      <c r="H585" s="336"/>
      <c r="I585" s="156"/>
      <c r="J585" s="156"/>
      <c r="K585" s="396"/>
      <c r="L585" s="397"/>
      <c r="M585" s="397"/>
      <c r="N585" s="398"/>
    </row>
    <row r="586" spans="1:14" ht="15" customHeight="1" x14ac:dyDescent="0.25">
      <c r="A586" s="156" t="s">
        <v>116</v>
      </c>
      <c r="B586" s="346"/>
      <c r="C586" s="347"/>
      <c r="D586" s="347"/>
      <c r="E586" s="347"/>
      <c r="F586" s="347"/>
      <c r="G586" s="347"/>
      <c r="H586" s="348"/>
      <c r="I586" s="170"/>
      <c r="J586" s="170"/>
      <c r="K586" s="322"/>
      <c r="L586" s="323"/>
      <c r="M586" s="323"/>
      <c r="N586" s="324"/>
    </row>
    <row r="587" spans="1:14" ht="15" customHeight="1" x14ac:dyDescent="0.25">
      <c r="A587" s="156"/>
      <c r="B587" s="349"/>
      <c r="C587" s="350"/>
      <c r="D587" s="350"/>
      <c r="E587" s="350"/>
      <c r="F587" s="350"/>
      <c r="G587" s="350"/>
      <c r="H587" s="351"/>
      <c r="I587" s="170"/>
      <c r="J587" s="170"/>
      <c r="K587" s="373"/>
      <c r="L587" s="374"/>
      <c r="M587" s="374"/>
      <c r="N587" s="375"/>
    </row>
    <row r="588" spans="1:14" x14ac:dyDescent="0.25">
      <c r="A588" s="156"/>
      <c r="B588" s="352"/>
      <c r="C588" s="353"/>
      <c r="D588" s="353"/>
      <c r="E588" s="353"/>
      <c r="F588" s="353"/>
      <c r="G588" s="353"/>
      <c r="H588" s="354"/>
      <c r="I588" s="170"/>
      <c r="J588" s="170"/>
      <c r="K588" s="325"/>
      <c r="L588" s="326"/>
      <c r="M588" s="326"/>
      <c r="N588" s="327"/>
    </row>
    <row r="589" spans="1:14" ht="15" customHeight="1" x14ac:dyDescent="0.25">
      <c r="A589" s="160" t="s">
        <v>31</v>
      </c>
      <c r="B589" s="328"/>
      <c r="C589" s="329"/>
      <c r="D589" s="329"/>
      <c r="E589" s="329"/>
      <c r="F589" s="329"/>
      <c r="G589" s="329"/>
      <c r="H589" s="330"/>
      <c r="I589" s="156"/>
      <c r="J589" s="156"/>
      <c r="K589" s="390"/>
      <c r="L589" s="391"/>
      <c r="M589" s="391"/>
      <c r="N589" s="392"/>
    </row>
    <row r="590" spans="1:14" x14ac:dyDescent="0.25">
      <c r="A590" s="160"/>
      <c r="B590" s="331"/>
      <c r="C590" s="332"/>
      <c r="D590" s="332"/>
      <c r="E590" s="332"/>
      <c r="F590" s="332"/>
      <c r="G590" s="332"/>
      <c r="H590" s="333"/>
      <c r="I590" s="156"/>
      <c r="J590" s="156"/>
      <c r="K590" s="393"/>
      <c r="L590" s="394"/>
      <c r="M590" s="394"/>
      <c r="N590" s="395"/>
    </row>
    <row r="591" spans="1:14" x14ac:dyDescent="0.25">
      <c r="A591" s="160"/>
      <c r="B591" s="334"/>
      <c r="C591" s="335"/>
      <c r="D591" s="335"/>
      <c r="E591" s="335"/>
      <c r="F591" s="335"/>
      <c r="G591" s="335"/>
      <c r="H591" s="336"/>
      <c r="I591" s="156"/>
      <c r="J591" s="156"/>
      <c r="K591" s="396"/>
      <c r="L591" s="397"/>
      <c r="M591" s="397"/>
      <c r="N591" s="398"/>
    </row>
    <row r="592" spans="1:14" ht="15" customHeight="1" x14ac:dyDescent="0.25">
      <c r="A592" s="159"/>
      <c r="B592" s="159"/>
      <c r="C592" s="159"/>
      <c r="D592" s="159"/>
      <c r="E592" s="159"/>
      <c r="F592" s="159"/>
      <c r="G592" s="159"/>
      <c r="H592" s="159"/>
      <c r="I592" s="159"/>
      <c r="J592" s="159"/>
      <c r="K592" s="159"/>
      <c r="L592" s="159"/>
      <c r="M592" s="159"/>
      <c r="N592" s="159"/>
    </row>
    <row r="593" spans="1:14" x14ac:dyDescent="0.25">
      <c r="A593" s="156"/>
      <c r="B593" s="159"/>
      <c r="C593" s="159"/>
      <c r="D593" s="159"/>
      <c r="E593" s="159"/>
      <c r="F593" s="159"/>
      <c r="G593" s="159"/>
      <c r="H593" s="159"/>
      <c r="I593" s="159"/>
      <c r="J593" s="159"/>
      <c r="K593" s="159"/>
      <c r="L593" s="159"/>
      <c r="M593" s="159"/>
      <c r="N593" s="159"/>
    </row>
    <row r="594" spans="1:14" x14ac:dyDescent="0.25">
      <c r="A594" s="413" t="s">
        <v>114</v>
      </c>
      <c r="B594" s="413"/>
      <c r="C594" s="413"/>
      <c r="D594" s="413"/>
      <c r="E594" s="413"/>
      <c r="F594" s="413"/>
      <c r="G594" s="409" t="s">
        <v>185</v>
      </c>
      <c r="H594" s="410"/>
      <c r="I594" s="410"/>
      <c r="J594" s="410"/>
      <c r="K594" s="410"/>
      <c r="L594" s="410"/>
      <c r="M594" s="410"/>
      <c r="N594" s="411"/>
    </row>
    <row r="595" spans="1:14" ht="15" customHeight="1" x14ac:dyDescent="0.25">
      <c r="A595" s="379"/>
      <c r="B595" s="379"/>
      <c r="C595" s="379"/>
      <c r="D595" s="379"/>
      <c r="E595" s="379"/>
      <c r="F595" s="379"/>
      <c r="G595" s="379"/>
      <c r="H595" s="379"/>
      <c r="I595" s="379"/>
      <c r="J595" s="379"/>
      <c r="K595" s="379"/>
      <c r="L595" s="379"/>
      <c r="M595" s="379"/>
      <c r="N595" s="379"/>
    </row>
    <row r="596" spans="1:14" x14ac:dyDescent="0.25">
      <c r="A596" s="380" t="s">
        <v>23</v>
      </c>
      <c r="B596" s="380"/>
      <c r="C596" s="380"/>
      <c r="D596" s="380"/>
      <c r="E596" s="380"/>
      <c r="F596" s="380"/>
      <c r="G596" s="380"/>
      <c r="H596" s="380"/>
      <c r="I596" s="380"/>
      <c r="J596" s="380" t="s">
        <v>94</v>
      </c>
      <c r="K596" s="380"/>
      <c r="L596" s="380"/>
      <c r="M596" s="380"/>
      <c r="N596" s="380"/>
    </row>
    <row r="597" spans="1:14" ht="36" customHeight="1" x14ac:dyDescent="0.25">
      <c r="A597" s="160" t="s">
        <v>25</v>
      </c>
      <c r="B597" s="328" t="s">
        <v>95</v>
      </c>
      <c r="C597" s="329"/>
      <c r="D597" s="329"/>
      <c r="E597" s="329"/>
      <c r="F597" s="329"/>
      <c r="G597" s="329"/>
      <c r="H597" s="330"/>
      <c r="I597" s="156"/>
      <c r="J597" s="156"/>
      <c r="K597" s="390" t="s">
        <v>186</v>
      </c>
      <c r="L597" s="391"/>
      <c r="M597" s="391"/>
      <c r="N597" s="392"/>
    </row>
    <row r="598" spans="1:14" ht="36" customHeight="1" x14ac:dyDescent="0.25">
      <c r="A598" s="160"/>
      <c r="B598" s="331"/>
      <c r="C598" s="332"/>
      <c r="D598" s="332"/>
      <c r="E598" s="332"/>
      <c r="F598" s="332"/>
      <c r="G598" s="332"/>
      <c r="H598" s="333"/>
      <c r="I598" s="156"/>
      <c r="J598" s="156"/>
      <c r="K598" s="393"/>
      <c r="L598" s="394"/>
      <c r="M598" s="394"/>
      <c r="N598" s="395"/>
    </row>
    <row r="599" spans="1:14" ht="36" customHeight="1" x14ac:dyDescent="0.25">
      <c r="A599" s="160"/>
      <c r="B599" s="334"/>
      <c r="C599" s="335"/>
      <c r="D599" s="335"/>
      <c r="E599" s="335"/>
      <c r="F599" s="335"/>
      <c r="G599" s="335"/>
      <c r="H599" s="336"/>
      <c r="I599" s="156"/>
      <c r="J599" s="156"/>
      <c r="K599" s="396"/>
      <c r="L599" s="397"/>
      <c r="M599" s="397"/>
      <c r="N599" s="398"/>
    </row>
    <row r="600" spans="1:14" ht="26.25" customHeight="1" x14ac:dyDescent="0.25">
      <c r="A600" s="156" t="s">
        <v>28</v>
      </c>
      <c r="B600" s="328" t="s">
        <v>97</v>
      </c>
      <c r="C600" s="329"/>
      <c r="D600" s="329"/>
      <c r="E600" s="329"/>
      <c r="F600" s="329"/>
      <c r="G600" s="329"/>
      <c r="H600" s="330"/>
      <c r="I600" s="156"/>
      <c r="J600" s="156"/>
      <c r="K600" s="337" t="s">
        <v>113</v>
      </c>
      <c r="L600" s="338"/>
      <c r="M600" s="338"/>
      <c r="N600" s="339"/>
    </row>
    <row r="601" spans="1:14" ht="26.25" customHeight="1" x14ac:dyDescent="0.25">
      <c r="A601" s="156"/>
      <c r="B601" s="331"/>
      <c r="C601" s="332"/>
      <c r="D601" s="332"/>
      <c r="E601" s="332"/>
      <c r="F601" s="332"/>
      <c r="G601" s="332"/>
      <c r="H601" s="333"/>
      <c r="I601" s="156"/>
      <c r="J601" s="156"/>
      <c r="K601" s="340"/>
      <c r="L601" s="341"/>
      <c r="M601" s="341"/>
      <c r="N601" s="342"/>
    </row>
    <row r="602" spans="1:14" ht="26.25" customHeight="1" x14ac:dyDescent="0.25">
      <c r="A602" s="156"/>
      <c r="B602" s="334"/>
      <c r="C602" s="335"/>
      <c r="D602" s="335"/>
      <c r="E602" s="335"/>
      <c r="F602" s="335"/>
      <c r="G602" s="335"/>
      <c r="H602" s="336"/>
      <c r="I602" s="156"/>
      <c r="J602" s="156"/>
      <c r="K602" s="343"/>
      <c r="L602" s="344"/>
      <c r="M602" s="344"/>
      <c r="N602" s="345"/>
    </row>
    <row r="603" spans="1:14" ht="15" customHeight="1" x14ac:dyDescent="0.25">
      <c r="A603" s="156" t="s">
        <v>31</v>
      </c>
      <c r="B603" s="381"/>
      <c r="C603" s="382"/>
      <c r="D603" s="382"/>
      <c r="E603" s="382"/>
      <c r="F603" s="382"/>
      <c r="G603" s="382"/>
      <c r="H603" s="383"/>
      <c r="I603" s="170"/>
      <c r="J603" s="170"/>
      <c r="K603" s="355"/>
      <c r="L603" s="356"/>
      <c r="M603" s="356"/>
      <c r="N603" s="357"/>
    </row>
    <row r="604" spans="1:14" ht="15" customHeight="1" x14ac:dyDescent="0.25">
      <c r="A604" s="159"/>
      <c r="B604" s="384"/>
      <c r="C604" s="385"/>
      <c r="D604" s="385"/>
      <c r="E604" s="385"/>
      <c r="F604" s="385"/>
      <c r="G604" s="385"/>
      <c r="H604" s="386"/>
      <c r="I604" s="170"/>
      <c r="J604" s="170"/>
      <c r="K604" s="361"/>
      <c r="L604" s="362"/>
      <c r="M604" s="362"/>
      <c r="N604" s="363"/>
    </row>
    <row r="605" spans="1:14" x14ac:dyDescent="0.25">
      <c r="A605" s="160" t="s">
        <v>34</v>
      </c>
      <c r="B605" s="328"/>
      <c r="C605" s="329"/>
      <c r="D605" s="329"/>
      <c r="E605" s="329"/>
      <c r="F605" s="329"/>
      <c r="G605" s="329"/>
      <c r="H605" s="330"/>
      <c r="I605" s="156"/>
      <c r="J605" s="156"/>
      <c r="K605" s="390"/>
      <c r="L605" s="391"/>
      <c r="M605" s="391"/>
      <c r="N605" s="392"/>
    </row>
    <row r="606" spans="1:14" ht="15" customHeight="1" x14ac:dyDescent="0.25">
      <c r="A606" s="159"/>
      <c r="B606" s="334"/>
      <c r="C606" s="335"/>
      <c r="D606" s="335"/>
      <c r="E606" s="335"/>
      <c r="F606" s="335"/>
      <c r="G606" s="335"/>
      <c r="H606" s="336"/>
      <c r="I606" s="156"/>
      <c r="J606" s="156"/>
      <c r="K606" s="396"/>
      <c r="L606" s="397"/>
      <c r="M606" s="397"/>
      <c r="N606" s="398"/>
    </row>
    <row r="607" spans="1:14" x14ac:dyDescent="0.25">
      <c r="A607" s="160"/>
      <c r="B607" s="159"/>
      <c r="C607" s="159"/>
      <c r="D607" s="159"/>
      <c r="E607" s="159"/>
      <c r="F607" s="159"/>
      <c r="G607" s="159"/>
      <c r="H607" s="159"/>
      <c r="I607" s="156"/>
      <c r="J607" s="156"/>
      <c r="K607" s="159"/>
      <c r="L607" s="159"/>
      <c r="M607" s="159"/>
      <c r="N607" s="159"/>
    </row>
    <row r="608" spans="1:14" ht="15" customHeight="1" x14ac:dyDescent="0.25">
      <c r="A608" s="413" t="s">
        <v>114</v>
      </c>
      <c r="B608" s="413"/>
      <c r="C608" s="413"/>
      <c r="D608" s="413"/>
      <c r="E608" s="413"/>
      <c r="F608" s="413"/>
      <c r="G608" s="404" t="s">
        <v>187</v>
      </c>
      <c r="H608" s="404"/>
      <c r="I608" s="404"/>
      <c r="J608" s="404"/>
      <c r="K608" s="404"/>
      <c r="L608" s="404"/>
      <c r="M608" s="404"/>
      <c r="N608" s="404"/>
    </row>
    <row r="609" spans="1:14" x14ac:dyDescent="0.25">
      <c r="A609" s="379"/>
      <c r="B609" s="379"/>
      <c r="C609" s="379"/>
      <c r="D609" s="379"/>
      <c r="E609" s="379"/>
      <c r="F609" s="379"/>
      <c r="G609" s="379"/>
      <c r="H609" s="379"/>
      <c r="I609" s="379"/>
      <c r="J609" s="379"/>
      <c r="K609" s="379"/>
      <c r="L609" s="379"/>
      <c r="M609" s="379"/>
      <c r="N609" s="379"/>
    </row>
    <row r="610" spans="1:14" ht="15" customHeight="1" x14ac:dyDescent="0.25">
      <c r="A610" s="380" t="s">
        <v>23</v>
      </c>
      <c r="B610" s="380"/>
      <c r="C610" s="380"/>
      <c r="D610" s="380"/>
      <c r="E610" s="380"/>
      <c r="F610" s="380"/>
      <c r="G610" s="380"/>
      <c r="H610" s="380"/>
      <c r="I610" s="380"/>
      <c r="J610" s="380" t="s">
        <v>94</v>
      </c>
      <c r="K610" s="380"/>
      <c r="L610" s="380"/>
      <c r="M610" s="380"/>
      <c r="N610" s="380"/>
    </row>
    <row r="611" spans="1:14" ht="32.25" customHeight="1" x14ac:dyDescent="0.25">
      <c r="A611" s="156" t="s">
        <v>25</v>
      </c>
      <c r="B611" s="389" t="s">
        <v>29</v>
      </c>
      <c r="C611" s="389"/>
      <c r="D611" s="389"/>
      <c r="E611" s="389"/>
      <c r="F611" s="389"/>
      <c r="G611" s="389"/>
      <c r="H611" s="389"/>
      <c r="I611" s="170"/>
      <c r="J611" s="170"/>
      <c r="K611" s="418" t="s">
        <v>188</v>
      </c>
      <c r="L611" s="418"/>
      <c r="M611" s="418"/>
      <c r="N611" s="418"/>
    </row>
    <row r="612" spans="1:14" ht="32.25" customHeight="1" x14ac:dyDescent="0.25">
      <c r="A612" s="156"/>
      <c r="B612" s="389"/>
      <c r="C612" s="389"/>
      <c r="D612" s="389"/>
      <c r="E612" s="389"/>
      <c r="F612" s="389"/>
      <c r="G612" s="389"/>
      <c r="H612" s="389"/>
      <c r="I612" s="170"/>
      <c r="J612" s="170"/>
      <c r="K612" s="418"/>
      <c r="L612" s="418"/>
      <c r="M612" s="418"/>
      <c r="N612" s="418"/>
    </row>
    <row r="613" spans="1:14" ht="32.25" customHeight="1" x14ac:dyDescent="0.25">
      <c r="A613" s="156"/>
      <c r="B613" s="389"/>
      <c r="C613" s="389"/>
      <c r="D613" s="389"/>
      <c r="E613" s="389"/>
      <c r="F613" s="389"/>
      <c r="G613" s="389"/>
      <c r="H613" s="389"/>
      <c r="I613" s="170"/>
      <c r="J613" s="170"/>
      <c r="K613" s="418"/>
      <c r="L613" s="418"/>
      <c r="M613" s="418"/>
      <c r="N613" s="418"/>
    </row>
    <row r="614" spans="1:14" ht="31.5" customHeight="1" x14ac:dyDescent="0.25">
      <c r="A614" s="160" t="s">
        <v>28</v>
      </c>
      <c r="B614" s="399" t="s">
        <v>95</v>
      </c>
      <c r="C614" s="399"/>
      <c r="D614" s="399"/>
      <c r="E614" s="399"/>
      <c r="F614" s="399"/>
      <c r="G614" s="399"/>
      <c r="H614" s="399"/>
      <c r="I614" s="170"/>
      <c r="J614" s="170"/>
      <c r="K614" s="400" t="s">
        <v>135</v>
      </c>
      <c r="L614" s="400"/>
      <c r="M614" s="400"/>
      <c r="N614" s="400"/>
    </row>
    <row r="615" spans="1:14" ht="31.5" customHeight="1" x14ac:dyDescent="0.25">
      <c r="A615" s="160"/>
      <c r="B615" s="399"/>
      <c r="C615" s="399"/>
      <c r="D615" s="399"/>
      <c r="E615" s="399"/>
      <c r="F615" s="399"/>
      <c r="G615" s="399"/>
      <c r="H615" s="399"/>
      <c r="I615" s="170"/>
      <c r="J615" s="170"/>
      <c r="K615" s="400"/>
      <c r="L615" s="400"/>
      <c r="M615" s="400"/>
      <c r="N615" s="400"/>
    </row>
    <row r="616" spans="1:14" ht="31.5" customHeight="1" x14ac:dyDescent="0.25">
      <c r="A616" s="160"/>
      <c r="B616" s="399"/>
      <c r="C616" s="399"/>
      <c r="D616" s="399"/>
      <c r="E616" s="399"/>
      <c r="F616" s="399"/>
      <c r="G616" s="399"/>
      <c r="H616" s="399"/>
      <c r="I616" s="170"/>
      <c r="J616" s="170"/>
      <c r="K616" s="400"/>
      <c r="L616" s="400"/>
      <c r="M616" s="400"/>
      <c r="N616" s="400"/>
    </row>
    <row r="617" spans="1:14" ht="22.5" customHeight="1" x14ac:dyDescent="0.25">
      <c r="A617" s="156" t="s">
        <v>31</v>
      </c>
      <c r="B617" s="389" t="s">
        <v>97</v>
      </c>
      <c r="C617" s="389"/>
      <c r="D617" s="389"/>
      <c r="E617" s="389"/>
      <c r="F617" s="389"/>
      <c r="G617" s="389"/>
      <c r="H617" s="389"/>
      <c r="I617" s="170"/>
      <c r="J617" s="170"/>
      <c r="K617" s="400" t="s">
        <v>113</v>
      </c>
      <c r="L617" s="400"/>
      <c r="M617" s="400"/>
      <c r="N617" s="400"/>
    </row>
    <row r="618" spans="1:14" ht="22.5" customHeight="1" x14ac:dyDescent="0.25">
      <c r="A618" s="156"/>
      <c r="B618" s="389"/>
      <c r="C618" s="389"/>
      <c r="D618" s="389"/>
      <c r="E618" s="389"/>
      <c r="F618" s="389"/>
      <c r="G618" s="389"/>
      <c r="H618" s="389"/>
      <c r="I618" s="170"/>
      <c r="J618" s="170"/>
      <c r="K618" s="400"/>
      <c r="L618" s="400"/>
      <c r="M618" s="400"/>
      <c r="N618" s="400"/>
    </row>
    <row r="619" spans="1:14" ht="22.5" customHeight="1" x14ac:dyDescent="0.25">
      <c r="A619" s="156"/>
      <c r="B619" s="389"/>
      <c r="C619" s="389"/>
      <c r="D619" s="389"/>
      <c r="E619" s="389"/>
      <c r="F619" s="389"/>
      <c r="G619" s="389"/>
      <c r="H619" s="389"/>
      <c r="I619" s="171"/>
      <c r="J619" s="171"/>
      <c r="K619" s="400"/>
      <c r="L619" s="400"/>
      <c r="M619" s="400"/>
      <c r="N619" s="400"/>
    </row>
    <row r="620" spans="1:14" ht="26.25" customHeight="1" x14ac:dyDescent="0.25">
      <c r="A620" s="156" t="s">
        <v>34</v>
      </c>
      <c r="B620" s="389" t="s">
        <v>53</v>
      </c>
      <c r="C620" s="389"/>
      <c r="D620" s="389"/>
      <c r="E620" s="389"/>
      <c r="F620" s="389"/>
      <c r="G620" s="389"/>
      <c r="H620" s="389"/>
      <c r="I620" s="171"/>
      <c r="J620" s="171"/>
      <c r="K620" s="400" t="s">
        <v>123</v>
      </c>
      <c r="L620" s="400"/>
      <c r="M620" s="400"/>
      <c r="N620" s="400"/>
    </row>
    <row r="621" spans="1:14" ht="26.25" customHeight="1" x14ac:dyDescent="0.25">
      <c r="A621" s="156"/>
      <c r="B621" s="389"/>
      <c r="C621" s="389"/>
      <c r="D621" s="389"/>
      <c r="E621" s="389"/>
      <c r="F621" s="389"/>
      <c r="G621" s="389"/>
      <c r="H621" s="389"/>
      <c r="I621" s="173"/>
      <c r="J621" s="173"/>
      <c r="K621" s="400"/>
      <c r="L621" s="400"/>
      <c r="M621" s="400"/>
      <c r="N621" s="400"/>
    </row>
    <row r="622" spans="1:14" x14ac:dyDescent="0.25">
      <c r="A622" s="156"/>
      <c r="B622" s="419"/>
      <c r="C622" s="419"/>
      <c r="D622" s="419"/>
      <c r="E622" s="419"/>
      <c r="F622" s="419"/>
      <c r="G622" s="419"/>
      <c r="H622" s="419"/>
      <c r="I622" s="156"/>
      <c r="J622" s="156"/>
      <c r="K622" s="420"/>
      <c r="L622" s="420"/>
      <c r="M622" s="420"/>
      <c r="N622" s="420"/>
    </row>
    <row r="623" spans="1:14" ht="15" customHeight="1" x14ac:dyDescent="0.25">
      <c r="A623" s="156"/>
      <c r="B623" s="419"/>
      <c r="C623" s="419"/>
      <c r="D623" s="419"/>
      <c r="E623" s="419"/>
      <c r="F623" s="419"/>
      <c r="G623" s="419"/>
      <c r="H623" s="419"/>
      <c r="I623" s="156"/>
      <c r="J623" s="156"/>
      <c r="K623" s="420"/>
      <c r="L623" s="420"/>
      <c r="M623" s="420"/>
      <c r="N623" s="420"/>
    </row>
    <row r="624" spans="1:14" x14ac:dyDescent="0.25">
      <c r="A624" s="156"/>
      <c r="B624" s="419"/>
      <c r="C624" s="419"/>
      <c r="D624" s="419"/>
      <c r="E624" s="419"/>
      <c r="F624" s="419"/>
      <c r="G624" s="419"/>
      <c r="H624" s="419"/>
      <c r="I624" s="156"/>
      <c r="J624" s="156"/>
      <c r="K624" s="420"/>
      <c r="L624" s="420"/>
      <c r="M624" s="420"/>
      <c r="N624" s="420"/>
    </row>
    <row r="625" spans="1:14" x14ac:dyDescent="0.25">
      <c r="A625" s="156"/>
      <c r="B625" s="159"/>
      <c r="C625" s="159"/>
      <c r="D625" s="159"/>
      <c r="E625" s="159"/>
      <c r="F625" s="159"/>
      <c r="G625" s="159"/>
      <c r="H625" s="159"/>
      <c r="I625" s="159"/>
      <c r="J625" s="159"/>
      <c r="K625" s="159"/>
      <c r="L625" s="159"/>
      <c r="M625" s="159"/>
      <c r="N625" s="159"/>
    </row>
    <row r="626" spans="1:14" ht="15" customHeight="1" x14ac:dyDescent="0.25">
      <c r="A626" s="412" t="s">
        <v>114</v>
      </c>
      <c r="B626" s="412"/>
      <c r="C626" s="412"/>
      <c r="D626" s="412"/>
      <c r="E626" s="412"/>
      <c r="F626" s="412"/>
      <c r="G626" s="409" t="s">
        <v>189</v>
      </c>
      <c r="H626" s="402"/>
      <c r="I626" s="402"/>
      <c r="J626" s="402"/>
      <c r="K626" s="402"/>
      <c r="L626" s="402"/>
      <c r="M626" s="402"/>
      <c r="N626" s="403"/>
    </row>
    <row r="627" spans="1:14" ht="15" customHeight="1" x14ac:dyDescent="0.25">
      <c r="A627" s="379"/>
      <c r="B627" s="379"/>
      <c r="C627" s="379"/>
      <c r="D627" s="379"/>
      <c r="E627" s="379"/>
      <c r="F627" s="379"/>
      <c r="G627" s="379"/>
      <c r="H627" s="379"/>
      <c r="I627" s="379"/>
      <c r="J627" s="379"/>
      <c r="K627" s="379"/>
      <c r="L627" s="379"/>
      <c r="M627" s="379"/>
      <c r="N627" s="379"/>
    </row>
    <row r="628" spans="1:14" x14ac:dyDescent="0.25">
      <c r="A628" s="380" t="s">
        <v>23</v>
      </c>
      <c r="B628" s="380"/>
      <c r="C628" s="380"/>
      <c r="D628" s="380"/>
      <c r="E628" s="380"/>
      <c r="F628" s="380"/>
      <c r="G628" s="380"/>
      <c r="H628" s="380"/>
      <c r="I628" s="380"/>
      <c r="J628" s="380" t="s">
        <v>94</v>
      </c>
      <c r="K628" s="380"/>
      <c r="L628" s="380"/>
      <c r="M628" s="380"/>
      <c r="N628" s="380"/>
    </row>
    <row r="629" spans="1:14" ht="29.25" customHeight="1" x14ac:dyDescent="0.25">
      <c r="A629" s="160" t="s">
        <v>105</v>
      </c>
      <c r="B629" s="328" t="s">
        <v>29</v>
      </c>
      <c r="C629" s="329"/>
      <c r="D629" s="329"/>
      <c r="E629" s="329"/>
      <c r="F629" s="329"/>
      <c r="G629" s="329"/>
      <c r="H629" s="330"/>
      <c r="I629" s="156"/>
      <c r="J629" s="156"/>
      <c r="K629" s="390" t="s">
        <v>190</v>
      </c>
      <c r="L629" s="391"/>
      <c r="M629" s="391"/>
      <c r="N629" s="392"/>
    </row>
    <row r="630" spans="1:14" ht="29.25" customHeight="1" x14ac:dyDescent="0.25">
      <c r="A630" s="160"/>
      <c r="B630" s="331"/>
      <c r="C630" s="332"/>
      <c r="D630" s="332"/>
      <c r="E630" s="332"/>
      <c r="F630" s="332"/>
      <c r="G630" s="332"/>
      <c r="H630" s="333"/>
      <c r="I630" s="156"/>
      <c r="J630" s="156"/>
      <c r="K630" s="393"/>
      <c r="L630" s="394"/>
      <c r="M630" s="394"/>
      <c r="N630" s="395"/>
    </row>
    <row r="631" spans="1:14" ht="29.25" customHeight="1" x14ac:dyDescent="0.25">
      <c r="A631" s="160"/>
      <c r="B631" s="334"/>
      <c r="C631" s="335"/>
      <c r="D631" s="335"/>
      <c r="E631" s="335"/>
      <c r="F631" s="335"/>
      <c r="G631" s="335"/>
      <c r="H631" s="336"/>
      <c r="I631" s="156"/>
      <c r="J631" s="156"/>
      <c r="K631" s="396"/>
      <c r="L631" s="397"/>
      <c r="M631" s="397"/>
      <c r="N631" s="398"/>
    </row>
    <row r="632" spans="1:14" ht="23.25" customHeight="1" x14ac:dyDescent="0.25">
      <c r="A632" s="160" t="s">
        <v>28</v>
      </c>
      <c r="B632" s="399" t="s">
        <v>97</v>
      </c>
      <c r="C632" s="399"/>
      <c r="D632" s="399"/>
      <c r="E632" s="399"/>
      <c r="F632" s="399"/>
      <c r="G632" s="399"/>
      <c r="H632" s="399"/>
      <c r="I632" s="170"/>
      <c r="J632" s="170"/>
      <c r="K632" s="400" t="s">
        <v>113</v>
      </c>
      <c r="L632" s="400"/>
      <c r="M632" s="400"/>
      <c r="N632" s="400"/>
    </row>
    <row r="633" spans="1:14" ht="23.25" customHeight="1" x14ac:dyDescent="0.25">
      <c r="A633" s="160"/>
      <c r="B633" s="399"/>
      <c r="C633" s="399"/>
      <c r="D633" s="399"/>
      <c r="E633" s="399"/>
      <c r="F633" s="399"/>
      <c r="G633" s="399"/>
      <c r="H633" s="399"/>
      <c r="I633" s="170"/>
      <c r="J633" s="170"/>
      <c r="K633" s="400"/>
      <c r="L633" s="400"/>
      <c r="M633" s="400"/>
      <c r="N633" s="400"/>
    </row>
    <row r="634" spans="1:14" ht="23.25" customHeight="1" x14ac:dyDescent="0.25">
      <c r="A634" s="160"/>
      <c r="B634" s="399"/>
      <c r="C634" s="399"/>
      <c r="D634" s="399"/>
      <c r="E634" s="399"/>
      <c r="F634" s="399"/>
      <c r="G634" s="399"/>
      <c r="H634" s="399"/>
      <c r="I634" s="170"/>
      <c r="J634" s="170"/>
      <c r="K634" s="400"/>
      <c r="L634" s="400"/>
      <c r="M634" s="400"/>
      <c r="N634" s="400"/>
    </row>
    <row r="635" spans="1:14" ht="15" customHeight="1" x14ac:dyDescent="0.25">
      <c r="A635" s="156" t="s">
        <v>31</v>
      </c>
      <c r="B635" s="389" t="s">
        <v>38</v>
      </c>
      <c r="C635" s="389"/>
      <c r="D635" s="389"/>
      <c r="E635" s="389"/>
      <c r="F635" s="389"/>
      <c r="G635" s="389"/>
      <c r="H635" s="389"/>
      <c r="I635" s="170"/>
      <c r="J635" s="170"/>
      <c r="K635" s="400" t="s">
        <v>136</v>
      </c>
      <c r="L635" s="400"/>
      <c r="M635" s="400"/>
      <c r="N635" s="400"/>
    </row>
    <row r="636" spans="1:14" ht="15" customHeight="1" x14ac:dyDescent="0.25">
      <c r="A636" s="156"/>
      <c r="B636" s="389"/>
      <c r="C636" s="389"/>
      <c r="D636" s="389"/>
      <c r="E636" s="389"/>
      <c r="F636" s="389"/>
      <c r="G636" s="389"/>
      <c r="H636" s="389"/>
      <c r="I636" s="170"/>
      <c r="J636" s="170"/>
      <c r="K636" s="400"/>
      <c r="L636" s="400"/>
      <c r="M636" s="400"/>
      <c r="N636" s="400"/>
    </row>
    <row r="637" spans="1:14" x14ac:dyDescent="0.25">
      <c r="A637" s="156"/>
      <c r="B637" s="389"/>
      <c r="C637" s="389"/>
      <c r="D637" s="389"/>
      <c r="E637" s="389"/>
      <c r="F637" s="389"/>
      <c r="G637" s="389"/>
      <c r="H637" s="389"/>
      <c r="I637" s="171"/>
      <c r="J637" s="171"/>
      <c r="K637" s="400"/>
      <c r="L637" s="400"/>
      <c r="M637" s="400"/>
      <c r="N637" s="400"/>
    </row>
    <row r="638" spans="1:14" x14ac:dyDescent="0.25">
      <c r="A638" s="156" t="s">
        <v>34</v>
      </c>
      <c r="B638" s="389"/>
      <c r="C638" s="389"/>
      <c r="D638" s="389"/>
      <c r="E638" s="389"/>
      <c r="F638" s="389"/>
      <c r="G638" s="389"/>
      <c r="H638" s="389"/>
      <c r="I638" s="171"/>
      <c r="J638" s="171"/>
      <c r="K638" s="400"/>
      <c r="L638" s="400"/>
      <c r="M638" s="400"/>
      <c r="N638" s="400"/>
    </row>
    <row r="639" spans="1:14" ht="15" customHeight="1" x14ac:dyDescent="0.25">
      <c r="A639" s="156"/>
      <c r="B639" s="389"/>
      <c r="C639" s="389"/>
      <c r="D639" s="389"/>
      <c r="E639" s="389"/>
      <c r="F639" s="389"/>
      <c r="G639" s="389"/>
      <c r="H639" s="389"/>
      <c r="I639" s="173"/>
      <c r="J639" s="173"/>
      <c r="K639" s="400"/>
      <c r="L639" s="400"/>
      <c r="M639" s="400"/>
      <c r="N639" s="400"/>
    </row>
    <row r="640" spans="1:14" x14ac:dyDescent="0.25">
      <c r="A640" s="156"/>
      <c r="B640" s="195"/>
      <c r="C640" s="195"/>
      <c r="D640" s="195"/>
      <c r="E640" s="195"/>
      <c r="F640" s="195"/>
      <c r="G640" s="195"/>
      <c r="H640" s="195"/>
      <c r="I640" s="159"/>
      <c r="J640" s="159"/>
      <c r="K640" s="196"/>
      <c r="L640" s="196"/>
      <c r="M640" s="196"/>
      <c r="N640" s="196"/>
    </row>
    <row r="641" spans="1:14" ht="15" customHeight="1" x14ac:dyDescent="0.25">
      <c r="A641" s="387" t="s">
        <v>114</v>
      </c>
      <c r="B641" s="387"/>
      <c r="C641" s="387"/>
      <c r="D641" s="387"/>
      <c r="E641" s="387"/>
      <c r="F641" s="388"/>
      <c r="G641" s="415" t="s">
        <v>191</v>
      </c>
      <c r="H641" s="407"/>
      <c r="I641" s="407"/>
      <c r="J641" s="407"/>
      <c r="K641" s="407"/>
      <c r="L641" s="407"/>
      <c r="M641" s="407"/>
      <c r="N641" s="408"/>
    </row>
    <row r="642" spans="1:14" x14ac:dyDescent="0.25">
      <c r="A642" s="379"/>
      <c r="B642" s="379"/>
      <c r="C642" s="379"/>
      <c r="D642" s="379"/>
      <c r="E642" s="379"/>
      <c r="F642" s="379"/>
      <c r="G642" s="379"/>
      <c r="H642" s="379"/>
      <c r="I642" s="379"/>
      <c r="J642" s="379"/>
      <c r="K642" s="379"/>
      <c r="L642" s="379"/>
      <c r="M642" s="379"/>
      <c r="N642" s="379"/>
    </row>
    <row r="643" spans="1:14" x14ac:dyDescent="0.25">
      <c r="A643" s="380" t="s">
        <v>23</v>
      </c>
      <c r="B643" s="380"/>
      <c r="C643" s="380"/>
      <c r="D643" s="380"/>
      <c r="E643" s="380"/>
      <c r="F643" s="380"/>
      <c r="G643" s="380"/>
      <c r="H643" s="380"/>
      <c r="I643" s="380"/>
      <c r="J643" s="380" t="s">
        <v>94</v>
      </c>
      <c r="K643" s="380"/>
      <c r="L643" s="380"/>
      <c r="M643" s="380"/>
      <c r="N643" s="380"/>
    </row>
    <row r="644" spans="1:14" ht="33.75" customHeight="1" x14ac:dyDescent="0.25">
      <c r="A644" s="160" t="s">
        <v>105</v>
      </c>
      <c r="B644" s="328" t="s">
        <v>95</v>
      </c>
      <c r="C644" s="329"/>
      <c r="D644" s="329"/>
      <c r="E644" s="329"/>
      <c r="F644" s="329"/>
      <c r="G644" s="329"/>
      <c r="H644" s="330"/>
      <c r="I644" s="156"/>
      <c r="J644" s="156"/>
      <c r="K644" s="390" t="s">
        <v>135</v>
      </c>
      <c r="L644" s="391"/>
      <c r="M644" s="391"/>
      <c r="N644" s="392"/>
    </row>
    <row r="645" spans="1:14" ht="33.75" customHeight="1" x14ac:dyDescent="0.25">
      <c r="A645" s="160"/>
      <c r="B645" s="331"/>
      <c r="C645" s="332"/>
      <c r="D645" s="332"/>
      <c r="E645" s="332"/>
      <c r="F645" s="332"/>
      <c r="G645" s="332"/>
      <c r="H645" s="333"/>
      <c r="I645" s="156"/>
      <c r="J645" s="156"/>
      <c r="K645" s="393"/>
      <c r="L645" s="394"/>
      <c r="M645" s="394"/>
      <c r="N645" s="395"/>
    </row>
    <row r="646" spans="1:14" ht="33.75" customHeight="1" x14ac:dyDescent="0.25">
      <c r="A646" s="160"/>
      <c r="B646" s="334"/>
      <c r="C646" s="335"/>
      <c r="D646" s="335"/>
      <c r="E646" s="335"/>
      <c r="F646" s="335"/>
      <c r="G646" s="335"/>
      <c r="H646" s="336"/>
      <c r="I646" s="156"/>
      <c r="J646" s="156"/>
      <c r="K646" s="396"/>
      <c r="L646" s="397"/>
      <c r="M646" s="397"/>
      <c r="N646" s="398"/>
    </row>
    <row r="647" spans="1:14" ht="15" customHeight="1" x14ac:dyDescent="0.25">
      <c r="A647" s="156" t="s">
        <v>116</v>
      </c>
      <c r="B647" s="364"/>
      <c r="C647" s="365"/>
      <c r="D647" s="365"/>
      <c r="E647" s="365"/>
      <c r="F647" s="365"/>
      <c r="G647" s="365"/>
      <c r="H647" s="366"/>
      <c r="I647" s="156"/>
      <c r="J647" s="156"/>
      <c r="K647" s="390"/>
      <c r="L647" s="391"/>
      <c r="M647" s="391"/>
      <c r="N647" s="392"/>
    </row>
    <row r="648" spans="1:14" ht="15" customHeight="1" x14ac:dyDescent="0.25">
      <c r="A648" s="156"/>
      <c r="B648" s="367"/>
      <c r="C648" s="368"/>
      <c r="D648" s="368"/>
      <c r="E648" s="368"/>
      <c r="F648" s="368"/>
      <c r="G648" s="368"/>
      <c r="H648" s="369"/>
      <c r="I648" s="156"/>
      <c r="J648" s="156"/>
      <c r="K648" s="393"/>
      <c r="L648" s="394"/>
      <c r="M648" s="394"/>
      <c r="N648" s="395"/>
    </row>
    <row r="649" spans="1:14" ht="15" customHeight="1" x14ac:dyDescent="0.25">
      <c r="A649" s="156"/>
      <c r="B649" s="370"/>
      <c r="C649" s="371"/>
      <c r="D649" s="371"/>
      <c r="E649" s="371"/>
      <c r="F649" s="371"/>
      <c r="G649" s="371"/>
      <c r="H649" s="372"/>
      <c r="I649" s="159"/>
      <c r="J649" s="159"/>
      <c r="K649" s="396"/>
      <c r="L649" s="397"/>
      <c r="M649" s="397"/>
      <c r="N649" s="398"/>
    </row>
    <row r="650" spans="1:14" ht="15" customHeight="1" x14ac:dyDescent="0.25">
      <c r="A650" s="156"/>
      <c r="B650" s="195"/>
      <c r="C650" s="195"/>
      <c r="D650" s="195"/>
      <c r="E650" s="195"/>
      <c r="F650" s="195"/>
      <c r="G650" s="195"/>
      <c r="H650" s="195"/>
      <c r="I650" s="159"/>
      <c r="J650" s="159"/>
      <c r="K650" s="196"/>
      <c r="L650" s="196"/>
      <c r="M650" s="196"/>
      <c r="N650" s="196"/>
    </row>
    <row r="651" spans="1:14" x14ac:dyDescent="0.25">
      <c r="A651" s="387" t="s">
        <v>114</v>
      </c>
      <c r="B651" s="387"/>
      <c r="C651" s="387"/>
      <c r="D651" s="387"/>
      <c r="E651" s="387"/>
      <c r="F651" s="388"/>
      <c r="G651" s="415" t="s">
        <v>192</v>
      </c>
      <c r="H651" s="416"/>
      <c r="I651" s="416"/>
      <c r="J651" s="416"/>
      <c r="K651" s="416"/>
      <c r="L651" s="416"/>
      <c r="M651" s="416"/>
      <c r="N651" s="417"/>
    </row>
    <row r="652" spans="1:14" ht="22.5" customHeight="1" x14ac:dyDescent="0.25">
      <c r="A652" s="379"/>
      <c r="B652" s="379"/>
      <c r="C652" s="379"/>
      <c r="D652" s="379"/>
      <c r="E652" s="379"/>
      <c r="F652" s="379"/>
      <c r="G652" s="379"/>
      <c r="H652" s="379"/>
      <c r="I652" s="379"/>
      <c r="J652" s="379"/>
      <c r="K652" s="379"/>
      <c r="L652" s="379"/>
      <c r="M652" s="379"/>
      <c r="N652" s="379"/>
    </row>
    <row r="653" spans="1:14" ht="15" customHeight="1" x14ac:dyDescent="0.25">
      <c r="A653" s="380" t="s">
        <v>23</v>
      </c>
      <c r="B653" s="380"/>
      <c r="C653" s="380"/>
      <c r="D653" s="380"/>
      <c r="E653" s="380"/>
      <c r="F653" s="380"/>
      <c r="G653" s="380"/>
      <c r="H653" s="380"/>
      <c r="I653" s="380"/>
      <c r="J653" s="380" t="s">
        <v>94</v>
      </c>
      <c r="K653" s="380"/>
      <c r="L653" s="380"/>
      <c r="M653" s="380"/>
      <c r="N653" s="380"/>
    </row>
    <row r="654" spans="1:14" ht="33" customHeight="1" x14ac:dyDescent="0.25">
      <c r="A654" s="160" t="s">
        <v>105</v>
      </c>
      <c r="B654" s="328" t="s">
        <v>95</v>
      </c>
      <c r="C654" s="329"/>
      <c r="D654" s="329"/>
      <c r="E654" s="329"/>
      <c r="F654" s="329"/>
      <c r="G654" s="329"/>
      <c r="H654" s="330"/>
      <c r="I654" s="156"/>
      <c r="J654" s="156"/>
      <c r="K654" s="390" t="s">
        <v>96</v>
      </c>
      <c r="L654" s="391"/>
      <c r="M654" s="391"/>
      <c r="N654" s="392"/>
    </row>
    <row r="655" spans="1:14" ht="33" customHeight="1" x14ac:dyDescent="0.25">
      <c r="A655" s="160"/>
      <c r="B655" s="331"/>
      <c r="C655" s="332"/>
      <c r="D655" s="332"/>
      <c r="E655" s="332"/>
      <c r="F655" s="332"/>
      <c r="G655" s="332"/>
      <c r="H655" s="333"/>
      <c r="I655" s="156"/>
      <c r="J655" s="156"/>
      <c r="K655" s="393"/>
      <c r="L655" s="394"/>
      <c r="M655" s="394"/>
      <c r="N655" s="395"/>
    </row>
    <row r="656" spans="1:14" ht="33" customHeight="1" x14ac:dyDescent="0.25">
      <c r="A656" s="160"/>
      <c r="B656" s="334"/>
      <c r="C656" s="335"/>
      <c r="D656" s="335"/>
      <c r="E656" s="335"/>
      <c r="F656" s="335"/>
      <c r="G656" s="335"/>
      <c r="H656" s="336"/>
      <c r="I656" s="156"/>
      <c r="J656" s="156"/>
      <c r="K656" s="396"/>
      <c r="L656" s="397"/>
      <c r="M656" s="397"/>
      <c r="N656" s="398"/>
    </row>
    <row r="657" spans="1:14" ht="21.75" customHeight="1" x14ac:dyDescent="0.25">
      <c r="A657" s="156" t="s">
        <v>116</v>
      </c>
      <c r="B657" s="364" t="s">
        <v>97</v>
      </c>
      <c r="C657" s="365"/>
      <c r="D657" s="365"/>
      <c r="E657" s="365"/>
      <c r="F657" s="365"/>
      <c r="G657" s="365"/>
      <c r="H657" s="366"/>
      <c r="I657" s="156"/>
      <c r="J657" s="156"/>
      <c r="K657" s="390" t="s">
        <v>113</v>
      </c>
      <c r="L657" s="391"/>
      <c r="M657" s="391"/>
      <c r="N657" s="392"/>
    </row>
    <row r="658" spans="1:14" ht="21.75" customHeight="1" x14ac:dyDescent="0.25">
      <c r="A658" s="156"/>
      <c r="B658" s="367"/>
      <c r="C658" s="368"/>
      <c r="D658" s="368"/>
      <c r="E658" s="368"/>
      <c r="F658" s="368"/>
      <c r="G658" s="368"/>
      <c r="H658" s="369"/>
      <c r="I658" s="156"/>
      <c r="J658" s="156"/>
      <c r="K658" s="393"/>
      <c r="L658" s="394"/>
      <c r="M658" s="394"/>
      <c r="N658" s="395"/>
    </row>
    <row r="659" spans="1:14" ht="21.75" customHeight="1" x14ac:dyDescent="0.25">
      <c r="A659" s="156"/>
      <c r="B659" s="370"/>
      <c r="C659" s="371"/>
      <c r="D659" s="371"/>
      <c r="E659" s="371"/>
      <c r="F659" s="371"/>
      <c r="G659" s="371"/>
      <c r="H659" s="372"/>
      <c r="I659" s="159"/>
      <c r="J659" s="159"/>
      <c r="K659" s="396"/>
      <c r="L659" s="397"/>
      <c r="M659" s="397"/>
      <c r="N659" s="398"/>
    </row>
    <row r="660" spans="1:14" x14ac:dyDescent="0.25">
      <c r="A660" s="156"/>
      <c r="B660" s="195"/>
      <c r="C660" s="195"/>
      <c r="D660" s="195"/>
      <c r="E660" s="195"/>
      <c r="F660" s="195"/>
      <c r="G660" s="195"/>
      <c r="H660" s="195"/>
      <c r="I660" s="159"/>
      <c r="J660" s="159"/>
      <c r="K660" s="196"/>
      <c r="L660" s="196"/>
      <c r="M660" s="196"/>
      <c r="N660" s="196"/>
    </row>
    <row r="661" spans="1:14" x14ac:dyDescent="0.25">
      <c r="A661" s="156"/>
      <c r="B661" s="195"/>
      <c r="C661" s="195"/>
      <c r="D661" s="195"/>
      <c r="E661" s="195"/>
      <c r="F661" s="195"/>
      <c r="G661" s="195"/>
      <c r="H661" s="195"/>
      <c r="I661" s="159"/>
      <c r="J661" s="159"/>
      <c r="K661" s="196"/>
      <c r="L661" s="196"/>
      <c r="M661" s="196"/>
      <c r="N661" s="196"/>
    </row>
    <row r="662" spans="1:14" ht="15" customHeight="1" x14ac:dyDescent="0.25">
      <c r="A662" s="156"/>
      <c r="B662" s="165"/>
      <c r="C662" s="165"/>
      <c r="D662" s="165"/>
      <c r="E662" s="165"/>
      <c r="F662" s="165"/>
      <c r="G662" s="165"/>
      <c r="H662" s="165"/>
      <c r="I662" s="160"/>
      <c r="J662" s="160"/>
      <c r="K662" s="165"/>
      <c r="L662" s="165"/>
      <c r="M662" s="165"/>
      <c r="N662" s="165"/>
    </row>
    <row r="663" spans="1:14" x14ac:dyDescent="0.25">
      <c r="A663" s="412" t="s">
        <v>114</v>
      </c>
      <c r="B663" s="412"/>
      <c r="C663" s="412"/>
      <c r="D663" s="412"/>
      <c r="E663" s="412"/>
      <c r="F663" s="412"/>
      <c r="G663" s="414" t="s">
        <v>193</v>
      </c>
      <c r="H663" s="414"/>
      <c r="I663" s="414"/>
      <c r="J663" s="414"/>
      <c r="K663" s="414"/>
      <c r="L663" s="414"/>
      <c r="M663" s="414"/>
      <c r="N663" s="414"/>
    </row>
    <row r="664" spans="1:14" x14ac:dyDescent="0.25">
      <c r="A664" s="379"/>
      <c r="B664" s="379"/>
      <c r="C664" s="379"/>
      <c r="D664" s="379"/>
      <c r="E664" s="379"/>
      <c r="F664" s="379"/>
      <c r="G664" s="379"/>
      <c r="H664" s="379"/>
      <c r="I664" s="379"/>
      <c r="J664" s="379"/>
      <c r="K664" s="379"/>
      <c r="L664" s="379"/>
      <c r="M664" s="379"/>
      <c r="N664" s="379"/>
    </row>
    <row r="665" spans="1:14" x14ac:dyDescent="0.25">
      <c r="A665" s="380" t="s">
        <v>23</v>
      </c>
      <c r="B665" s="380"/>
      <c r="C665" s="380"/>
      <c r="D665" s="380"/>
      <c r="E665" s="380"/>
      <c r="F665" s="380"/>
      <c r="G665" s="380"/>
      <c r="H665" s="380"/>
      <c r="I665" s="380"/>
      <c r="J665" s="380" t="s">
        <v>94</v>
      </c>
      <c r="K665" s="380"/>
      <c r="L665" s="380"/>
      <c r="M665" s="380"/>
      <c r="N665" s="380"/>
    </row>
    <row r="666" spans="1:14" x14ac:dyDescent="0.25">
      <c r="A666" s="156" t="s">
        <v>105</v>
      </c>
      <c r="B666" s="346" t="s">
        <v>194</v>
      </c>
      <c r="C666" s="347"/>
      <c r="D666" s="347"/>
      <c r="E666" s="347"/>
      <c r="F666" s="347"/>
      <c r="G666" s="347"/>
      <c r="H666" s="348"/>
      <c r="I666" s="170"/>
      <c r="J666" s="170"/>
      <c r="K666" s="322" t="s">
        <v>106</v>
      </c>
      <c r="L666" s="323"/>
      <c r="M666" s="323"/>
      <c r="N666" s="324"/>
    </row>
    <row r="667" spans="1:14" ht="31.5" customHeight="1" x14ac:dyDescent="0.25">
      <c r="A667" s="156"/>
      <c r="B667" s="349"/>
      <c r="C667" s="350"/>
      <c r="D667" s="350"/>
      <c r="E667" s="350"/>
      <c r="F667" s="350"/>
      <c r="G667" s="350"/>
      <c r="H667" s="351"/>
      <c r="I667" s="170"/>
      <c r="J667" s="170"/>
      <c r="K667" s="373"/>
      <c r="L667" s="374"/>
      <c r="M667" s="374"/>
      <c r="N667" s="375"/>
    </row>
    <row r="668" spans="1:14" x14ac:dyDescent="0.25">
      <c r="A668" s="156"/>
      <c r="B668" s="352"/>
      <c r="C668" s="353"/>
      <c r="D668" s="353"/>
      <c r="E668" s="353"/>
      <c r="F668" s="353"/>
      <c r="G668" s="353"/>
      <c r="H668" s="354"/>
      <c r="I668" s="170"/>
      <c r="J668" s="170"/>
      <c r="K668" s="325"/>
      <c r="L668" s="326"/>
      <c r="M668" s="326"/>
      <c r="N668" s="327"/>
    </row>
    <row r="669" spans="1:14" ht="28.5" customHeight="1" x14ac:dyDescent="0.25">
      <c r="A669" s="160" t="s">
        <v>28</v>
      </c>
      <c r="B669" s="328" t="s">
        <v>95</v>
      </c>
      <c r="C669" s="329"/>
      <c r="D669" s="329"/>
      <c r="E669" s="329"/>
      <c r="F669" s="329"/>
      <c r="G669" s="329"/>
      <c r="H669" s="330"/>
      <c r="I669" s="156"/>
      <c r="J669" s="156"/>
      <c r="K669" s="390" t="s">
        <v>135</v>
      </c>
      <c r="L669" s="391"/>
      <c r="M669" s="391"/>
      <c r="N669" s="392"/>
    </row>
    <row r="670" spans="1:14" ht="28.5" customHeight="1" x14ac:dyDescent="0.25">
      <c r="A670" s="160"/>
      <c r="B670" s="331"/>
      <c r="C670" s="332"/>
      <c r="D670" s="332"/>
      <c r="E670" s="332"/>
      <c r="F670" s="332"/>
      <c r="G670" s="332"/>
      <c r="H670" s="333"/>
      <c r="I670" s="156"/>
      <c r="J670" s="156"/>
      <c r="K670" s="393"/>
      <c r="L670" s="394"/>
      <c r="M670" s="394"/>
      <c r="N670" s="395"/>
    </row>
    <row r="671" spans="1:14" ht="28.5" customHeight="1" x14ac:dyDescent="0.25">
      <c r="A671" s="160"/>
      <c r="B671" s="334"/>
      <c r="C671" s="335"/>
      <c r="D671" s="335"/>
      <c r="E671" s="335"/>
      <c r="F671" s="335"/>
      <c r="G671" s="335"/>
      <c r="H671" s="336"/>
      <c r="I671" s="156"/>
      <c r="J671" s="156"/>
      <c r="K671" s="396"/>
      <c r="L671" s="397"/>
      <c r="M671" s="397"/>
      <c r="N671" s="398"/>
    </row>
    <row r="672" spans="1:14" x14ac:dyDescent="0.25">
      <c r="A672" s="156"/>
      <c r="B672" s="364"/>
      <c r="C672" s="365"/>
      <c r="D672" s="365"/>
      <c r="E672" s="365"/>
      <c r="F672" s="365"/>
      <c r="G672" s="365"/>
      <c r="H672" s="366"/>
      <c r="I672" s="156"/>
      <c r="J672" s="156"/>
      <c r="K672" s="390"/>
      <c r="L672" s="391"/>
      <c r="M672" s="391"/>
      <c r="N672" s="392"/>
    </row>
    <row r="673" spans="1:14" x14ac:dyDescent="0.25">
      <c r="A673" s="156"/>
      <c r="B673" s="367"/>
      <c r="C673" s="368"/>
      <c r="D673" s="368"/>
      <c r="E673" s="368"/>
      <c r="F673" s="368"/>
      <c r="G673" s="368"/>
      <c r="H673" s="369"/>
      <c r="I673" s="156"/>
      <c r="J673" s="156"/>
      <c r="K673" s="393"/>
      <c r="L673" s="394"/>
      <c r="M673" s="394"/>
      <c r="N673" s="395"/>
    </row>
    <row r="674" spans="1:14" x14ac:dyDescent="0.25">
      <c r="A674" s="156"/>
      <c r="B674" s="370"/>
      <c r="C674" s="371"/>
      <c r="D674" s="371"/>
      <c r="E674" s="371"/>
      <c r="F674" s="371"/>
      <c r="G674" s="371"/>
      <c r="H674" s="372"/>
      <c r="I674" s="159"/>
      <c r="J674" s="159"/>
      <c r="K674" s="396"/>
      <c r="L674" s="397"/>
      <c r="M674" s="397"/>
      <c r="N674" s="398"/>
    </row>
    <row r="675" spans="1:14" x14ac:dyDescent="0.25">
      <c r="A675" s="156"/>
      <c r="B675" s="165"/>
      <c r="C675" s="165"/>
      <c r="D675" s="165"/>
      <c r="E675" s="165"/>
      <c r="F675" s="165"/>
      <c r="G675" s="165"/>
      <c r="H675" s="165"/>
      <c r="I675" s="159"/>
      <c r="J675" s="159"/>
      <c r="K675" s="165"/>
      <c r="L675" s="165"/>
      <c r="M675" s="165"/>
      <c r="N675" s="165"/>
    </row>
    <row r="676" spans="1:14" x14ac:dyDescent="0.25">
      <c r="A676" s="413" t="s">
        <v>114</v>
      </c>
      <c r="B676" s="413"/>
      <c r="C676" s="413"/>
      <c r="D676" s="413"/>
      <c r="E676" s="413"/>
      <c r="F676" s="413"/>
      <c r="G676" s="409" t="s">
        <v>195</v>
      </c>
      <c r="H676" s="410"/>
      <c r="I676" s="410"/>
      <c r="J676" s="410"/>
      <c r="K676" s="410"/>
      <c r="L676" s="410"/>
      <c r="M676" s="410"/>
      <c r="N676" s="411"/>
    </row>
    <row r="677" spans="1:14" x14ac:dyDescent="0.25">
      <c r="A677" s="379"/>
      <c r="B677" s="379"/>
      <c r="C677" s="379"/>
      <c r="D677" s="379"/>
      <c r="E677" s="379"/>
      <c r="F677" s="379"/>
      <c r="G677" s="379"/>
      <c r="H677" s="379"/>
      <c r="I677" s="379"/>
      <c r="J677" s="379"/>
      <c r="K677" s="379"/>
      <c r="L677" s="379"/>
      <c r="M677" s="379"/>
      <c r="N677" s="379"/>
    </row>
    <row r="678" spans="1:14" x14ac:dyDescent="0.25">
      <c r="A678" s="380" t="s">
        <v>23</v>
      </c>
      <c r="B678" s="380"/>
      <c r="C678" s="380"/>
      <c r="D678" s="380"/>
      <c r="E678" s="380"/>
      <c r="F678" s="380"/>
      <c r="G678" s="380"/>
      <c r="H678" s="380"/>
      <c r="I678" s="380"/>
      <c r="J678" s="380" t="s">
        <v>94</v>
      </c>
      <c r="K678" s="380"/>
      <c r="L678" s="380"/>
      <c r="M678" s="380"/>
      <c r="N678" s="380"/>
    </row>
    <row r="679" spans="1:14" ht="31.5" customHeight="1" x14ac:dyDescent="0.25">
      <c r="A679" s="160" t="s">
        <v>25</v>
      </c>
      <c r="B679" s="328" t="s">
        <v>95</v>
      </c>
      <c r="C679" s="329"/>
      <c r="D679" s="329"/>
      <c r="E679" s="329"/>
      <c r="F679" s="329"/>
      <c r="G679" s="329"/>
      <c r="H679" s="330"/>
      <c r="I679" s="156"/>
      <c r="J679" s="156"/>
      <c r="K679" s="390" t="s">
        <v>96</v>
      </c>
      <c r="L679" s="391"/>
      <c r="M679" s="391"/>
      <c r="N679" s="392"/>
    </row>
    <row r="680" spans="1:14" ht="31.5" customHeight="1" x14ac:dyDescent="0.25">
      <c r="A680" s="160"/>
      <c r="B680" s="331"/>
      <c r="C680" s="332"/>
      <c r="D680" s="332"/>
      <c r="E680" s="332"/>
      <c r="F680" s="332"/>
      <c r="G680" s="332"/>
      <c r="H680" s="333"/>
      <c r="I680" s="156"/>
      <c r="J680" s="156"/>
      <c r="K680" s="393"/>
      <c r="L680" s="394"/>
      <c r="M680" s="394"/>
      <c r="N680" s="395"/>
    </row>
    <row r="681" spans="1:14" ht="31.5" customHeight="1" x14ac:dyDescent="0.25">
      <c r="A681" s="160"/>
      <c r="B681" s="334"/>
      <c r="C681" s="335"/>
      <c r="D681" s="335"/>
      <c r="E681" s="335"/>
      <c r="F681" s="335"/>
      <c r="G681" s="335"/>
      <c r="H681" s="336"/>
      <c r="I681" s="156"/>
      <c r="J681" s="156"/>
      <c r="K681" s="396"/>
      <c r="L681" s="397"/>
      <c r="M681" s="397"/>
      <c r="N681" s="398"/>
    </row>
    <row r="682" spans="1:14" x14ac:dyDescent="0.25">
      <c r="A682" s="156" t="s">
        <v>28</v>
      </c>
      <c r="B682" s="346" t="s">
        <v>722</v>
      </c>
      <c r="C682" s="347"/>
      <c r="D682" s="347"/>
      <c r="E682" s="347"/>
      <c r="F682" s="347"/>
      <c r="G682" s="347"/>
      <c r="H682" s="348"/>
      <c r="I682" s="170"/>
      <c r="J682" s="170"/>
      <c r="K682" s="322" t="s">
        <v>184</v>
      </c>
      <c r="L682" s="323"/>
      <c r="M682" s="323"/>
      <c r="N682" s="324"/>
    </row>
    <row r="683" spans="1:14" x14ac:dyDescent="0.25">
      <c r="A683" s="156"/>
      <c r="B683" s="349"/>
      <c r="C683" s="350"/>
      <c r="D683" s="350"/>
      <c r="E683" s="350"/>
      <c r="F683" s="350"/>
      <c r="G683" s="350"/>
      <c r="H683" s="351"/>
      <c r="I683" s="170"/>
      <c r="J683" s="170"/>
      <c r="K683" s="373"/>
      <c r="L683" s="374"/>
      <c r="M683" s="374"/>
      <c r="N683" s="375"/>
    </row>
    <row r="684" spans="1:14" ht="85.5" customHeight="1" x14ac:dyDescent="0.25">
      <c r="A684" s="156"/>
      <c r="B684" s="352"/>
      <c r="C684" s="353"/>
      <c r="D684" s="353"/>
      <c r="E684" s="353"/>
      <c r="F684" s="353"/>
      <c r="G684" s="353"/>
      <c r="H684" s="354"/>
      <c r="I684" s="170"/>
      <c r="J684" s="170"/>
      <c r="K684" s="325"/>
      <c r="L684" s="326"/>
      <c r="M684" s="326"/>
      <c r="N684" s="327"/>
    </row>
    <row r="685" spans="1:14" x14ac:dyDescent="0.25">
      <c r="A685" s="156" t="s">
        <v>31</v>
      </c>
      <c r="B685" s="381"/>
      <c r="C685" s="382"/>
      <c r="D685" s="382"/>
      <c r="E685" s="382"/>
      <c r="F685" s="382"/>
      <c r="G685" s="382"/>
      <c r="H685" s="383"/>
      <c r="I685" s="170"/>
      <c r="J685" s="170"/>
      <c r="K685" s="322"/>
      <c r="L685" s="323"/>
      <c r="M685" s="323"/>
      <c r="N685" s="324"/>
    </row>
    <row r="686" spans="1:14" x14ac:dyDescent="0.25">
      <c r="A686" s="156"/>
      <c r="B686" s="384"/>
      <c r="C686" s="385"/>
      <c r="D686" s="385"/>
      <c r="E686" s="385"/>
      <c r="F686" s="385"/>
      <c r="G686" s="385"/>
      <c r="H686" s="386"/>
      <c r="I686" s="170"/>
      <c r="J686" s="170"/>
      <c r="K686" s="325"/>
      <c r="L686" s="326"/>
      <c r="M686" s="326"/>
      <c r="N686" s="327"/>
    </row>
    <row r="687" spans="1:14" x14ac:dyDescent="0.25">
      <c r="A687" s="156" t="s">
        <v>34</v>
      </c>
      <c r="B687" s="328"/>
      <c r="C687" s="329"/>
      <c r="D687" s="329"/>
      <c r="E687" s="329"/>
      <c r="F687" s="329"/>
      <c r="G687" s="329"/>
      <c r="H687" s="330"/>
      <c r="I687" s="156"/>
      <c r="J687" s="156"/>
      <c r="K687" s="337"/>
      <c r="L687" s="338"/>
      <c r="M687" s="338"/>
      <c r="N687" s="339"/>
    </row>
    <row r="688" spans="1:14" x14ac:dyDescent="0.25">
      <c r="A688" s="156"/>
      <c r="B688" s="331"/>
      <c r="C688" s="332"/>
      <c r="D688" s="332"/>
      <c r="E688" s="332"/>
      <c r="F688" s="332"/>
      <c r="G688" s="332"/>
      <c r="H688" s="333"/>
      <c r="I688" s="156"/>
      <c r="J688" s="156"/>
      <c r="K688" s="340"/>
      <c r="L688" s="341"/>
      <c r="M688" s="341"/>
      <c r="N688" s="342"/>
    </row>
    <row r="689" spans="1:14" x14ac:dyDescent="0.25">
      <c r="A689" s="160"/>
      <c r="B689" s="334"/>
      <c r="C689" s="335"/>
      <c r="D689" s="335"/>
      <c r="E689" s="335"/>
      <c r="F689" s="335"/>
      <c r="G689" s="335"/>
      <c r="H689" s="336"/>
      <c r="I689" s="159"/>
      <c r="J689" s="159"/>
      <c r="K689" s="343"/>
      <c r="L689" s="344"/>
      <c r="M689" s="344"/>
      <c r="N689" s="345"/>
    </row>
    <row r="690" spans="1:14" x14ac:dyDescent="0.25">
      <c r="A690" s="159"/>
      <c r="B690" s="159"/>
      <c r="C690" s="159"/>
      <c r="D690" s="159"/>
      <c r="E690" s="159"/>
      <c r="F690" s="159"/>
      <c r="G690" s="159"/>
      <c r="H690" s="159"/>
      <c r="I690" s="159"/>
      <c r="J690" s="159"/>
      <c r="K690" s="159"/>
      <c r="L690" s="159"/>
      <c r="M690" s="159"/>
      <c r="N690" s="159"/>
    </row>
    <row r="691" spans="1:14" ht="15" customHeight="1" x14ac:dyDescent="0.25">
      <c r="A691" s="412" t="s">
        <v>114</v>
      </c>
      <c r="B691" s="412"/>
      <c r="C691" s="412"/>
      <c r="D691" s="412"/>
      <c r="E691" s="412"/>
      <c r="F691" s="412"/>
      <c r="G691" s="406" t="s">
        <v>196</v>
      </c>
      <c r="H691" s="407"/>
      <c r="I691" s="407"/>
      <c r="J691" s="407"/>
      <c r="K691" s="407"/>
      <c r="L691" s="407"/>
      <c r="M691" s="407"/>
      <c r="N691" s="408"/>
    </row>
    <row r="692" spans="1:14" x14ac:dyDescent="0.25">
      <c r="A692" s="379"/>
      <c r="B692" s="379"/>
      <c r="C692" s="379"/>
      <c r="D692" s="379"/>
      <c r="E692" s="379"/>
      <c r="F692" s="379"/>
      <c r="G692" s="379"/>
      <c r="H692" s="379"/>
      <c r="I692" s="379"/>
      <c r="J692" s="379"/>
      <c r="K692" s="379"/>
      <c r="L692" s="379"/>
      <c r="M692" s="379"/>
      <c r="N692" s="379"/>
    </row>
    <row r="693" spans="1:14" x14ac:dyDescent="0.25">
      <c r="A693" s="380" t="s">
        <v>23</v>
      </c>
      <c r="B693" s="380"/>
      <c r="C693" s="380"/>
      <c r="D693" s="380"/>
      <c r="E693" s="380"/>
      <c r="F693" s="380"/>
      <c r="G693" s="380"/>
      <c r="H693" s="380"/>
      <c r="I693" s="380"/>
      <c r="J693" s="380" t="s">
        <v>94</v>
      </c>
      <c r="K693" s="380"/>
      <c r="L693" s="380"/>
      <c r="M693" s="380"/>
      <c r="N693" s="380"/>
    </row>
    <row r="694" spans="1:14" ht="42.75" customHeight="1" x14ac:dyDescent="0.25">
      <c r="A694" s="159"/>
      <c r="B694" s="346" t="s">
        <v>194</v>
      </c>
      <c r="C694" s="347"/>
      <c r="D694" s="347"/>
      <c r="E694" s="347"/>
      <c r="F694" s="347"/>
      <c r="G694" s="347"/>
      <c r="H694" s="348"/>
      <c r="I694" s="171"/>
      <c r="J694" s="171"/>
      <c r="K694" s="355" t="s">
        <v>197</v>
      </c>
      <c r="L694" s="356"/>
      <c r="M694" s="356"/>
      <c r="N694" s="357"/>
    </row>
    <row r="695" spans="1:14" ht="42.75" customHeight="1" x14ac:dyDescent="0.25">
      <c r="A695" s="159"/>
      <c r="B695" s="352"/>
      <c r="C695" s="353"/>
      <c r="D695" s="353"/>
      <c r="E695" s="353"/>
      <c r="F695" s="353"/>
      <c r="G695" s="353"/>
      <c r="H695" s="354"/>
      <c r="I695" s="171"/>
      <c r="J695" s="171"/>
      <c r="K695" s="361"/>
      <c r="L695" s="362"/>
      <c r="M695" s="362"/>
      <c r="N695" s="363"/>
    </row>
    <row r="696" spans="1:14" ht="42.75" customHeight="1" x14ac:dyDescent="0.25">
      <c r="A696" s="156"/>
      <c r="B696" s="346" t="s">
        <v>95</v>
      </c>
      <c r="C696" s="347"/>
      <c r="D696" s="347"/>
      <c r="E696" s="347"/>
      <c r="F696" s="347"/>
      <c r="G696" s="347"/>
      <c r="H696" s="348"/>
      <c r="I696" s="170"/>
      <c r="J696" s="170"/>
      <c r="K696" s="355" t="s">
        <v>135</v>
      </c>
      <c r="L696" s="356"/>
      <c r="M696" s="356"/>
      <c r="N696" s="357"/>
    </row>
    <row r="697" spans="1:14" ht="30" customHeight="1" x14ac:dyDescent="0.25">
      <c r="A697" s="156"/>
      <c r="B697" s="349"/>
      <c r="C697" s="350"/>
      <c r="D697" s="350"/>
      <c r="E697" s="350"/>
      <c r="F697" s="350"/>
      <c r="G697" s="350"/>
      <c r="H697" s="351"/>
      <c r="I697" s="170"/>
      <c r="J697" s="170"/>
      <c r="K697" s="358"/>
      <c r="L697" s="359"/>
      <c r="M697" s="359"/>
      <c r="N697" s="360"/>
    </row>
    <row r="698" spans="1:14" x14ac:dyDescent="0.25">
      <c r="A698" s="156"/>
      <c r="B698" s="352"/>
      <c r="C698" s="353"/>
      <c r="D698" s="353"/>
      <c r="E698" s="353"/>
      <c r="F698" s="353"/>
      <c r="G698" s="353"/>
      <c r="H698" s="354"/>
      <c r="I698" s="171"/>
      <c r="J698" s="171"/>
      <c r="K698" s="361"/>
      <c r="L698" s="362"/>
      <c r="M698" s="362"/>
      <c r="N698" s="363"/>
    </row>
    <row r="699" spans="1:14" ht="24.75" customHeight="1" x14ac:dyDescent="0.25">
      <c r="A699" s="159"/>
      <c r="B699" s="346" t="s">
        <v>53</v>
      </c>
      <c r="C699" s="347"/>
      <c r="D699" s="347"/>
      <c r="E699" s="347"/>
      <c r="F699" s="347"/>
      <c r="G699" s="347"/>
      <c r="H699" s="348"/>
      <c r="I699" s="171"/>
      <c r="J699" s="171"/>
      <c r="K699" s="355" t="s">
        <v>123</v>
      </c>
      <c r="L699" s="356"/>
      <c r="M699" s="356"/>
      <c r="N699" s="357"/>
    </row>
    <row r="700" spans="1:14" ht="24.75" customHeight="1" x14ac:dyDescent="0.25">
      <c r="A700" s="159"/>
      <c r="B700" s="349"/>
      <c r="C700" s="350"/>
      <c r="D700" s="350"/>
      <c r="E700" s="350"/>
      <c r="F700" s="350"/>
      <c r="G700" s="350"/>
      <c r="H700" s="351"/>
      <c r="I700" s="171"/>
      <c r="J700" s="171"/>
      <c r="K700" s="358"/>
      <c r="L700" s="359"/>
      <c r="M700" s="359"/>
      <c r="N700" s="360"/>
    </row>
    <row r="701" spans="1:14" ht="24.75" customHeight="1" x14ac:dyDescent="0.25">
      <c r="A701" s="159"/>
      <c r="B701" s="352"/>
      <c r="C701" s="353"/>
      <c r="D701" s="353"/>
      <c r="E701" s="353"/>
      <c r="F701" s="353"/>
      <c r="G701" s="353"/>
      <c r="H701" s="354"/>
      <c r="I701" s="171"/>
      <c r="J701" s="171"/>
      <c r="K701" s="361"/>
      <c r="L701" s="362"/>
      <c r="M701" s="362"/>
      <c r="N701" s="363"/>
    </row>
  </sheetData>
  <mergeCells count="618">
    <mergeCell ref="A77:N77"/>
    <mergeCell ref="A78:N78"/>
    <mergeCell ref="A79:N80"/>
    <mergeCell ref="A81:N81"/>
    <mergeCell ref="A82:N82"/>
    <mergeCell ref="A17:N17"/>
    <mergeCell ref="B18:H20"/>
    <mergeCell ref="K18:N20"/>
    <mergeCell ref="B21:H23"/>
    <mergeCell ref="K21:N23"/>
    <mergeCell ref="B24:H26"/>
    <mergeCell ref="K24:N26"/>
    <mergeCell ref="B27:H28"/>
    <mergeCell ref="K27:N28"/>
    <mergeCell ref="K29:N30"/>
    <mergeCell ref="B31:H32"/>
    <mergeCell ref="K31:N32"/>
    <mergeCell ref="B33:H34"/>
    <mergeCell ref="K33:N34"/>
    <mergeCell ref="B35:H36"/>
    <mergeCell ref="K35:N36"/>
    <mergeCell ref="B37:H39"/>
    <mergeCell ref="K37:N39"/>
    <mergeCell ref="B29:H30"/>
    <mergeCell ref="A9:N10"/>
    <mergeCell ref="A11:N11"/>
    <mergeCell ref="A12:N12"/>
    <mergeCell ref="E13:N13"/>
    <mergeCell ref="B14:D14"/>
    <mergeCell ref="E14:J14"/>
    <mergeCell ref="K14:N14"/>
    <mergeCell ref="A15:N15"/>
    <mergeCell ref="A16:H16"/>
    <mergeCell ref="J16:N16"/>
    <mergeCell ref="A1:N1"/>
    <mergeCell ref="A2:N2"/>
    <mergeCell ref="A3:N3"/>
    <mergeCell ref="A4:N4"/>
    <mergeCell ref="C5:L5"/>
    <mergeCell ref="A6:N6"/>
    <mergeCell ref="A7:C7"/>
    <mergeCell ref="G7:L7"/>
    <mergeCell ref="A8:N8"/>
    <mergeCell ref="B40:H41"/>
    <mergeCell ref="K40:N41"/>
    <mergeCell ref="B42:H43"/>
    <mergeCell ref="K42:N43"/>
    <mergeCell ref="B44:H45"/>
    <mergeCell ref="K44:N45"/>
    <mergeCell ref="B46:H47"/>
    <mergeCell ref="K46:N47"/>
    <mergeCell ref="B48:H49"/>
    <mergeCell ref="K48:N49"/>
    <mergeCell ref="B60:H61"/>
    <mergeCell ref="K60:N61"/>
    <mergeCell ref="B62:H63"/>
    <mergeCell ref="K62:N63"/>
    <mergeCell ref="B73:H74"/>
    <mergeCell ref="K73:N74"/>
    <mergeCell ref="A75:N75"/>
    <mergeCell ref="B50:H51"/>
    <mergeCell ref="K50:N51"/>
    <mergeCell ref="B52:H53"/>
    <mergeCell ref="K52:N53"/>
    <mergeCell ref="B54:H55"/>
    <mergeCell ref="K54:N55"/>
    <mergeCell ref="B56:H57"/>
    <mergeCell ref="K56:N57"/>
    <mergeCell ref="B58:H59"/>
    <mergeCell ref="K58:N59"/>
    <mergeCell ref="B64:H66"/>
    <mergeCell ref="K64:N66"/>
    <mergeCell ref="B67:H68"/>
    <mergeCell ref="K67:N68"/>
    <mergeCell ref="B69:H70"/>
    <mergeCell ref="K69:N70"/>
    <mergeCell ref="B71:H72"/>
    <mergeCell ref="B92:H94"/>
    <mergeCell ref="K92:N94"/>
    <mergeCell ref="B95:H97"/>
    <mergeCell ref="K95:N97"/>
    <mergeCell ref="B98:H99"/>
    <mergeCell ref="K98:N99"/>
    <mergeCell ref="K100:N102"/>
    <mergeCell ref="I95:J97"/>
    <mergeCell ref="A84:F84"/>
    <mergeCell ref="G84:N84"/>
    <mergeCell ref="A85:N85"/>
    <mergeCell ref="A86:I86"/>
    <mergeCell ref="J86:N86"/>
    <mergeCell ref="B87:H89"/>
    <mergeCell ref="K87:N89"/>
    <mergeCell ref="B90:H91"/>
    <mergeCell ref="K90:N91"/>
    <mergeCell ref="K122:N123"/>
    <mergeCell ref="A105:N105"/>
    <mergeCell ref="A106:I106"/>
    <mergeCell ref="J106:N106"/>
    <mergeCell ref="B107:H109"/>
    <mergeCell ref="K107:N109"/>
    <mergeCell ref="A113:F113"/>
    <mergeCell ref="A114:N114"/>
    <mergeCell ref="G113:N113"/>
    <mergeCell ref="B110:H111"/>
    <mergeCell ref="K110:N111"/>
    <mergeCell ref="A115:I115"/>
    <mergeCell ref="J115:N115"/>
    <mergeCell ref="B116:H118"/>
    <mergeCell ref="K116:N118"/>
    <mergeCell ref="B119:H121"/>
    <mergeCell ref="K119:N121"/>
    <mergeCell ref="B122:H123"/>
    <mergeCell ref="A139:F139"/>
    <mergeCell ref="A140:N140"/>
    <mergeCell ref="A141:I141"/>
    <mergeCell ref="J141:N141"/>
    <mergeCell ref="B142:H144"/>
    <mergeCell ref="K142:N144"/>
    <mergeCell ref="G139:N139"/>
    <mergeCell ref="A125:F125"/>
    <mergeCell ref="A126:N126"/>
    <mergeCell ref="A127:I127"/>
    <mergeCell ref="J127:N127"/>
    <mergeCell ref="B128:H130"/>
    <mergeCell ref="K128:N130"/>
    <mergeCell ref="B131:H133"/>
    <mergeCell ref="K131:N133"/>
    <mergeCell ref="G125:N125"/>
    <mergeCell ref="B134:H135"/>
    <mergeCell ref="K134:N135"/>
    <mergeCell ref="B136:H137"/>
    <mergeCell ref="K136:N137"/>
    <mergeCell ref="B145:H147"/>
    <mergeCell ref="K145:N147"/>
    <mergeCell ref="B148:H150"/>
    <mergeCell ref="K148:N150"/>
    <mergeCell ref="B151:H152"/>
    <mergeCell ref="K151:N152"/>
    <mergeCell ref="A154:F154"/>
    <mergeCell ref="A155:N155"/>
    <mergeCell ref="A156:I156"/>
    <mergeCell ref="J156:N156"/>
    <mergeCell ref="G154:N154"/>
    <mergeCell ref="B157:H159"/>
    <mergeCell ref="K157:N159"/>
    <mergeCell ref="B160:H162"/>
    <mergeCell ref="K160:N162"/>
    <mergeCell ref="B163:H165"/>
    <mergeCell ref="K163:N165"/>
    <mergeCell ref="B166:H167"/>
    <mergeCell ref="K166:N167"/>
    <mergeCell ref="B168:H169"/>
    <mergeCell ref="K168:N169"/>
    <mergeCell ref="A171:F171"/>
    <mergeCell ref="A172:N172"/>
    <mergeCell ref="A173:I173"/>
    <mergeCell ref="J173:N173"/>
    <mergeCell ref="B174:H176"/>
    <mergeCell ref="K174:N176"/>
    <mergeCell ref="B177:H179"/>
    <mergeCell ref="K177:N179"/>
    <mergeCell ref="B180:H182"/>
    <mergeCell ref="K180:N182"/>
    <mergeCell ref="G171:N171"/>
    <mergeCell ref="B183:H184"/>
    <mergeCell ref="K183:N184"/>
    <mergeCell ref="B185:H186"/>
    <mergeCell ref="K185:N186"/>
    <mergeCell ref="B187:H189"/>
    <mergeCell ref="K187:N189"/>
    <mergeCell ref="A191:F191"/>
    <mergeCell ref="A192:N192"/>
    <mergeCell ref="A193:I193"/>
    <mergeCell ref="J193:N193"/>
    <mergeCell ref="G191:N191"/>
    <mergeCell ref="B194:H196"/>
    <mergeCell ref="K194:N196"/>
    <mergeCell ref="B197:H199"/>
    <mergeCell ref="K197:N199"/>
    <mergeCell ref="B200:H202"/>
    <mergeCell ref="K200:N202"/>
    <mergeCell ref="A224:F224"/>
    <mergeCell ref="G224:N224"/>
    <mergeCell ref="B215:H217"/>
    <mergeCell ref="K215:N217"/>
    <mergeCell ref="B218:H220"/>
    <mergeCell ref="K218:N220"/>
    <mergeCell ref="B221:H222"/>
    <mergeCell ref="K221:N222"/>
    <mergeCell ref="B203:H205"/>
    <mergeCell ref="K203:N205"/>
    <mergeCell ref="B206:H207"/>
    <mergeCell ref="K206:N207"/>
    <mergeCell ref="A209:F209"/>
    <mergeCell ref="A210:N210"/>
    <mergeCell ref="A211:I211"/>
    <mergeCell ref="J211:N211"/>
    <mergeCell ref="B212:H214"/>
    <mergeCell ref="K212:N214"/>
    <mergeCell ref="G209:N209"/>
    <mergeCell ref="A225:N225"/>
    <mergeCell ref="A226:I226"/>
    <mergeCell ref="J226:N226"/>
    <mergeCell ref="B227:H229"/>
    <mergeCell ref="K227:N229"/>
    <mergeCell ref="A239:F239"/>
    <mergeCell ref="A240:N240"/>
    <mergeCell ref="A241:I241"/>
    <mergeCell ref="J241:N241"/>
    <mergeCell ref="B230:H232"/>
    <mergeCell ref="K230:N232"/>
    <mergeCell ref="B233:H235"/>
    <mergeCell ref="K233:N235"/>
    <mergeCell ref="B236:H237"/>
    <mergeCell ref="K236:N237"/>
    <mergeCell ref="G239:N239"/>
    <mergeCell ref="B242:H244"/>
    <mergeCell ref="K242:N244"/>
    <mergeCell ref="B245:H247"/>
    <mergeCell ref="K245:N247"/>
    <mergeCell ref="B248:H250"/>
    <mergeCell ref="K248:N250"/>
    <mergeCell ref="B251:H252"/>
    <mergeCell ref="K251:N252"/>
    <mergeCell ref="A254:F254"/>
    <mergeCell ref="G254:N254"/>
    <mergeCell ref="A255:N255"/>
    <mergeCell ref="A256:I256"/>
    <mergeCell ref="J256:N256"/>
    <mergeCell ref="B257:H259"/>
    <mergeCell ref="K257:N259"/>
    <mergeCell ref="B260:H262"/>
    <mergeCell ref="K260:N262"/>
    <mergeCell ref="B263:H265"/>
    <mergeCell ref="K263:N265"/>
    <mergeCell ref="B266:H268"/>
    <mergeCell ref="K266:N268"/>
    <mergeCell ref="B269:H271"/>
    <mergeCell ref="K269:N271"/>
    <mergeCell ref="B272:H274"/>
    <mergeCell ref="K272:N274"/>
    <mergeCell ref="B275:H277"/>
    <mergeCell ref="K275:N277"/>
    <mergeCell ref="A279:F279"/>
    <mergeCell ref="G279:N279"/>
    <mergeCell ref="A280:N280"/>
    <mergeCell ref="A281:I281"/>
    <mergeCell ref="J281:N281"/>
    <mergeCell ref="B282:H284"/>
    <mergeCell ref="K282:N284"/>
    <mergeCell ref="B285:H287"/>
    <mergeCell ref="K285:N287"/>
    <mergeCell ref="B288:H289"/>
    <mergeCell ref="K288:N289"/>
    <mergeCell ref="A293:F293"/>
    <mergeCell ref="A294:N294"/>
    <mergeCell ref="A295:I295"/>
    <mergeCell ref="J295:N295"/>
    <mergeCell ref="B296:H298"/>
    <mergeCell ref="K296:N298"/>
    <mergeCell ref="B299:H301"/>
    <mergeCell ref="K299:N301"/>
    <mergeCell ref="G293:N293"/>
    <mergeCell ref="B327:H329"/>
    <mergeCell ref="K327:N329"/>
    <mergeCell ref="B330:H332"/>
    <mergeCell ref="K330:N332"/>
    <mergeCell ref="B333:H334"/>
    <mergeCell ref="K333:N334"/>
    <mergeCell ref="A336:F336"/>
    <mergeCell ref="G336:N336"/>
    <mergeCell ref="A314:N314"/>
    <mergeCell ref="A315:I315"/>
    <mergeCell ref="J315:N315"/>
    <mergeCell ref="B316:H318"/>
    <mergeCell ref="K316:N318"/>
    <mergeCell ref="B319:H321"/>
    <mergeCell ref="K319:N321"/>
    <mergeCell ref="B322:H324"/>
    <mergeCell ref="K322:N324"/>
    <mergeCell ref="B325:H326"/>
    <mergeCell ref="K325:N326"/>
    <mergeCell ref="A337:N337"/>
    <mergeCell ref="A338:I338"/>
    <mergeCell ref="J338:N338"/>
    <mergeCell ref="B339:H341"/>
    <mergeCell ref="K339:N341"/>
    <mergeCell ref="B342:H344"/>
    <mergeCell ref="K342:N344"/>
    <mergeCell ref="B345:H347"/>
    <mergeCell ref="K345:N347"/>
    <mergeCell ref="B348:H349"/>
    <mergeCell ref="K348:N349"/>
    <mergeCell ref="B350:H351"/>
    <mergeCell ref="K350:N351"/>
    <mergeCell ref="B352:H354"/>
    <mergeCell ref="K352:N354"/>
    <mergeCell ref="A357:F357"/>
    <mergeCell ref="A358:N358"/>
    <mergeCell ref="A359:I359"/>
    <mergeCell ref="J359:N359"/>
    <mergeCell ref="G357:N357"/>
    <mergeCell ref="A390:N390"/>
    <mergeCell ref="B360:H362"/>
    <mergeCell ref="K360:N362"/>
    <mergeCell ref="B363:H365"/>
    <mergeCell ref="K363:N365"/>
    <mergeCell ref="B366:H368"/>
    <mergeCell ref="K366:N368"/>
    <mergeCell ref="B369:H370"/>
    <mergeCell ref="K369:N370"/>
    <mergeCell ref="A372:F372"/>
    <mergeCell ref="G372:N372"/>
    <mergeCell ref="A406:N406"/>
    <mergeCell ref="A407:I407"/>
    <mergeCell ref="J407:N407"/>
    <mergeCell ref="B408:H410"/>
    <mergeCell ref="K408:N410"/>
    <mergeCell ref="A414:F414"/>
    <mergeCell ref="A415:N415"/>
    <mergeCell ref="A416:I416"/>
    <mergeCell ref="J416:N416"/>
    <mergeCell ref="G414:N414"/>
    <mergeCell ref="B411:H412"/>
    <mergeCell ref="K411:N412"/>
    <mergeCell ref="B417:H419"/>
    <mergeCell ref="K417:N419"/>
    <mergeCell ref="B420:H421"/>
    <mergeCell ref="K420:N421"/>
    <mergeCell ref="B422:H424"/>
    <mergeCell ref="K422:N424"/>
    <mergeCell ref="B425:H426"/>
    <mergeCell ref="K425:N426"/>
    <mergeCell ref="B427:H428"/>
    <mergeCell ref="K427:N428"/>
    <mergeCell ref="B429:H430"/>
    <mergeCell ref="K429:N430"/>
    <mergeCell ref="A432:F432"/>
    <mergeCell ref="A433:N433"/>
    <mergeCell ref="A434:I434"/>
    <mergeCell ref="J434:N434"/>
    <mergeCell ref="B435:H437"/>
    <mergeCell ref="K435:N437"/>
    <mergeCell ref="B438:H440"/>
    <mergeCell ref="K438:N440"/>
    <mergeCell ref="G432:N432"/>
    <mergeCell ref="B441:H442"/>
    <mergeCell ref="K441:N442"/>
    <mergeCell ref="A444:F444"/>
    <mergeCell ref="A445:N445"/>
    <mergeCell ref="A446:I446"/>
    <mergeCell ref="J446:N446"/>
    <mergeCell ref="B447:H448"/>
    <mergeCell ref="K447:N448"/>
    <mergeCell ref="A454:N454"/>
    <mergeCell ref="G444:N444"/>
    <mergeCell ref="B449:H451"/>
    <mergeCell ref="K449:N451"/>
    <mergeCell ref="G453:N453"/>
    <mergeCell ref="A455:I455"/>
    <mergeCell ref="J455:N455"/>
    <mergeCell ref="B456:H458"/>
    <mergeCell ref="K456:N458"/>
    <mergeCell ref="B459:H461"/>
    <mergeCell ref="K459:N461"/>
    <mergeCell ref="B462:H463"/>
    <mergeCell ref="K462:N463"/>
    <mergeCell ref="B464:H465"/>
    <mergeCell ref="K464:N465"/>
    <mergeCell ref="A467:F467"/>
    <mergeCell ref="A468:N468"/>
    <mergeCell ref="A469:I469"/>
    <mergeCell ref="J469:N469"/>
    <mergeCell ref="B470:H471"/>
    <mergeCell ref="K470:N471"/>
    <mergeCell ref="A476:F476"/>
    <mergeCell ref="A477:N477"/>
    <mergeCell ref="A478:I478"/>
    <mergeCell ref="J478:N478"/>
    <mergeCell ref="B472:H474"/>
    <mergeCell ref="K472:N474"/>
    <mergeCell ref="G476:N476"/>
    <mergeCell ref="G467:N467"/>
    <mergeCell ref="B479:H481"/>
    <mergeCell ref="K479:N481"/>
    <mergeCell ref="B482:H484"/>
    <mergeCell ref="K482:N484"/>
    <mergeCell ref="B485:H487"/>
    <mergeCell ref="K485:N487"/>
    <mergeCell ref="B488:H489"/>
    <mergeCell ref="K488:N489"/>
    <mergeCell ref="B490:H491"/>
    <mergeCell ref="K490:N491"/>
    <mergeCell ref="K512:N514"/>
    <mergeCell ref="B515:H517"/>
    <mergeCell ref="K515:N517"/>
    <mergeCell ref="G506:N506"/>
    <mergeCell ref="B492:H494"/>
    <mergeCell ref="K492:N494"/>
    <mergeCell ref="A496:F496"/>
    <mergeCell ref="A497:N497"/>
    <mergeCell ref="A498:I498"/>
    <mergeCell ref="J498:N498"/>
    <mergeCell ref="B499:H501"/>
    <mergeCell ref="K499:N501"/>
    <mergeCell ref="B502:H504"/>
    <mergeCell ref="K502:N504"/>
    <mergeCell ref="G496:N496"/>
    <mergeCell ref="A506:F506"/>
    <mergeCell ref="A507:N507"/>
    <mergeCell ref="A508:I508"/>
    <mergeCell ref="J508:N508"/>
    <mergeCell ref="B509:H511"/>
    <mergeCell ref="K509:N511"/>
    <mergeCell ref="B512:H514"/>
    <mergeCell ref="A519:F519"/>
    <mergeCell ref="G519:N519"/>
    <mergeCell ref="A520:N520"/>
    <mergeCell ref="A521:I521"/>
    <mergeCell ref="J521:N521"/>
    <mergeCell ref="B522:H524"/>
    <mergeCell ref="K522:N524"/>
    <mergeCell ref="B525:H527"/>
    <mergeCell ref="K525:N527"/>
    <mergeCell ref="B528:H530"/>
    <mergeCell ref="K528:N530"/>
    <mergeCell ref="B531:H532"/>
    <mergeCell ref="K531:N532"/>
    <mergeCell ref="B533:H535"/>
    <mergeCell ref="K533:N535"/>
    <mergeCell ref="A537:F537"/>
    <mergeCell ref="A538:N538"/>
    <mergeCell ref="A539:I539"/>
    <mergeCell ref="J539:N539"/>
    <mergeCell ref="B540:H542"/>
    <mergeCell ref="K540:N542"/>
    <mergeCell ref="G537:N537"/>
    <mergeCell ref="B543:H545"/>
    <mergeCell ref="K543:N545"/>
    <mergeCell ref="B546:H547"/>
    <mergeCell ref="K546:N547"/>
    <mergeCell ref="A549:F549"/>
    <mergeCell ref="A550:N550"/>
    <mergeCell ref="A551:I551"/>
    <mergeCell ref="J551:N551"/>
    <mergeCell ref="B552:H554"/>
    <mergeCell ref="K552:N554"/>
    <mergeCell ref="B555:H556"/>
    <mergeCell ref="K555:N556"/>
    <mergeCell ref="B557:H559"/>
    <mergeCell ref="K557:N559"/>
    <mergeCell ref="G549:N549"/>
    <mergeCell ref="B560:H562"/>
    <mergeCell ref="K560:N562"/>
    <mergeCell ref="B563:H564"/>
    <mergeCell ref="K563:N564"/>
    <mergeCell ref="A566:F566"/>
    <mergeCell ref="A567:N567"/>
    <mergeCell ref="A568:I568"/>
    <mergeCell ref="J568:N568"/>
    <mergeCell ref="B569:H571"/>
    <mergeCell ref="K569:N571"/>
    <mergeCell ref="G566:N566"/>
    <mergeCell ref="A627:N627"/>
    <mergeCell ref="A628:I628"/>
    <mergeCell ref="J628:N628"/>
    <mergeCell ref="B629:H631"/>
    <mergeCell ref="B572:H574"/>
    <mergeCell ref="K572:N574"/>
    <mergeCell ref="B575:H576"/>
    <mergeCell ref="K575:N576"/>
    <mergeCell ref="B577:H579"/>
    <mergeCell ref="K577:N579"/>
    <mergeCell ref="B589:H591"/>
    <mergeCell ref="K589:N591"/>
    <mergeCell ref="A580:F580"/>
    <mergeCell ref="A581:N581"/>
    <mergeCell ref="A582:I582"/>
    <mergeCell ref="J582:N582"/>
    <mergeCell ref="B583:H585"/>
    <mergeCell ref="K583:N585"/>
    <mergeCell ref="B586:H588"/>
    <mergeCell ref="K586:N588"/>
    <mergeCell ref="G580:N580"/>
    <mergeCell ref="B617:H619"/>
    <mergeCell ref="K617:N619"/>
    <mergeCell ref="B620:H621"/>
    <mergeCell ref="G626:N626"/>
    <mergeCell ref="K611:N613"/>
    <mergeCell ref="B614:H616"/>
    <mergeCell ref="K614:N616"/>
    <mergeCell ref="A594:F594"/>
    <mergeCell ref="A595:N595"/>
    <mergeCell ref="A596:I596"/>
    <mergeCell ref="J596:N596"/>
    <mergeCell ref="B597:H599"/>
    <mergeCell ref="K597:N599"/>
    <mergeCell ref="B600:H602"/>
    <mergeCell ref="K600:N602"/>
    <mergeCell ref="B603:H604"/>
    <mergeCell ref="K603:N604"/>
    <mergeCell ref="G608:N608"/>
    <mergeCell ref="G594:N594"/>
    <mergeCell ref="A626:F626"/>
    <mergeCell ref="K620:N621"/>
    <mergeCell ref="B622:H624"/>
    <mergeCell ref="K622:N624"/>
    <mergeCell ref="B605:H606"/>
    <mergeCell ref="K605:N606"/>
    <mergeCell ref="A608:F608"/>
    <mergeCell ref="A609:N609"/>
    <mergeCell ref="B644:H646"/>
    <mergeCell ref="K644:N646"/>
    <mergeCell ref="B647:H649"/>
    <mergeCell ref="K647:N649"/>
    <mergeCell ref="B654:H656"/>
    <mergeCell ref="K654:N656"/>
    <mergeCell ref="G663:N663"/>
    <mergeCell ref="G651:N651"/>
    <mergeCell ref="B638:H639"/>
    <mergeCell ref="K638:N639"/>
    <mergeCell ref="G641:N641"/>
    <mergeCell ref="A692:N692"/>
    <mergeCell ref="A693:I693"/>
    <mergeCell ref="J693:N693"/>
    <mergeCell ref="B694:H695"/>
    <mergeCell ref="K694:N695"/>
    <mergeCell ref="G691:N691"/>
    <mergeCell ref="G676:N676"/>
    <mergeCell ref="A691:F691"/>
    <mergeCell ref="A663:F663"/>
    <mergeCell ref="A664:N664"/>
    <mergeCell ref="K672:N674"/>
    <mergeCell ref="A676:F676"/>
    <mergeCell ref="A677:N677"/>
    <mergeCell ref="A678:I678"/>
    <mergeCell ref="J678:N678"/>
    <mergeCell ref="B679:H681"/>
    <mergeCell ref="K679:N681"/>
    <mergeCell ref="B682:H684"/>
    <mergeCell ref="K682:N684"/>
    <mergeCell ref="B666:H668"/>
    <mergeCell ref="K666:N668"/>
    <mergeCell ref="B669:H671"/>
    <mergeCell ref="K669:N671"/>
    <mergeCell ref="B685:H686"/>
    <mergeCell ref="K71:N72"/>
    <mergeCell ref="G405:N405"/>
    <mergeCell ref="B395:H396"/>
    <mergeCell ref="K395:N396"/>
    <mergeCell ref="B397:H398"/>
    <mergeCell ref="K397:N398"/>
    <mergeCell ref="B399:H400"/>
    <mergeCell ref="K399:N400"/>
    <mergeCell ref="B401:H403"/>
    <mergeCell ref="K401:N403"/>
    <mergeCell ref="A405:F405"/>
    <mergeCell ref="G104:N104"/>
    <mergeCell ref="A104:F104"/>
    <mergeCell ref="A391:I391"/>
    <mergeCell ref="J391:N391"/>
    <mergeCell ref="B392:H394"/>
    <mergeCell ref="K378:N380"/>
    <mergeCell ref="B381:H382"/>
    <mergeCell ref="K381:N382"/>
    <mergeCell ref="B383:H384"/>
    <mergeCell ref="K383:N384"/>
    <mergeCell ref="B385:H387"/>
    <mergeCell ref="K385:N387"/>
    <mergeCell ref="A389:F389"/>
    <mergeCell ref="B310:H311"/>
    <mergeCell ref="K310:N311"/>
    <mergeCell ref="A313:F313"/>
    <mergeCell ref="G313:N313"/>
    <mergeCell ref="A610:I610"/>
    <mergeCell ref="J610:N610"/>
    <mergeCell ref="B611:H613"/>
    <mergeCell ref="A665:I665"/>
    <mergeCell ref="J665:N665"/>
    <mergeCell ref="B657:H659"/>
    <mergeCell ref="K657:N659"/>
    <mergeCell ref="A651:F651"/>
    <mergeCell ref="A652:N652"/>
    <mergeCell ref="A653:I653"/>
    <mergeCell ref="J653:N653"/>
    <mergeCell ref="K629:N631"/>
    <mergeCell ref="B632:H634"/>
    <mergeCell ref="K632:N634"/>
    <mergeCell ref="B635:H637"/>
    <mergeCell ref="K635:N637"/>
    <mergeCell ref="A641:F641"/>
    <mergeCell ref="A642:N642"/>
    <mergeCell ref="A643:I643"/>
    <mergeCell ref="J643:N643"/>
    <mergeCell ref="K685:N686"/>
    <mergeCell ref="B687:H689"/>
    <mergeCell ref="K687:N689"/>
    <mergeCell ref="B696:H698"/>
    <mergeCell ref="K696:N698"/>
    <mergeCell ref="B699:H701"/>
    <mergeCell ref="K699:N701"/>
    <mergeCell ref="B672:H674"/>
    <mergeCell ref="B290:H291"/>
    <mergeCell ref="K290:N291"/>
    <mergeCell ref="K392:N394"/>
    <mergeCell ref="G389:N389"/>
    <mergeCell ref="A373:N373"/>
    <mergeCell ref="A374:I374"/>
    <mergeCell ref="J374:N374"/>
    <mergeCell ref="B375:H377"/>
    <mergeCell ref="K375:N377"/>
    <mergeCell ref="B378:H380"/>
    <mergeCell ref="B302:H304"/>
    <mergeCell ref="K302:N304"/>
    <mergeCell ref="B305:H306"/>
    <mergeCell ref="K305:N306"/>
    <mergeCell ref="B307:H309"/>
    <mergeCell ref="K307:N309"/>
  </mergeCells>
  <dataValidations count="1">
    <dataValidation allowBlank="1" showInputMessage="1" showErrorMessage="1" promptTitle="Location" prompt="If agency is designated to serve multiple service areas or utilizes delegate agencies, please provide &quot;Sub-community&quot; information in the following sections." sqref="E14:J14" xr:uid="{57EBF5EC-145E-40E8-A89C-4623B14C5D2E}"/>
  </dataValidations>
  <pageMargins left="0.5" right="0.5" top="0.5" bottom="0.5" header="0.3" footer="0.3"/>
  <pageSetup scale="73" fitToHeight="0" orientation="portrait" r:id="rId1"/>
  <headerFooter>
    <oddFooter>&amp;L&amp;10New York State Department of State&amp;C&amp;10Division of Community Services&amp;R&amp;10CSBG Contract</oddFooter>
  </headerFooter>
  <ignoredErrors>
    <ignoredError sqref="C5 F7" unlockedFormula="1"/>
    <ignoredError sqref="A13" numberStoredAsText="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A1:K193"/>
  <sheetViews>
    <sheetView showGridLines="0" zoomScale="110" zoomScaleNormal="110" workbookViewId="0">
      <selection activeCell="B66" sqref="B66:K66"/>
    </sheetView>
  </sheetViews>
  <sheetFormatPr defaultColWidth="8.85546875" defaultRowHeight="15" x14ac:dyDescent="0.25"/>
  <cols>
    <col min="1" max="1" width="3.7109375" customWidth="1"/>
    <col min="2" max="2" width="8.85546875" customWidth="1"/>
    <col min="3" max="3" width="3.7109375" customWidth="1"/>
    <col min="4" max="7" width="14.7109375" customWidth="1"/>
    <col min="8" max="8" width="22.42578125" customWidth="1"/>
    <col min="9" max="9" width="12.7109375" customWidth="1"/>
    <col min="10" max="10" width="18.42578125" customWidth="1"/>
    <col min="11" max="11" width="10.7109375" customWidth="1"/>
    <col min="257" max="257" width="2.7109375" customWidth="1"/>
    <col min="258" max="258" width="7.28515625" customWidth="1"/>
    <col min="259" max="259" width="2.7109375" customWidth="1"/>
    <col min="260" max="263" width="10.7109375" customWidth="1"/>
    <col min="264" max="264" width="15" customWidth="1"/>
    <col min="265" max="265" width="10.85546875" customWidth="1"/>
    <col min="266" max="266" width="13.28515625" customWidth="1"/>
    <col min="267" max="267" width="10.7109375" customWidth="1"/>
    <col min="513" max="513" width="2.7109375" customWidth="1"/>
    <col min="514" max="514" width="7.28515625" customWidth="1"/>
    <col min="515" max="515" width="2.7109375" customWidth="1"/>
    <col min="516" max="519" width="10.7109375" customWidth="1"/>
    <col min="520" max="520" width="15" customWidth="1"/>
    <col min="521" max="521" width="10.85546875" customWidth="1"/>
    <col min="522" max="522" width="13.28515625" customWidth="1"/>
    <col min="523" max="523" width="10.7109375" customWidth="1"/>
    <col min="769" max="769" width="2.7109375" customWidth="1"/>
    <col min="770" max="770" width="7.28515625" customWidth="1"/>
    <col min="771" max="771" width="2.7109375" customWidth="1"/>
    <col min="772" max="775" width="10.7109375" customWidth="1"/>
    <col min="776" max="776" width="15" customWidth="1"/>
    <col min="777" max="777" width="10.85546875" customWidth="1"/>
    <col min="778" max="778" width="13.28515625" customWidth="1"/>
    <col min="779" max="779" width="10.7109375" customWidth="1"/>
    <col min="1025" max="1025" width="2.7109375" customWidth="1"/>
    <col min="1026" max="1026" width="7.28515625" customWidth="1"/>
    <col min="1027" max="1027" width="2.7109375" customWidth="1"/>
    <col min="1028" max="1031" width="10.7109375" customWidth="1"/>
    <col min="1032" max="1032" width="15" customWidth="1"/>
    <col min="1033" max="1033" width="10.85546875" customWidth="1"/>
    <col min="1034" max="1034" width="13.28515625" customWidth="1"/>
    <col min="1035" max="1035" width="10.7109375" customWidth="1"/>
    <col min="1281" max="1281" width="2.7109375" customWidth="1"/>
    <col min="1282" max="1282" width="7.28515625" customWidth="1"/>
    <col min="1283" max="1283" width="2.7109375" customWidth="1"/>
    <col min="1284" max="1287" width="10.7109375" customWidth="1"/>
    <col min="1288" max="1288" width="15" customWidth="1"/>
    <col min="1289" max="1289" width="10.85546875" customWidth="1"/>
    <col min="1290" max="1290" width="13.28515625" customWidth="1"/>
    <col min="1291" max="1291" width="10.7109375" customWidth="1"/>
    <col min="1537" max="1537" width="2.7109375" customWidth="1"/>
    <col min="1538" max="1538" width="7.28515625" customWidth="1"/>
    <col min="1539" max="1539" width="2.7109375" customWidth="1"/>
    <col min="1540" max="1543" width="10.7109375" customWidth="1"/>
    <col min="1544" max="1544" width="15" customWidth="1"/>
    <col min="1545" max="1545" width="10.85546875" customWidth="1"/>
    <col min="1546" max="1546" width="13.28515625" customWidth="1"/>
    <col min="1547" max="1547" width="10.7109375" customWidth="1"/>
    <col min="1793" max="1793" width="2.7109375" customWidth="1"/>
    <col min="1794" max="1794" width="7.28515625" customWidth="1"/>
    <col min="1795" max="1795" width="2.7109375" customWidth="1"/>
    <col min="1796" max="1799" width="10.7109375" customWidth="1"/>
    <col min="1800" max="1800" width="15" customWidth="1"/>
    <col min="1801" max="1801" width="10.85546875" customWidth="1"/>
    <col min="1802" max="1802" width="13.28515625" customWidth="1"/>
    <col min="1803" max="1803" width="10.7109375" customWidth="1"/>
    <col min="2049" max="2049" width="2.7109375" customWidth="1"/>
    <col min="2050" max="2050" width="7.28515625" customWidth="1"/>
    <col min="2051" max="2051" width="2.7109375" customWidth="1"/>
    <col min="2052" max="2055" width="10.7109375" customWidth="1"/>
    <col min="2056" max="2056" width="15" customWidth="1"/>
    <col min="2057" max="2057" width="10.85546875" customWidth="1"/>
    <col min="2058" max="2058" width="13.28515625" customWidth="1"/>
    <col min="2059" max="2059" width="10.7109375" customWidth="1"/>
    <col min="2305" max="2305" width="2.7109375" customWidth="1"/>
    <col min="2306" max="2306" width="7.28515625" customWidth="1"/>
    <col min="2307" max="2307" width="2.7109375" customWidth="1"/>
    <col min="2308" max="2311" width="10.7109375" customWidth="1"/>
    <col min="2312" max="2312" width="15" customWidth="1"/>
    <col min="2313" max="2313" width="10.85546875" customWidth="1"/>
    <col min="2314" max="2314" width="13.28515625" customWidth="1"/>
    <col min="2315" max="2315" width="10.7109375" customWidth="1"/>
    <col min="2561" max="2561" width="2.7109375" customWidth="1"/>
    <col min="2562" max="2562" width="7.28515625" customWidth="1"/>
    <col min="2563" max="2563" width="2.7109375" customWidth="1"/>
    <col min="2564" max="2567" width="10.7109375" customWidth="1"/>
    <col min="2568" max="2568" width="15" customWidth="1"/>
    <col min="2569" max="2569" width="10.85546875" customWidth="1"/>
    <col min="2570" max="2570" width="13.28515625" customWidth="1"/>
    <col min="2571" max="2571" width="10.7109375" customWidth="1"/>
    <col min="2817" max="2817" width="2.7109375" customWidth="1"/>
    <col min="2818" max="2818" width="7.28515625" customWidth="1"/>
    <col min="2819" max="2819" width="2.7109375" customWidth="1"/>
    <col min="2820" max="2823" width="10.7109375" customWidth="1"/>
    <col min="2824" max="2824" width="15" customWidth="1"/>
    <col min="2825" max="2825" width="10.85546875" customWidth="1"/>
    <col min="2826" max="2826" width="13.28515625" customWidth="1"/>
    <col min="2827" max="2827" width="10.7109375" customWidth="1"/>
    <col min="3073" max="3073" width="2.7109375" customWidth="1"/>
    <col min="3074" max="3074" width="7.28515625" customWidth="1"/>
    <col min="3075" max="3075" width="2.7109375" customWidth="1"/>
    <col min="3076" max="3079" width="10.7109375" customWidth="1"/>
    <col min="3080" max="3080" width="15" customWidth="1"/>
    <col min="3081" max="3081" width="10.85546875" customWidth="1"/>
    <col min="3082" max="3082" width="13.28515625" customWidth="1"/>
    <col min="3083" max="3083" width="10.7109375" customWidth="1"/>
    <col min="3329" max="3329" width="2.7109375" customWidth="1"/>
    <col min="3330" max="3330" width="7.28515625" customWidth="1"/>
    <col min="3331" max="3331" width="2.7109375" customWidth="1"/>
    <col min="3332" max="3335" width="10.7109375" customWidth="1"/>
    <col min="3336" max="3336" width="15" customWidth="1"/>
    <col min="3337" max="3337" width="10.85546875" customWidth="1"/>
    <col min="3338" max="3338" width="13.28515625" customWidth="1"/>
    <col min="3339" max="3339" width="10.7109375" customWidth="1"/>
    <col min="3585" max="3585" width="2.7109375" customWidth="1"/>
    <col min="3586" max="3586" width="7.28515625" customWidth="1"/>
    <col min="3587" max="3587" width="2.7109375" customWidth="1"/>
    <col min="3588" max="3591" width="10.7109375" customWidth="1"/>
    <col min="3592" max="3592" width="15" customWidth="1"/>
    <col min="3593" max="3593" width="10.85546875" customWidth="1"/>
    <col min="3594" max="3594" width="13.28515625" customWidth="1"/>
    <col min="3595" max="3595" width="10.7109375" customWidth="1"/>
    <col min="3841" max="3841" width="2.7109375" customWidth="1"/>
    <col min="3842" max="3842" width="7.28515625" customWidth="1"/>
    <col min="3843" max="3843" width="2.7109375" customWidth="1"/>
    <col min="3844" max="3847" width="10.7109375" customWidth="1"/>
    <col min="3848" max="3848" width="15" customWidth="1"/>
    <col min="3849" max="3849" width="10.85546875" customWidth="1"/>
    <col min="3850" max="3850" width="13.28515625" customWidth="1"/>
    <col min="3851" max="3851" width="10.7109375" customWidth="1"/>
    <col min="4097" max="4097" width="2.7109375" customWidth="1"/>
    <col min="4098" max="4098" width="7.28515625" customWidth="1"/>
    <col min="4099" max="4099" width="2.7109375" customWidth="1"/>
    <col min="4100" max="4103" width="10.7109375" customWidth="1"/>
    <col min="4104" max="4104" width="15" customWidth="1"/>
    <col min="4105" max="4105" width="10.85546875" customWidth="1"/>
    <col min="4106" max="4106" width="13.28515625" customWidth="1"/>
    <col min="4107" max="4107" width="10.7109375" customWidth="1"/>
    <col min="4353" max="4353" width="2.7109375" customWidth="1"/>
    <col min="4354" max="4354" width="7.28515625" customWidth="1"/>
    <col min="4355" max="4355" width="2.7109375" customWidth="1"/>
    <col min="4356" max="4359" width="10.7109375" customWidth="1"/>
    <col min="4360" max="4360" width="15" customWidth="1"/>
    <col min="4361" max="4361" width="10.85546875" customWidth="1"/>
    <col min="4362" max="4362" width="13.28515625" customWidth="1"/>
    <col min="4363" max="4363" width="10.7109375" customWidth="1"/>
    <col min="4609" max="4609" width="2.7109375" customWidth="1"/>
    <col min="4610" max="4610" width="7.28515625" customWidth="1"/>
    <col min="4611" max="4611" width="2.7109375" customWidth="1"/>
    <col min="4612" max="4615" width="10.7109375" customWidth="1"/>
    <col min="4616" max="4616" width="15" customWidth="1"/>
    <col min="4617" max="4617" width="10.85546875" customWidth="1"/>
    <col min="4618" max="4618" width="13.28515625" customWidth="1"/>
    <col min="4619" max="4619" width="10.7109375" customWidth="1"/>
    <col min="4865" max="4865" width="2.7109375" customWidth="1"/>
    <col min="4866" max="4866" width="7.28515625" customWidth="1"/>
    <col min="4867" max="4867" width="2.7109375" customWidth="1"/>
    <col min="4868" max="4871" width="10.7109375" customWidth="1"/>
    <col min="4872" max="4872" width="15" customWidth="1"/>
    <col min="4873" max="4873" width="10.85546875" customWidth="1"/>
    <col min="4874" max="4874" width="13.28515625" customWidth="1"/>
    <col min="4875" max="4875" width="10.7109375" customWidth="1"/>
    <col min="5121" max="5121" width="2.7109375" customWidth="1"/>
    <col min="5122" max="5122" width="7.28515625" customWidth="1"/>
    <col min="5123" max="5123" width="2.7109375" customWidth="1"/>
    <col min="5124" max="5127" width="10.7109375" customWidth="1"/>
    <col min="5128" max="5128" width="15" customWidth="1"/>
    <col min="5129" max="5129" width="10.85546875" customWidth="1"/>
    <col min="5130" max="5130" width="13.28515625" customWidth="1"/>
    <col min="5131" max="5131" width="10.7109375" customWidth="1"/>
    <col min="5377" max="5377" width="2.7109375" customWidth="1"/>
    <col min="5378" max="5378" width="7.28515625" customWidth="1"/>
    <col min="5379" max="5379" width="2.7109375" customWidth="1"/>
    <col min="5380" max="5383" width="10.7109375" customWidth="1"/>
    <col min="5384" max="5384" width="15" customWidth="1"/>
    <col min="5385" max="5385" width="10.85546875" customWidth="1"/>
    <col min="5386" max="5386" width="13.28515625" customWidth="1"/>
    <col min="5387" max="5387" width="10.7109375" customWidth="1"/>
    <col min="5633" max="5633" width="2.7109375" customWidth="1"/>
    <col min="5634" max="5634" width="7.28515625" customWidth="1"/>
    <col min="5635" max="5635" width="2.7109375" customWidth="1"/>
    <col min="5636" max="5639" width="10.7109375" customWidth="1"/>
    <col min="5640" max="5640" width="15" customWidth="1"/>
    <col min="5641" max="5641" width="10.85546875" customWidth="1"/>
    <col min="5642" max="5642" width="13.28515625" customWidth="1"/>
    <col min="5643" max="5643" width="10.7109375" customWidth="1"/>
    <col min="5889" max="5889" width="2.7109375" customWidth="1"/>
    <col min="5890" max="5890" width="7.28515625" customWidth="1"/>
    <col min="5891" max="5891" width="2.7109375" customWidth="1"/>
    <col min="5892" max="5895" width="10.7109375" customWidth="1"/>
    <col min="5896" max="5896" width="15" customWidth="1"/>
    <col min="5897" max="5897" width="10.85546875" customWidth="1"/>
    <col min="5898" max="5898" width="13.28515625" customWidth="1"/>
    <col min="5899" max="5899" width="10.7109375" customWidth="1"/>
    <col min="6145" max="6145" width="2.7109375" customWidth="1"/>
    <col min="6146" max="6146" width="7.28515625" customWidth="1"/>
    <col min="6147" max="6147" width="2.7109375" customWidth="1"/>
    <col min="6148" max="6151" width="10.7109375" customWidth="1"/>
    <col min="6152" max="6152" width="15" customWidth="1"/>
    <col min="6153" max="6153" width="10.85546875" customWidth="1"/>
    <col min="6154" max="6154" width="13.28515625" customWidth="1"/>
    <col min="6155" max="6155" width="10.7109375" customWidth="1"/>
    <col min="6401" max="6401" width="2.7109375" customWidth="1"/>
    <col min="6402" max="6402" width="7.28515625" customWidth="1"/>
    <col min="6403" max="6403" width="2.7109375" customWidth="1"/>
    <col min="6404" max="6407" width="10.7109375" customWidth="1"/>
    <col min="6408" max="6408" width="15" customWidth="1"/>
    <col min="6409" max="6409" width="10.85546875" customWidth="1"/>
    <col min="6410" max="6410" width="13.28515625" customWidth="1"/>
    <col min="6411" max="6411" width="10.7109375" customWidth="1"/>
    <col min="6657" max="6657" width="2.7109375" customWidth="1"/>
    <col min="6658" max="6658" width="7.28515625" customWidth="1"/>
    <col min="6659" max="6659" width="2.7109375" customWidth="1"/>
    <col min="6660" max="6663" width="10.7109375" customWidth="1"/>
    <col min="6664" max="6664" width="15" customWidth="1"/>
    <col min="6665" max="6665" width="10.85546875" customWidth="1"/>
    <col min="6666" max="6666" width="13.28515625" customWidth="1"/>
    <col min="6667" max="6667" width="10.7109375" customWidth="1"/>
    <col min="6913" max="6913" width="2.7109375" customWidth="1"/>
    <col min="6914" max="6914" width="7.28515625" customWidth="1"/>
    <col min="6915" max="6915" width="2.7109375" customWidth="1"/>
    <col min="6916" max="6919" width="10.7109375" customWidth="1"/>
    <col min="6920" max="6920" width="15" customWidth="1"/>
    <col min="6921" max="6921" width="10.85546875" customWidth="1"/>
    <col min="6922" max="6922" width="13.28515625" customWidth="1"/>
    <col min="6923" max="6923" width="10.7109375" customWidth="1"/>
    <col min="7169" max="7169" width="2.7109375" customWidth="1"/>
    <col min="7170" max="7170" width="7.28515625" customWidth="1"/>
    <col min="7171" max="7171" width="2.7109375" customWidth="1"/>
    <col min="7172" max="7175" width="10.7109375" customWidth="1"/>
    <col min="7176" max="7176" width="15" customWidth="1"/>
    <col min="7177" max="7177" width="10.85546875" customWidth="1"/>
    <col min="7178" max="7178" width="13.28515625" customWidth="1"/>
    <col min="7179" max="7179" width="10.7109375" customWidth="1"/>
    <col min="7425" max="7425" width="2.7109375" customWidth="1"/>
    <col min="7426" max="7426" width="7.28515625" customWidth="1"/>
    <col min="7427" max="7427" width="2.7109375" customWidth="1"/>
    <col min="7428" max="7431" width="10.7109375" customWidth="1"/>
    <col min="7432" max="7432" width="15" customWidth="1"/>
    <col min="7433" max="7433" width="10.85546875" customWidth="1"/>
    <col min="7434" max="7434" width="13.28515625" customWidth="1"/>
    <col min="7435" max="7435" width="10.7109375" customWidth="1"/>
    <col min="7681" max="7681" width="2.7109375" customWidth="1"/>
    <col min="7682" max="7682" width="7.28515625" customWidth="1"/>
    <col min="7683" max="7683" width="2.7109375" customWidth="1"/>
    <col min="7684" max="7687" width="10.7109375" customWidth="1"/>
    <col min="7688" max="7688" width="15" customWidth="1"/>
    <col min="7689" max="7689" width="10.85546875" customWidth="1"/>
    <col min="7690" max="7690" width="13.28515625" customWidth="1"/>
    <col min="7691" max="7691" width="10.7109375" customWidth="1"/>
    <col min="7937" max="7937" width="2.7109375" customWidth="1"/>
    <col min="7938" max="7938" width="7.28515625" customWidth="1"/>
    <col min="7939" max="7939" width="2.7109375" customWidth="1"/>
    <col min="7940" max="7943" width="10.7109375" customWidth="1"/>
    <col min="7944" max="7944" width="15" customWidth="1"/>
    <col min="7945" max="7945" width="10.85546875" customWidth="1"/>
    <col min="7946" max="7946" width="13.28515625" customWidth="1"/>
    <col min="7947" max="7947" width="10.7109375" customWidth="1"/>
    <col min="8193" max="8193" width="2.7109375" customWidth="1"/>
    <col min="8194" max="8194" width="7.28515625" customWidth="1"/>
    <col min="8195" max="8195" width="2.7109375" customWidth="1"/>
    <col min="8196" max="8199" width="10.7109375" customWidth="1"/>
    <col min="8200" max="8200" width="15" customWidth="1"/>
    <col min="8201" max="8201" width="10.85546875" customWidth="1"/>
    <col min="8202" max="8202" width="13.28515625" customWidth="1"/>
    <col min="8203" max="8203" width="10.7109375" customWidth="1"/>
    <col min="8449" max="8449" width="2.7109375" customWidth="1"/>
    <col min="8450" max="8450" width="7.28515625" customWidth="1"/>
    <col min="8451" max="8451" width="2.7109375" customWidth="1"/>
    <col min="8452" max="8455" width="10.7109375" customWidth="1"/>
    <col min="8456" max="8456" width="15" customWidth="1"/>
    <col min="8457" max="8457" width="10.85546875" customWidth="1"/>
    <col min="8458" max="8458" width="13.28515625" customWidth="1"/>
    <col min="8459" max="8459" width="10.7109375" customWidth="1"/>
    <col min="8705" max="8705" width="2.7109375" customWidth="1"/>
    <col min="8706" max="8706" width="7.28515625" customWidth="1"/>
    <col min="8707" max="8707" width="2.7109375" customWidth="1"/>
    <col min="8708" max="8711" width="10.7109375" customWidth="1"/>
    <col min="8712" max="8712" width="15" customWidth="1"/>
    <col min="8713" max="8713" width="10.85546875" customWidth="1"/>
    <col min="8714" max="8714" width="13.28515625" customWidth="1"/>
    <col min="8715" max="8715" width="10.7109375" customWidth="1"/>
    <col min="8961" max="8961" width="2.7109375" customWidth="1"/>
    <col min="8962" max="8962" width="7.28515625" customWidth="1"/>
    <col min="8963" max="8963" width="2.7109375" customWidth="1"/>
    <col min="8964" max="8967" width="10.7109375" customWidth="1"/>
    <col min="8968" max="8968" width="15" customWidth="1"/>
    <col min="8969" max="8969" width="10.85546875" customWidth="1"/>
    <col min="8970" max="8970" width="13.28515625" customWidth="1"/>
    <col min="8971" max="8971" width="10.7109375" customWidth="1"/>
    <col min="9217" max="9217" width="2.7109375" customWidth="1"/>
    <col min="9218" max="9218" width="7.28515625" customWidth="1"/>
    <col min="9219" max="9219" width="2.7109375" customWidth="1"/>
    <col min="9220" max="9223" width="10.7109375" customWidth="1"/>
    <col min="9224" max="9224" width="15" customWidth="1"/>
    <col min="9225" max="9225" width="10.85546875" customWidth="1"/>
    <col min="9226" max="9226" width="13.28515625" customWidth="1"/>
    <col min="9227" max="9227" width="10.7109375" customWidth="1"/>
    <col min="9473" max="9473" width="2.7109375" customWidth="1"/>
    <col min="9474" max="9474" width="7.28515625" customWidth="1"/>
    <col min="9475" max="9475" width="2.7109375" customWidth="1"/>
    <col min="9476" max="9479" width="10.7109375" customWidth="1"/>
    <col min="9480" max="9480" width="15" customWidth="1"/>
    <col min="9481" max="9481" width="10.85546875" customWidth="1"/>
    <col min="9482" max="9482" width="13.28515625" customWidth="1"/>
    <col min="9483" max="9483" width="10.7109375" customWidth="1"/>
    <col min="9729" max="9729" width="2.7109375" customWidth="1"/>
    <col min="9730" max="9730" width="7.28515625" customWidth="1"/>
    <col min="9731" max="9731" width="2.7109375" customWidth="1"/>
    <col min="9732" max="9735" width="10.7109375" customWidth="1"/>
    <col min="9736" max="9736" width="15" customWidth="1"/>
    <col min="9737" max="9737" width="10.85546875" customWidth="1"/>
    <col min="9738" max="9738" width="13.28515625" customWidth="1"/>
    <col min="9739" max="9739" width="10.7109375" customWidth="1"/>
    <col min="9985" max="9985" width="2.7109375" customWidth="1"/>
    <col min="9986" max="9986" width="7.28515625" customWidth="1"/>
    <col min="9987" max="9987" width="2.7109375" customWidth="1"/>
    <col min="9988" max="9991" width="10.7109375" customWidth="1"/>
    <col min="9992" max="9992" width="15" customWidth="1"/>
    <col min="9993" max="9993" width="10.85546875" customWidth="1"/>
    <col min="9994" max="9994" width="13.28515625" customWidth="1"/>
    <col min="9995" max="9995" width="10.7109375" customWidth="1"/>
    <col min="10241" max="10241" width="2.7109375" customWidth="1"/>
    <col min="10242" max="10242" width="7.28515625" customWidth="1"/>
    <col min="10243" max="10243" width="2.7109375" customWidth="1"/>
    <col min="10244" max="10247" width="10.7109375" customWidth="1"/>
    <col min="10248" max="10248" width="15" customWidth="1"/>
    <col min="10249" max="10249" width="10.85546875" customWidth="1"/>
    <col min="10250" max="10250" width="13.28515625" customWidth="1"/>
    <col min="10251" max="10251" width="10.7109375" customWidth="1"/>
    <col min="10497" max="10497" width="2.7109375" customWidth="1"/>
    <col min="10498" max="10498" width="7.28515625" customWidth="1"/>
    <col min="10499" max="10499" width="2.7109375" customWidth="1"/>
    <col min="10500" max="10503" width="10.7109375" customWidth="1"/>
    <col min="10504" max="10504" width="15" customWidth="1"/>
    <col min="10505" max="10505" width="10.85546875" customWidth="1"/>
    <col min="10506" max="10506" width="13.28515625" customWidth="1"/>
    <col min="10507" max="10507" width="10.7109375" customWidth="1"/>
    <col min="10753" max="10753" width="2.7109375" customWidth="1"/>
    <col min="10754" max="10754" width="7.28515625" customWidth="1"/>
    <col min="10755" max="10755" width="2.7109375" customWidth="1"/>
    <col min="10756" max="10759" width="10.7109375" customWidth="1"/>
    <col min="10760" max="10760" width="15" customWidth="1"/>
    <col min="10761" max="10761" width="10.85546875" customWidth="1"/>
    <col min="10762" max="10762" width="13.28515625" customWidth="1"/>
    <col min="10763" max="10763" width="10.7109375" customWidth="1"/>
    <col min="11009" max="11009" width="2.7109375" customWidth="1"/>
    <col min="11010" max="11010" width="7.28515625" customWidth="1"/>
    <col min="11011" max="11011" width="2.7109375" customWidth="1"/>
    <col min="11012" max="11015" width="10.7109375" customWidth="1"/>
    <col min="11016" max="11016" width="15" customWidth="1"/>
    <col min="11017" max="11017" width="10.85546875" customWidth="1"/>
    <col min="11018" max="11018" width="13.28515625" customWidth="1"/>
    <col min="11019" max="11019" width="10.7109375" customWidth="1"/>
    <col min="11265" max="11265" width="2.7109375" customWidth="1"/>
    <col min="11266" max="11266" width="7.28515625" customWidth="1"/>
    <col min="11267" max="11267" width="2.7109375" customWidth="1"/>
    <col min="11268" max="11271" width="10.7109375" customWidth="1"/>
    <col min="11272" max="11272" width="15" customWidth="1"/>
    <col min="11273" max="11273" width="10.85546875" customWidth="1"/>
    <col min="11274" max="11274" width="13.28515625" customWidth="1"/>
    <col min="11275" max="11275" width="10.7109375" customWidth="1"/>
    <col min="11521" max="11521" width="2.7109375" customWidth="1"/>
    <col min="11522" max="11522" width="7.28515625" customWidth="1"/>
    <col min="11523" max="11523" width="2.7109375" customWidth="1"/>
    <col min="11524" max="11527" width="10.7109375" customWidth="1"/>
    <col min="11528" max="11528" width="15" customWidth="1"/>
    <col min="11529" max="11529" width="10.85546875" customWidth="1"/>
    <col min="11530" max="11530" width="13.28515625" customWidth="1"/>
    <col min="11531" max="11531" width="10.7109375" customWidth="1"/>
    <col min="11777" max="11777" width="2.7109375" customWidth="1"/>
    <col min="11778" max="11778" width="7.28515625" customWidth="1"/>
    <col min="11779" max="11779" width="2.7109375" customWidth="1"/>
    <col min="11780" max="11783" width="10.7109375" customWidth="1"/>
    <col min="11784" max="11784" width="15" customWidth="1"/>
    <col min="11785" max="11785" width="10.85546875" customWidth="1"/>
    <col min="11786" max="11786" width="13.28515625" customWidth="1"/>
    <col min="11787" max="11787" width="10.7109375" customWidth="1"/>
    <col min="12033" max="12033" width="2.7109375" customWidth="1"/>
    <col min="12034" max="12034" width="7.28515625" customWidth="1"/>
    <col min="12035" max="12035" width="2.7109375" customWidth="1"/>
    <col min="12036" max="12039" width="10.7109375" customWidth="1"/>
    <col min="12040" max="12040" width="15" customWidth="1"/>
    <col min="12041" max="12041" width="10.85546875" customWidth="1"/>
    <col min="12042" max="12042" width="13.28515625" customWidth="1"/>
    <col min="12043" max="12043" width="10.7109375" customWidth="1"/>
    <col min="12289" max="12289" width="2.7109375" customWidth="1"/>
    <col min="12290" max="12290" width="7.28515625" customWidth="1"/>
    <col min="12291" max="12291" width="2.7109375" customWidth="1"/>
    <col min="12292" max="12295" width="10.7109375" customWidth="1"/>
    <col min="12296" max="12296" width="15" customWidth="1"/>
    <col min="12297" max="12297" width="10.85546875" customWidth="1"/>
    <col min="12298" max="12298" width="13.28515625" customWidth="1"/>
    <col min="12299" max="12299" width="10.7109375" customWidth="1"/>
    <col min="12545" max="12545" width="2.7109375" customWidth="1"/>
    <col min="12546" max="12546" width="7.28515625" customWidth="1"/>
    <col min="12547" max="12547" width="2.7109375" customWidth="1"/>
    <col min="12548" max="12551" width="10.7109375" customWidth="1"/>
    <col min="12552" max="12552" width="15" customWidth="1"/>
    <col min="12553" max="12553" width="10.85546875" customWidth="1"/>
    <col min="12554" max="12554" width="13.28515625" customWidth="1"/>
    <col min="12555" max="12555" width="10.7109375" customWidth="1"/>
    <col min="12801" max="12801" width="2.7109375" customWidth="1"/>
    <col min="12802" max="12802" width="7.28515625" customWidth="1"/>
    <col min="12803" max="12803" width="2.7109375" customWidth="1"/>
    <col min="12804" max="12807" width="10.7109375" customWidth="1"/>
    <col min="12808" max="12808" width="15" customWidth="1"/>
    <col min="12809" max="12809" width="10.85546875" customWidth="1"/>
    <col min="12810" max="12810" width="13.28515625" customWidth="1"/>
    <col min="12811" max="12811" width="10.7109375" customWidth="1"/>
    <col min="13057" max="13057" width="2.7109375" customWidth="1"/>
    <col min="13058" max="13058" width="7.28515625" customWidth="1"/>
    <col min="13059" max="13059" width="2.7109375" customWidth="1"/>
    <col min="13060" max="13063" width="10.7109375" customWidth="1"/>
    <col min="13064" max="13064" width="15" customWidth="1"/>
    <col min="13065" max="13065" width="10.85546875" customWidth="1"/>
    <col min="13066" max="13066" width="13.28515625" customWidth="1"/>
    <col min="13067" max="13067" width="10.7109375" customWidth="1"/>
    <col min="13313" max="13313" width="2.7109375" customWidth="1"/>
    <col min="13314" max="13314" width="7.28515625" customWidth="1"/>
    <col min="13315" max="13315" width="2.7109375" customWidth="1"/>
    <col min="13316" max="13319" width="10.7109375" customWidth="1"/>
    <col min="13320" max="13320" width="15" customWidth="1"/>
    <col min="13321" max="13321" width="10.85546875" customWidth="1"/>
    <col min="13322" max="13322" width="13.28515625" customWidth="1"/>
    <col min="13323" max="13323" width="10.7109375" customWidth="1"/>
    <col min="13569" max="13569" width="2.7109375" customWidth="1"/>
    <col min="13570" max="13570" width="7.28515625" customWidth="1"/>
    <col min="13571" max="13571" width="2.7109375" customWidth="1"/>
    <col min="13572" max="13575" width="10.7109375" customWidth="1"/>
    <col min="13576" max="13576" width="15" customWidth="1"/>
    <col min="13577" max="13577" width="10.85546875" customWidth="1"/>
    <col min="13578" max="13578" width="13.28515625" customWidth="1"/>
    <col min="13579" max="13579" width="10.7109375" customWidth="1"/>
    <col min="13825" max="13825" width="2.7109375" customWidth="1"/>
    <col min="13826" max="13826" width="7.28515625" customWidth="1"/>
    <col min="13827" max="13827" width="2.7109375" customWidth="1"/>
    <col min="13828" max="13831" width="10.7109375" customWidth="1"/>
    <col min="13832" max="13832" width="15" customWidth="1"/>
    <col min="13833" max="13833" width="10.85546875" customWidth="1"/>
    <col min="13834" max="13834" width="13.28515625" customWidth="1"/>
    <col min="13835" max="13835" width="10.7109375" customWidth="1"/>
    <col min="14081" max="14081" width="2.7109375" customWidth="1"/>
    <col min="14082" max="14082" width="7.28515625" customWidth="1"/>
    <col min="14083" max="14083" width="2.7109375" customWidth="1"/>
    <col min="14084" max="14087" width="10.7109375" customWidth="1"/>
    <col min="14088" max="14088" width="15" customWidth="1"/>
    <col min="14089" max="14089" width="10.85546875" customWidth="1"/>
    <col min="14090" max="14090" width="13.28515625" customWidth="1"/>
    <col min="14091" max="14091" width="10.7109375" customWidth="1"/>
    <col min="14337" max="14337" width="2.7109375" customWidth="1"/>
    <col min="14338" max="14338" width="7.28515625" customWidth="1"/>
    <col min="14339" max="14339" width="2.7109375" customWidth="1"/>
    <col min="14340" max="14343" width="10.7109375" customWidth="1"/>
    <col min="14344" max="14344" width="15" customWidth="1"/>
    <col min="14345" max="14345" width="10.85546875" customWidth="1"/>
    <col min="14346" max="14346" width="13.28515625" customWidth="1"/>
    <col min="14347" max="14347" width="10.7109375" customWidth="1"/>
    <col min="14593" max="14593" width="2.7109375" customWidth="1"/>
    <col min="14594" max="14594" width="7.28515625" customWidth="1"/>
    <col min="14595" max="14595" width="2.7109375" customWidth="1"/>
    <col min="14596" max="14599" width="10.7109375" customWidth="1"/>
    <col min="14600" max="14600" width="15" customWidth="1"/>
    <col min="14601" max="14601" width="10.85546875" customWidth="1"/>
    <col min="14602" max="14602" width="13.28515625" customWidth="1"/>
    <col min="14603" max="14603" width="10.7109375" customWidth="1"/>
    <col min="14849" max="14849" width="2.7109375" customWidth="1"/>
    <col min="14850" max="14850" width="7.28515625" customWidth="1"/>
    <col min="14851" max="14851" width="2.7109375" customWidth="1"/>
    <col min="14852" max="14855" width="10.7109375" customWidth="1"/>
    <col min="14856" max="14856" width="15" customWidth="1"/>
    <col min="14857" max="14857" width="10.85546875" customWidth="1"/>
    <col min="14858" max="14858" width="13.28515625" customWidth="1"/>
    <col min="14859" max="14859" width="10.7109375" customWidth="1"/>
    <col min="15105" max="15105" width="2.7109375" customWidth="1"/>
    <col min="15106" max="15106" width="7.28515625" customWidth="1"/>
    <col min="15107" max="15107" width="2.7109375" customWidth="1"/>
    <col min="15108" max="15111" width="10.7109375" customWidth="1"/>
    <col min="15112" max="15112" width="15" customWidth="1"/>
    <col min="15113" max="15113" width="10.85546875" customWidth="1"/>
    <col min="15114" max="15114" width="13.28515625" customWidth="1"/>
    <col min="15115" max="15115" width="10.7109375" customWidth="1"/>
    <col min="15361" max="15361" width="2.7109375" customWidth="1"/>
    <col min="15362" max="15362" width="7.28515625" customWidth="1"/>
    <col min="15363" max="15363" width="2.7109375" customWidth="1"/>
    <col min="15364" max="15367" width="10.7109375" customWidth="1"/>
    <col min="15368" max="15368" width="15" customWidth="1"/>
    <col min="15369" max="15369" width="10.85546875" customWidth="1"/>
    <col min="15370" max="15370" width="13.28515625" customWidth="1"/>
    <col min="15371" max="15371" width="10.7109375" customWidth="1"/>
    <col min="15617" max="15617" width="2.7109375" customWidth="1"/>
    <col min="15618" max="15618" width="7.28515625" customWidth="1"/>
    <col min="15619" max="15619" width="2.7109375" customWidth="1"/>
    <col min="15620" max="15623" width="10.7109375" customWidth="1"/>
    <col min="15624" max="15624" width="15" customWidth="1"/>
    <col min="15625" max="15625" width="10.85546875" customWidth="1"/>
    <col min="15626" max="15626" width="13.28515625" customWidth="1"/>
    <col min="15627" max="15627" width="10.7109375" customWidth="1"/>
    <col min="15873" max="15873" width="2.7109375" customWidth="1"/>
    <col min="15874" max="15874" width="7.28515625" customWidth="1"/>
    <col min="15875" max="15875" width="2.7109375" customWidth="1"/>
    <col min="15876" max="15879" width="10.7109375" customWidth="1"/>
    <col min="15880" max="15880" width="15" customWidth="1"/>
    <col min="15881" max="15881" width="10.85546875" customWidth="1"/>
    <col min="15882" max="15882" width="13.28515625" customWidth="1"/>
    <col min="15883" max="15883" width="10.7109375" customWidth="1"/>
    <col min="16129" max="16129" width="2.7109375" customWidth="1"/>
    <col min="16130" max="16130" width="7.28515625" customWidth="1"/>
    <col min="16131" max="16131" width="2.7109375" customWidth="1"/>
    <col min="16132" max="16135" width="10.7109375" customWidth="1"/>
    <col min="16136" max="16136" width="15" customWidth="1"/>
    <col min="16137" max="16137" width="10.85546875" customWidth="1"/>
    <col min="16138" max="16138" width="13.28515625" customWidth="1"/>
    <col min="16139" max="16139" width="10.7109375" customWidth="1"/>
  </cols>
  <sheetData>
    <row r="1" spans="1:11" x14ac:dyDescent="0.25">
      <c r="A1" s="508" t="s">
        <v>0</v>
      </c>
      <c r="B1" s="508"/>
      <c r="C1" s="508"/>
      <c r="D1" s="508"/>
      <c r="E1" s="508"/>
      <c r="F1" s="508"/>
      <c r="G1" s="508"/>
      <c r="H1" s="508"/>
      <c r="I1" s="508"/>
      <c r="J1" s="508"/>
      <c r="K1" s="1"/>
    </row>
    <row r="2" spans="1:11" x14ac:dyDescent="0.25">
      <c r="A2" s="295" t="s">
        <v>1</v>
      </c>
      <c r="B2" s="295"/>
      <c r="C2" s="295"/>
      <c r="D2" s="295"/>
      <c r="E2" s="295"/>
      <c r="F2" s="295"/>
      <c r="G2" s="295"/>
      <c r="H2" s="295"/>
      <c r="I2" s="295"/>
      <c r="J2" s="295"/>
      <c r="K2" s="2"/>
    </row>
    <row r="3" spans="1:11" x14ac:dyDescent="0.25">
      <c r="A3" s="296" t="s">
        <v>198</v>
      </c>
      <c r="B3" s="296"/>
      <c r="C3" s="296"/>
      <c r="D3" s="296"/>
      <c r="E3" s="296"/>
      <c r="F3" s="296"/>
      <c r="G3" s="296"/>
      <c r="H3" s="296"/>
      <c r="I3" s="296"/>
      <c r="J3" s="296"/>
      <c r="K3" s="3"/>
    </row>
    <row r="4" spans="1:11" x14ac:dyDescent="0.25">
      <c r="A4" s="296"/>
      <c r="B4" s="296"/>
      <c r="C4" s="296"/>
      <c r="D4" s="296"/>
      <c r="E4" s="296"/>
      <c r="F4" s="296"/>
      <c r="G4" s="296"/>
      <c r="H4" s="296"/>
      <c r="I4" s="296"/>
      <c r="J4" s="296"/>
      <c r="K4" s="3"/>
    </row>
    <row r="5" spans="1:11" x14ac:dyDescent="0.25">
      <c r="A5" s="7" t="s">
        <v>3</v>
      </c>
      <c r="B5" s="7"/>
      <c r="C5" s="478" t="str">
        <f>'C-1a Needs Assessment'!C5</f>
        <v>NYC Department of Youth and Community Development</v>
      </c>
      <c r="D5" s="478"/>
      <c r="E5" s="478"/>
      <c r="F5" s="478"/>
      <c r="G5" s="478"/>
      <c r="H5" s="478"/>
      <c r="I5" s="4" t="s">
        <v>5</v>
      </c>
      <c r="J5" s="11">
        <f>'C-1a Needs Assessment'!J5</f>
        <v>2023</v>
      </c>
    </row>
    <row r="6" spans="1:11" x14ac:dyDescent="0.25">
      <c r="A6" s="295"/>
      <c r="B6" s="295"/>
      <c r="C6" s="295"/>
      <c r="D6" s="295"/>
      <c r="E6" s="295"/>
      <c r="F6" s="295"/>
      <c r="G6" s="295"/>
      <c r="H6" s="295"/>
      <c r="I6" s="295"/>
      <c r="J6" s="295"/>
    </row>
    <row r="7" spans="1:11" x14ac:dyDescent="0.25">
      <c r="A7" s="27" t="s">
        <v>6</v>
      </c>
      <c r="B7" s="10"/>
      <c r="C7" s="10"/>
      <c r="D7" s="206">
        <f>'C-1a Needs Assessment'!C7</f>
        <v>44835</v>
      </c>
      <c r="E7" s="193" t="s">
        <v>7</v>
      </c>
      <c r="F7" s="8">
        <f>'C-1a Needs Assessment'!E7</f>
        <v>45199</v>
      </c>
      <c r="G7" s="102"/>
      <c r="I7" s="4" t="s">
        <v>8</v>
      </c>
      <c r="J7" s="11" t="str">
        <f>'C-1a Needs Assessment'!J7</f>
        <v>C1001474</v>
      </c>
    </row>
    <row r="8" spans="1:11" x14ac:dyDescent="0.25">
      <c r="A8" s="292"/>
      <c r="B8" s="292"/>
      <c r="C8" s="292"/>
      <c r="D8" s="292"/>
      <c r="E8" s="292"/>
      <c r="F8" s="292"/>
      <c r="G8" s="292"/>
      <c r="H8" s="292"/>
      <c r="I8" s="292"/>
      <c r="J8" s="292"/>
      <c r="K8" s="3"/>
    </row>
    <row r="9" spans="1:11" x14ac:dyDescent="0.25">
      <c r="A9" s="320"/>
      <c r="B9" s="320"/>
      <c r="C9" s="320"/>
      <c r="D9" s="320"/>
      <c r="E9" s="320"/>
      <c r="F9" s="320"/>
      <c r="G9" s="320"/>
      <c r="H9" s="320"/>
      <c r="I9" s="320"/>
      <c r="J9" s="320"/>
      <c r="K9" s="3"/>
    </row>
    <row r="10" spans="1:11" ht="15" customHeight="1" x14ac:dyDescent="0.25">
      <c r="A10" s="442" t="s">
        <v>199</v>
      </c>
      <c r="B10" s="443"/>
      <c r="C10" s="443"/>
      <c r="D10" s="443"/>
      <c r="E10" s="444"/>
      <c r="F10" s="509" t="s">
        <v>200</v>
      </c>
      <c r="G10" s="510"/>
      <c r="H10" s="510"/>
      <c r="I10" s="510"/>
      <c r="J10" s="510"/>
      <c r="K10" s="511"/>
    </row>
    <row r="11" spans="1:11" x14ac:dyDescent="0.25">
      <c r="A11" s="320"/>
      <c r="B11" s="320"/>
      <c r="C11" s="320"/>
      <c r="D11" s="320"/>
      <c r="E11" s="320"/>
      <c r="F11" s="320"/>
      <c r="G11" s="320"/>
      <c r="H11" s="320"/>
      <c r="I11" s="320"/>
      <c r="J11" s="320"/>
      <c r="K11" s="320"/>
    </row>
    <row r="12" spans="1:11" ht="15" customHeight="1" x14ac:dyDescent="0.25">
      <c r="A12" s="479" t="s">
        <v>201</v>
      </c>
      <c r="B12" s="480"/>
      <c r="C12" s="480"/>
      <c r="D12" s="480"/>
      <c r="E12" s="480"/>
      <c r="F12" s="480"/>
      <c r="G12" s="480"/>
      <c r="H12" s="480"/>
      <c r="I12" s="480"/>
      <c r="J12" s="480"/>
      <c r="K12" s="481"/>
    </row>
    <row r="13" spans="1:11" x14ac:dyDescent="0.25">
      <c r="A13" s="493"/>
      <c r="B13" s="494"/>
      <c r="C13" s="494"/>
      <c r="D13" s="494"/>
      <c r="E13" s="494"/>
      <c r="F13" s="494"/>
      <c r="G13" s="494"/>
      <c r="H13" s="494"/>
      <c r="I13" s="494"/>
      <c r="J13" s="494"/>
      <c r="K13" s="495"/>
    </row>
    <row r="14" spans="1:11" x14ac:dyDescent="0.25">
      <c r="A14" s="292"/>
      <c r="B14" s="292"/>
      <c r="C14" s="292"/>
      <c r="D14" s="292"/>
      <c r="E14" s="292"/>
      <c r="F14" s="292"/>
      <c r="G14" s="292"/>
      <c r="H14" s="292"/>
      <c r="I14" s="292"/>
      <c r="J14" s="292"/>
      <c r="K14" s="292"/>
    </row>
    <row r="15" spans="1:11" ht="15" customHeight="1" x14ac:dyDescent="0.25">
      <c r="A15" s="512" t="s">
        <v>202</v>
      </c>
      <c r="B15" s="513"/>
      <c r="C15" s="516" t="s">
        <v>203</v>
      </c>
      <c r="D15" s="517"/>
      <c r="E15" s="517"/>
      <c r="F15" s="517"/>
      <c r="G15" s="517"/>
      <c r="H15" s="517"/>
      <c r="I15" s="517"/>
      <c r="J15" s="517"/>
      <c r="K15" s="518"/>
    </row>
    <row r="16" spans="1:11" x14ac:dyDescent="0.25">
      <c r="A16" s="514"/>
      <c r="B16" s="515"/>
      <c r="C16" s="519"/>
      <c r="D16" s="520"/>
      <c r="E16" s="520"/>
      <c r="F16" s="520"/>
      <c r="G16" s="520"/>
      <c r="H16" s="520"/>
      <c r="I16" s="520"/>
      <c r="J16" s="520"/>
      <c r="K16" s="521"/>
    </row>
    <row r="17" spans="1:11" x14ac:dyDescent="0.25">
      <c r="A17" s="522"/>
      <c r="B17" s="522"/>
      <c r="C17" s="174"/>
      <c r="D17" s="174"/>
      <c r="E17" s="174"/>
      <c r="F17" s="174"/>
      <c r="G17" s="175"/>
      <c r="H17" s="176"/>
      <c r="I17" s="176"/>
      <c r="J17" s="176"/>
      <c r="K17" s="176"/>
    </row>
    <row r="18" spans="1:11" x14ac:dyDescent="0.25">
      <c r="A18" s="296" t="s">
        <v>204</v>
      </c>
      <c r="B18" s="296"/>
      <c r="C18" s="168" t="s">
        <v>205</v>
      </c>
      <c r="D18" s="523" t="s">
        <v>206</v>
      </c>
      <c r="E18" s="524"/>
      <c r="F18" s="524"/>
      <c r="G18" s="524"/>
      <c r="H18" s="524"/>
      <c r="I18" s="524"/>
      <c r="J18" s="524"/>
      <c r="K18" s="524"/>
    </row>
    <row r="19" spans="1:11" x14ac:dyDescent="0.25">
      <c r="A19" s="105"/>
      <c r="B19" s="105"/>
      <c r="C19" s="168"/>
      <c r="D19" s="523" t="s">
        <v>207</v>
      </c>
      <c r="E19" s="524"/>
      <c r="F19" s="524"/>
      <c r="G19" s="524"/>
      <c r="H19" s="524"/>
      <c r="I19" s="524"/>
      <c r="J19" s="524"/>
      <c r="K19" s="524"/>
    </row>
    <row r="20" spans="1:11" x14ac:dyDescent="0.25">
      <c r="A20" s="525" t="s">
        <v>208</v>
      </c>
      <c r="B20" s="525"/>
      <c r="C20" s="525"/>
      <c r="D20" s="525"/>
      <c r="E20" s="525"/>
      <c r="F20" s="525"/>
      <c r="G20" s="525"/>
      <c r="H20" s="525"/>
      <c r="I20" s="525"/>
      <c r="J20" s="525"/>
      <c r="K20" s="525"/>
    </row>
    <row r="21" spans="1:11" x14ac:dyDescent="0.25">
      <c r="A21" s="296"/>
      <c r="B21" s="296"/>
      <c r="C21" s="296"/>
      <c r="D21" s="296"/>
      <c r="E21" s="296"/>
      <c r="F21" s="296"/>
      <c r="G21" s="296"/>
      <c r="H21" s="296"/>
      <c r="I21" s="296"/>
      <c r="J21" s="296"/>
      <c r="K21" s="296"/>
    </row>
    <row r="22" spans="1:11" ht="15" customHeight="1" x14ac:dyDescent="0.25">
      <c r="A22" s="6" t="s">
        <v>209</v>
      </c>
      <c r="B22" s="311" t="s">
        <v>210</v>
      </c>
      <c r="C22" s="312"/>
      <c r="D22" s="312"/>
      <c r="E22" s="312"/>
      <c r="F22" s="312"/>
      <c r="G22" s="312"/>
      <c r="H22" s="312"/>
      <c r="I22" s="312"/>
      <c r="J22" s="312"/>
      <c r="K22" s="313"/>
    </row>
    <row r="23" spans="1:11" x14ac:dyDescent="0.25">
      <c r="A23" s="14"/>
      <c r="B23" s="317"/>
      <c r="C23" s="318"/>
      <c r="D23" s="318"/>
      <c r="E23" s="318"/>
      <c r="F23" s="318"/>
      <c r="G23" s="318"/>
      <c r="H23" s="318"/>
      <c r="I23" s="318"/>
      <c r="J23" s="318"/>
      <c r="K23" s="319"/>
    </row>
    <row r="24" spans="1:11" x14ac:dyDescent="0.25">
      <c r="A24" s="6" t="s">
        <v>211</v>
      </c>
      <c r="B24" s="311"/>
      <c r="C24" s="312"/>
      <c r="D24" s="312"/>
      <c r="E24" s="312"/>
      <c r="F24" s="312"/>
      <c r="G24" s="312"/>
      <c r="H24" s="312"/>
      <c r="I24" s="312"/>
      <c r="J24" s="312"/>
      <c r="K24" s="313"/>
    </row>
    <row r="25" spans="1:11" x14ac:dyDescent="0.25">
      <c r="A25" s="6" t="s">
        <v>212</v>
      </c>
      <c r="B25" s="311"/>
      <c r="C25" s="312"/>
      <c r="D25" s="312"/>
      <c r="E25" s="312"/>
      <c r="F25" s="312"/>
      <c r="G25" s="312"/>
      <c r="H25" s="312"/>
      <c r="I25" s="312"/>
      <c r="J25" s="312"/>
      <c r="K25" s="313"/>
    </row>
    <row r="26" spans="1:11" x14ac:dyDescent="0.25">
      <c r="A26" s="6" t="s">
        <v>213</v>
      </c>
      <c r="B26" s="526"/>
      <c r="C26" s="527"/>
      <c r="D26" s="527"/>
      <c r="E26" s="527"/>
      <c r="F26" s="527"/>
      <c r="G26" s="527"/>
      <c r="H26" s="527"/>
      <c r="I26" s="527"/>
      <c r="J26" s="527"/>
      <c r="K26" s="528"/>
    </row>
    <row r="27" spans="1:11" x14ac:dyDescent="0.25">
      <c r="A27" s="529"/>
      <c r="B27" s="529"/>
      <c r="C27" s="529"/>
      <c r="D27" s="529"/>
      <c r="E27" s="529"/>
      <c r="F27" s="529"/>
      <c r="G27" s="529"/>
      <c r="H27" s="529"/>
      <c r="I27" s="529"/>
      <c r="J27" s="529"/>
      <c r="K27" s="529"/>
    </row>
    <row r="28" spans="1:11" ht="15" customHeight="1" x14ac:dyDescent="0.25">
      <c r="A28" s="512" t="s">
        <v>202</v>
      </c>
      <c r="B28" s="513"/>
      <c r="C28" s="516" t="s">
        <v>214</v>
      </c>
      <c r="D28" s="517"/>
      <c r="E28" s="517"/>
      <c r="F28" s="517"/>
      <c r="G28" s="517"/>
      <c r="H28" s="517"/>
      <c r="I28" s="517"/>
      <c r="J28" s="517"/>
      <c r="K28" s="518"/>
    </row>
    <row r="29" spans="1:11" x14ac:dyDescent="0.25">
      <c r="A29" s="514"/>
      <c r="B29" s="515"/>
      <c r="C29" s="519"/>
      <c r="D29" s="520"/>
      <c r="E29" s="520"/>
      <c r="F29" s="520"/>
      <c r="G29" s="520"/>
      <c r="H29" s="520"/>
      <c r="I29" s="520"/>
      <c r="J29" s="520"/>
      <c r="K29" s="521"/>
    </row>
    <row r="30" spans="1:11" x14ac:dyDescent="0.25">
      <c r="A30" s="217"/>
      <c r="B30" s="217"/>
      <c r="C30" s="177"/>
      <c r="D30" s="177"/>
      <c r="E30" s="177"/>
      <c r="F30" s="177"/>
      <c r="G30" s="177"/>
      <c r="H30" s="177"/>
      <c r="I30" s="177"/>
      <c r="J30" s="177"/>
      <c r="K30" s="177"/>
    </row>
    <row r="31" spans="1:11" x14ac:dyDescent="0.25">
      <c r="A31" s="296" t="s">
        <v>204</v>
      </c>
      <c r="B31" s="296"/>
      <c r="C31" s="168" t="s">
        <v>205</v>
      </c>
      <c r="D31" s="523" t="s">
        <v>206</v>
      </c>
      <c r="E31" s="524"/>
      <c r="F31" s="524"/>
      <c r="G31" s="524"/>
      <c r="H31" s="524"/>
      <c r="I31" s="524"/>
      <c r="J31" s="524"/>
      <c r="K31" s="524"/>
    </row>
    <row r="32" spans="1:11" x14ac:dyDescent="0.25">
      <c r="A32" s="105"/>
      <c r="B32" s="105"/>
      <c r="C32" s="168"/>
      <c r="D32" s="523" t="s">
        <v>207</v>
      </c>
      <c r="E32" s="524"/>
      <c r="F32" s="524"/>
      <c r="G32" s="524"/>
      <c r="H32" s="524"/>
      <c r="I32" s="524"/>
      <c r="J32" s="524"/>
      <c r="K32" s="524"/>
    </row>
    <row r="33" spans="1:11" x14ac:dyDescent="0.25">
      <c r="A33" s="525" t="s">
        <v>208</v>
      </c>
      <c r="B33" s="525"/>
      <c r="C33" s="525"/>
      <c r="D33" s="525"/>
      <c r="E33" s="525"/>
      <c r="F33" s="525"/>
      <c r="G33" s="525"/>
      <c r="H33" s="525"/>
      <c r="I33" s="525"/>
      <c r="J33" s="525"/>
      <c r="K33" s="525"/>
    </row>
    <row r="34" spans="1:11" s="184" customFormat="1" ht="25.5" customHeight="1" x14ac:dyDescent="0.25">
      <c r="A34" s="190" t="s">
        <v>209</v>
      </c>
      <c r="B34" s="531" t="s">
        <v>215</v>
      </c>
      <c r="C34" s="531"/>
      <c r="D34" s="531"/>
      <c r="E34" s="531"/>
      <c r="F34" s="531"/>
      <c r="G34" s="531"/>
      <c r="H34" s="531"/>
      <c r="I34" s="531"/>
      <c r="J34" s="531"/>
      <c r="K34" s="531"/>
    </row>
    <row r="35" spans="1:11" s="184" customFormat="1" ht="25.5" customHeight="1" x14ac:dyDescent="0.25">
      <c r="A35" s="191"/>
      <c r="B35" s="531"/>
      <c r="C35" s="531"/>
      <c r="D35" s="531"/>
      <c r="E35" s="531"/>
      <c r="F35" s="531"/>
      <c r="G35" s="531"/>
      <c r="H35" s="531"/>
      <c r="I35" s="531"/>
      <c r="J35" s="531"/>
      <c r="K35" s="531"/>
    </row>
    <row r="36" spans="1:11" ht="25.5" customHeight="1" x14ac:dyDescent="0.25">
      <c r="A36" s="178" t="s">
        <v>211</v>
      </c>
      <c r="B36" s="530" t="s">
        <v>216</v>
      </c>
      <c r="C36" s="530"/>
      <c r="D36" s="530"/>
      <c r="E36" s="530"/>
      <c r="F36" s="530"/>
      <c r="G36" s="530"/>
      <c r="H36" s="530"/>
      <c r="I36" s="530"/>
      <c r="J36" s="530"/>
      <c r="K36" s="530"/>
    </row>
    <row r="37" spans="1:11" ht="25.5" customHeight="1" x14ac:dyDescent="0.25">
      <c r="A37" s="178"/>
      <c r="B37" s="530"/>
      <c r="C37" s="530"/>
      <c r="D37" s="530"/>
      <c r="E37" s="530"/>
      <c r="F37" s="530"/>
      <c r="G37" s="530"/>
      <c r="H37" s="530"/>
      <c r="I37" s="530"/>
      <c r="J37" s="530"/>
      <c r="K37" s="530"/>
    </row>
    <row r="38" spans="1:11" ht="25.5" customHeight="1" x14ac:dyDescent="0.25">
      <c r="A38" s="179"/>
      <c r="B38" s="530"/>
      <c r="C38" s="530"/>
      <c r="D38" s="530"/>
      <c r="E38" s="530"/>
      <c r="F38" s="530"/>
      <c r="G38" s="530"/>
      <c r="H38" s="530"/>
      <c r="I38" s="530"/>
      <c r="J38" s="530"/>
      <c r="K38" s="530"/>
    </row>
    <row r="39" spans="1:11" ht="25.5" customHeight="1" x14ac:dyDescent="0.25">
      <c r="A39" s="178" t="s">
        <v>212</v>
      </c>
      <c r="B39" s="530" t="s">
        <v>217</v>
      </c>
      <c r="C39" s="530"/>
      <c r="D39" s="530"/>
      <c r="E39" s="530"/>
      <c r="F39" s="530"/>
      <c r="G39" s="530"/>
      <c r="H39" s="530"/>
      <c r="I39" s="530"/>
      <c r="J39" s="530"/>
      <c r="K39" s="530"/>
    </row>
    <row r="40" spans="1:11" ht="57" customHeight="1" x14ac:dyDescent="0.25">
      <c r="A40" s="179"/>
      <c r="B40" s="530"/>
      <c r="C40" s="530"/>
      <c r="D40" s="530"/>
      <c r="E40" s="530"/>
      <c r="F40" s="530"/>
      <c r="G40" s="530"/>
      <c r="H40" s="530"/>
      <c r="I40" s="530"/>
      <c r="J40" s="530"/>
      <c r="K40" s="530"/>
    </row>
    <row r="41" spans="1:11" ht="25.5" customHeight="1" x14ac:dyDescent="0.25">
      <c r="A41" s="178" t="s">
        <v>213</v>
      </c>
      <c r="B41" s="530" t="s">
        <v>218</v>
      </c>
      <c r="C41" s="530"/>
      <c r="D41" s="530"/>
      <c r="E41" s="530"/>
      <c r="F41" s="530"/>
      <c r="G41" s="530"/>
      <c r="H41" s="530"/>
      <c r="I41" s="530"/>
      <c r="J41" s="530"/>
      <c r="K41" s="530"/>
    </row>
    <row r="42" spans="1:11" ht="25.5" customHeight="1" x14ac:dyDescent="0.25">
      <c r="A42" s="179"/>
      <c r="B42" s="530"/>
      <c r="C42" s="530"/>
      <c r="D42" s="530"/>
      <c r="E42" s="530"/>
      <c r="F42" s="530"/>
      <c r="G42" s="530"/>
      <c r="H42" s="530"/>
      <c r="I42" s="530"/>
      <c r="J42" s="530"/>
      <c r="K42" s="530"/>
    </row>
    <row r="43" spans="1:11" ht="25.5" customHeight="1" x14ac:dyDescent="0.25">
      <c r="A43" s="178" t="s">
        <v>219</v>
      </c>
      <c r="B43" s="530" t="s">
        <v>220</v>
      </c>
      <c r="C43" s="530"/>
      <c r="D43" s="530"/>
      <c r="E43" s="530"/>
      <c r="F43" s="530"/>
      <c r="G43" s="530"/>
      <c r="H43" s="530"/>
      <c r="I43" s="530"/>
      <c r="J43" s="530"/>
      <c r="K43" s="530"/>
    </row>
    <row r="44" spans="1:11" ht="36.75" customHeight="1" x14ac:dyDescent="0.25">
      <c r="A44" s="179"/>
      <c r="B44" s="530"/>
      <c r="C44" s="530"/>
      <c r="D44" s="530"/>
      <c r="E44" s="530"/>
      <c r="F44" s="530"/>
      <c r="G44" s="530"/>
      <c r="H44" s="530"/>
      <c r="I44" s="530"/>
      <c r="J44" s="530"/>
      <c r="K44" s="530"/>
    </row>
    <row r="45" spans="1:11" ht="25.5" customHeight="1" x14ac:dyDescent="0.25">
      <c r="A45" s="178" t="s">
        <v>221</v>
      </c>
      <c r="B45" s="530" t="s">
        <v>222</v>
      </c>
      <c r="C45" s="530"/>
      <c r="D45" s="530"/>
      <c r="E45" s="530"/>
      <c r="F45" s="530"/>
      <c r="G45" s="530"/>
      <c r="H45" s="530"/>
      <c r="I45" s="530"/>
      <c r="J45" s="530"/>
      <c r="K45" s="530"/>
    </row>
    <row r="46" spans="1:11" ht="25.5" customHeight="1" x14ac:dyDescent="0.25">
      <c r="A46" s="179"/>
      <c r="B46" s="530"/>
      <c r="C46" s="530"/>
      <c r="D46" s="530"/>
      <c r="E46" s="530"/>
      <c r="F46" s="530"/>
      <c r="G46" s="530"/>
      <c r="H46" s="530"/>
      <c r="I46" s="530"/>
      <c r="J46" s="530"/>
      <c r="K46" s="530"/>
    </row>
    <row r="47" spans="1:11" ht="25.5" customHeight="1" x14ac:dyDescent="0.25">
      <c r="A47" s="178" t="s">
        <v>223</v>
      </c>
      <c r="B47" s="530" t="s">
        <v>224</v>
      </c>
      <c r="C47" s="530"/>
      <c r="D47" s="530"/>
      <c r="E47" s="530"/>
      <c r="F47" s="530"/>
      <c r="G47" s="530"/>
      <c r="H47" s="530"/>
      <c r="I47" s="530"/>
      <c r="J47" s="530"/>
      <c r="K47" s="530"/>
    </row>
    <row r="48" spans="1:11" ht="25.5" customHeight="1" x14ac:dyDescent="0.25">
      <c r="A48" s="179"/>
      <c r="B48" s="530"/>
      <c r="C48" s="530"/>
      <c r="D48" s="530"/>
      <c r="E48" s="530"/>
      <c r="F48" s="530"/>
      <c r="G48" s="530"/>
      <c r="H48" s="530"/>
      <c r="I48" s="530"/>
      <c r="J48" s="530"/>
      <c r="K48" s="530"/>
    </row>
    <row r="49" spans="1:11" ht="25.5" customHeight="1" x14ac:dyDescent="0.25">
      <c r="A49" s="178" t="s">
        <v>225</v>
      </c>
      <c r="B49" s="530" t="s">
        <v>226</v>
      </c>
      <c r="C49" s="530"/>
      <c r="D49" s="530"/>
      <c r="E49" s="530"/>
      <c r="F49" s="530"/>
      <c r="G49" s="530"/>
      <c r="H49" s="530"/>
      <c r="I49" s="530"/>
      <c r="J49" s="530"/>
      <c r="K49" s="530"/>
    </row>
    <row r="50" spans="1:11" ht="25.5" customHeight="1" x14ac:dyDescent="0.25">
      <c r="A50" s="179"/>
      <c r="B50" s="530"/>
      <c r="C50" s="530"/>
      <c r="D50" s="530"/>
      <c r="E50" s="530"/>
      <c r="F50" s="530"/>
      <c r="G50" s="530"/>
      <c r="H50" s="530"/>
      <c r="I50" s="530"/>
      <c r="J50" s="530"/>
      <c r="K50" s="530"/>
    </row>
    <row r="51" spans="1:11" ht="25.5" customHeight="1" x14ac:dyDescent="0.25">
      <c r="A51" s="178" t="s">
        <v>227</v>
      </c>
      <c r="B51" s="530" t="s">
        <v>228</v>
      </c>
      <c r="C51" s="530"/>
      <c r="D51" s="530"/>
      <c r="E51" s="530"/>
      <c r="F51" s="530"/>
      <c r="G51" s="530"/>
      <c r="H51" s="530"/>
      <c r="I51" s="530"/>
      <c r="J51" s="530"/>
      <c r="K51" s="530"/>
    </row>
    <row r="52" spans="1:11" ht="25.5" customHeight="1" x14ac:dyDescent="0.25">
      <c r="A52" s="179"/>
      <c r="B52" s="530"/>
      <c r="C52" s="530"/>
      <c r="D52" s="530"/>
      <c r="E52" s="530"/>
      <c r="F52" s="530"/>
      <c r="G52" s="530"/>
      <c r="H52" s="530"/>
      <c r="I52" s="530"/>
      <c r="J52" s="530"/>
      <c r="K52" s="530"/>
    </row>
    <row r="53" spans="1:11" ht="25.5" customHeight="1" x14ac:dyDescent="0.25">
      <c r="A53" s="178" t="s">
        <v>229</v>
      </c>
      <c r="B53" s="530" t="s">
        <v>230</v>
      </c>
      <c r="C53" s="530"/>
      <c r="D53" s="530"/>
      <c r="E53" s="530"/>
      <c r="F53" s="530"/>
      <c r="G53" s="530"/>
      <c r="H53" s="530"/>
      <c r="I53" s="530"/>
      <c r="J53" s="530"/>
      <c r="K53" s="530"/>
    </row>
    <row r="54" spans="1:11" ht="25.5" customHeight="1" x14ac:dyDescent="0.25">
      <c r="A54" s="179"/>
      <c r="B54" s="530"/>
      <c r="C54" s="530"/>
      <c r="D54" s="530"/>
      <c r="E54" s="530"/>
      <c r="F54" s="530"/>
      <c r="G54" s="530"/>
      <c r="H54" s="530"/>
      <c r="I54" s="530"/>
      <c r="J54" s="530"/>
      <c r="K54" s="530"/>
    </row>
    <row r="55" spans="1:11" ht="25.5" customHeight="1" x14ac:dyDescent="0.25">
      <c r="A55" s="178" t="s">
        <v>231</v>
      </c>
      <c r="B55" s="530" t="s">
        <v>232</v>
      </c>
      <c r="C55" s="530"/>
      <c r="D55" s="530"/>
      <c r="E55" s="530"/>
      <c r="F55" s="530"/>
      <c r="G55" s="530"/>
      <c r="H55" s="530"/>
      <c r="I55" s="530"/>
      <c r="J55" s="530"/>
      <c r="K55" s="530"/>
    </row>
    <row r="56" spans="1:11" ht="25.5" customHeight="1" x14ac:dyDescent="0.25">
      <c r="A56" s="179"/>
      <c r="B56" s="530"/>
      <c r="C56" s="530"/>
      <c r="D56" s="530"/>
      <c r="E56" s="530"/>
      <c r="F56" s="530"/>
      <c r="G56" s="530"/>
      <c r="H56" s="530"/>
      <c r="I56" s="530"/>
      <c r="J56" s="530"/>
      <c r="K56" s="530"/>
    </row>
    <row r="57" spans="1:11" ht="25.5" customHeight="1" x14ac:dyDescent="0.25">
      <c r="A57" s="178" t="s">
        <v>233</v>
      </c>
      <c r="B57" s="530" t="s">
        <v>724</v>
      </c>
      <c r="C57" s="530"/>
      <c r="D57" s="530"/>
      <c r="E57" s="530"/>
      <c r="F57" s="530"/>
      <c r="G57" s="530"/>
      <c r="H57" s="530"/>
      <c r="I57" s="530"/>
      <c r="J57" s="530"/>
      <c r="K57" s="530"/>
    </row>
    <row r="58" spans="1:11" ht="25.5" customHeight="1" x14ac:dyDescent="0.25">
      <c r="A58" s="179"/>
      <c r="B58" s="530"/>
      <c r="C58" s="530"/>
      <c r="D58" s="530"/>
      <c r="E58" s="530"/>
      <c r="F58" s="530"/>
      <c r="G58" s="530"/>
      <c r="H58" s="530"/>
      <c r="I58" s="530"/>
      <c r="J58" s="530"/>
      <c r="K58" s="530"/>
    </row>
    <row r="59" spans="1:11" ht="25.5" customHeight="1" x14ac:dyDescent="0.25">
      <c r="A59" s="178" t="s">
        <v>234</v>
      </c>
      <c r="B59" s="530" t="s">
        <v>235</v>
      </c>
      <c r="C59" s="530"/>
      <c r="D59" s="530"/>
      <c r="E59" s="530"/>
      <c r="F59" s="530"/>
      <c r="G59" s="530"/>
      <c r="H59" s="530"/>
      <c r="I59" s="530"/>
      <c r="J59" s="530"/>
      <c r="K59" s="530"/>
    </row>
    <row r="60" spans="1:11" ht="25.5" customHeight="1" x14ac:dyDescent="0.25">
      <c r="A60" s="179"/>
      <c r="B60" s="530"/>
      <c r="C60" s="530"/>
      <c r="D60" s="530"/>
      <c r="E60" s="530"/>
      <c r="F60" s="530"/>
      <c r="G60" s="530"/>
      <c r="H60" s="530"/>
      <c r="I60" s="530"/>
      <c r="J60" s="530"/>
      <c r="K60" s="530"/>
    </row>
    <row r="61" spans="1:11" ht="25.5" customHeight="1" x14ac:dyDescent="0.25">
      <c r="A61" s="178" t="s">
        <v>236</v>
      </c>
      <c r="B61" s="530" t="s">
        <v>237</v>
      </c>
      <c r="C61" s="530"/>
      <c r="D61" s="530"/>
      <c r="E61" s="530"/>
      <c r="F61" s="530"/>
      <c r="G61" s="530"/>
      <c r="H61" s="530"/>
      <c r="I61" s="530"/>
      <c r="J61" s="530"/>
      <c r="K61" s="530"/>
    </row>
    <row r="62" spans="1:11" ht="25.5" customHeight="1" x14ac:dyDescent="0.25">
      <c r="A62" s="179"/>
      <c r="B62" s="530"/>
      <c r="C62" s="530"/>
      <c r="D62" s="530"/>
      <c r="E62" s="530"/>
      <c r="F62" s="530"/>
      <c r="G62" s="530"/>
      <c r="H62" s="530"/>
      <c r="I62" s="530"/>
      <c r="J62" s="530"/>
      <c r="K62" s="530"/>
    </row>
    <row r="63" spans="1:11" ht="25.5" customHeight="1" x14ac:dyDescent="0.25">
      <c r="A63" s="178" t="s">
        <v>238</v>
      </c>
      <c r="B63" s="530" t="s">
        <v>239</v>
      </c>
      <c r="C63" s="530"/>
      <c r="D63" s="530"/>
      <c r="E63" s="530"/>
      <c r="F63" s="530"/>
      <c r="G63" s="530"/>
      <c r="H63" s="530"/>
      <c r="I63" s="530"/>
      <c r="J63" s="530"/>
      <c r="K63" s="530"/>
    </row>
    <row r="64" spans="1:11" ht="25.5" customHeight="1" x14ac:dyDescent="0.25">
      <c r="A64" s="179"/>
      <c r="B64" s="530"/>
      <c r="C64" s="530"/>
      <c r="D64" s="530"/>
      <c r="E64" s="530"/>
      <c r="F64" s="530"/>
      <c r="G64" s="530"/>
      <c r="H64" s="530"/>
      <c r="I64" s="530"/>
      <c r="J64" s="530"/>
      <c r="K64" s="530"/>
    </row>
    <row r="65" spans="1:11" ht="52.5" customHeight="1" x14ac:dyDescent="0.25">
      <c r="A65" s="179" t="s">
        <v>726</v>
      </c>
      <c r="B65" s="533" t="s">
        <v>725</v>
      </c>
      <c r="C65" s="534"/>
      <c r="D65" s="534"/>
      <c r="E65" s="534"/>
      <c r="F65" s="534"/>
      <c r="G65" s="534"/>
      <c r="H65" s="534"/>
      <c r="I65" s="534"/>
      <c r="J65" s="534"/>
      <c r="K65" s="535"/>
    </row>
    <row r="66" spans="1:11" ht="33.75" customHeight="1" x14ac:dyDescent="0.25">
      <c r="A66" s="179" t="s">
        <v>727</v>
      </c>
      <c r="B66" s="533" t="s">
        <v>723</v>
      </c>
      <c r="C66" s="534"/>
      <c r="D66" s="534"/>
      <c r="E66" s="534"/>
      <c r="F66" s="534"/>
      <c r="G66" s="534"/>
      <c r="H66" s="534"/>
      <c r="I66" s="534"/>
      <c r="J66" s="534"/>
      <c r="K66" s="535"/>
    </row>
    <row r="67" spans="1:11" x14ac:dyDescent="0.25">
      <c r="A67" s="3"/>
      <c r="B67" s="3"/>
      <c r="C67" s="3"/>
      <c r="D67" s="3"/>
      <c r="E67" s="3"/>
      <c r="F67" s="3"/>
      <c r="G67" s="3"/>
      <c r="H67" s="3"/>
      <c r="I67" s="3"/>
      <c r="J67" s="3"/>
    </row>
    <row r="68" spans="1:11" x14ac:dyDescent="0.25">
      <c r="A68" s="295" t="s">
        <v>1</v>
      </c>
      <c r="B68" s="295"/>
      <c r="C68" s="295"/>
      <c r="D68" s="295"/>
      <c r="E68" s="295"/>
      <c r="F68" s="295"/>
      <c r="G68" s="295"/>
      <c r="H68" s="295"/>
      <c r="I68" s="295"/>
      <c r="J68" s="295"/>
      <c r="K68" s="2"/>
    </row>
    <row r="69" spans="1:11" x14ac:dyDescent="0.25">
      <c r="A69" s="296" t="s">
        <v>198</v>
      </c>
      <c r="B69" s="296"/>
      <c r="C69" s="296"/>
      <c r="D69" s="296"/>
      <c r="E69" s="296"/>
      <c r="F69" s="296"/>
      <c r="G69" s="296"/>
      <c r="H69" s="296"/>
      <c r="I69" s="296"/>
      <c r="J69" s="296"/>
      <c r="K69" s="3"/>
    </row>
    <row r="70" spans="1:11" x14ac:dyDescent="0.25">
      <c r="A70" s="296"/>
      <c r="B70" s="296"/>
      <c r="C70" s="296"/>
      <c r="D70" s="296"/>
      <c r="E70" s="296"/>
      <c r="F70" s="296"/>
      <c r="G70" s="296"/>
      <c r="H70" s="296"/>
      <c r="I70" s="296"/>
      <c r="J70" s="296"/>
      <c r="K70" s="3"/>
    </row>
    <row r="71" spans="1:11" x14ac:dyDescent="0.25">
      <c r="A71" s="7" t="s">
        <v>3</v>
      </c>
      <c r="B71" s="7"/>
      <c r="C71" s="478" t="str">
        <f>C5</f>
        <v>NYC Department of Youth and Community Development</v>
      </c>
      <c r="D71" s="478"/>
      <c r="E71" s="478"/>
      <c r="F71" s="478"/>
      <c r="G71" s="478"/>
      <c r="H71" s="478"/>
      <c r="I71" s="4" t="s">
        <v>5</v>
      </c>
      <c r="J71" s="11">
        <f>J5</f>
        <v>2023</v>
      </c>
    </row>
    <row r="72" spans="1:11" x14ac:dyDescent="0.25">
      <c r="A72" s="295"/>
      <c r="B72" s="295"/>
      <c r="C72" s="295"/>
      <c r="D72" s="295"/>
      <c r="E72" s="295"/>
      <c r="F72" s="295"/>
      <c r="G72" s="295"/>
      <c r="H72" s="295"/>
      <c r="I72" s="295"/>
      <c r="J72" s="295"/>
    </row>
    <row r="73" spans="1:11" x14ac:dyDescent="0.25">
      <c r="A73" s="27" t="s">
        <v>6</v>
      </c>
      <c r="B73" s="10"/>
      <c r="C73" s="10"/>
      <c r="D73" s="206">
        <f>D7</f>
        <v>44835</v>
      </c>
      <c r="E73" s="193" t="s">
        <v>7</v>
      </c>
      <c r="F73" s="8">
        <f>F7</f>
        <v>45199</v>
      </c>
      <c r="G73" s="102"/>
      <c r="I73" s="4" t="s">
        <v>8</v>
      </c>
      <c r="J73" s="11" t="str">
        <f>J7</f>
        <v>C1001474</v>
      </c>
    </row>
    <row r="74" spans="1:11" x14ac:dyDescent="0.25">
      <c r="A74" s="292"/>
      <c r="B74" s="292"/>
      <c r="C74" s="292"/>
      <c r="D74" s="292"/>
      <c r="E74" s="292"/>
      <c r="F74" s="292"/>
      <c r="G74" s="292"/>
      <c r="H74" s="292"/>
      <c r="I74" s="292"/>
      <c r="J74" s="292"/>
      <c r="K74" s="3"/>
    </row>
    <row r="75" spans="1:11" x14ac:dyDescent="0.25">
      <c r="A75" s="320"/>
      <c r="B75" s="320"/>
      <c r="C75" s="320"/>
      <c r="D75" s="320"/>
      <c r="E75" s="320"/>
      <c r="F75" s="320"/>
      <c r="G75" s="320"/>
      <c r="H75" s="320"/>
      <c r="I75" s="320"/>
      <c r="J75" s="320"/>
      <c r="K75" s="3"/>
    </row>
    <row r="76" spans="1:11" x14ac:dyDescent="0.25">
      <c r="A76" s="442" t="s">
        <v>199</v>
      </c>
      <c r="B76" s="443"/>
      <c r="C76" s="443"/>
      <c r="D76" s="443"/>
      <c r="E76" s="444"/>
      <c r="F76" s="509" t="s">
        <v>200</v>
      </c>
      <c r="G76" s="510"/>
      <c r="H76" s="510"/>
      <c r="I76" s="510"/>
      <c r="J76" s="510"/>
      <c r="K76" s="511"/>
    </row>
    <row r="77" spans="1:11" x14ac:dyDescent="0.25">
      <c r="A77" s="3"/>
      <c r="B77" s="3"/>
      <c r="C77" s="3"/>
      <c r="D77" s="3"/>
      <c r="E77" s="3"/>
      <c r="F77" s="3"/>
      <c r="G77" s="3"/>
      <c r="H77" s="3"/>
      <c r="I77" s="3"/>
      <c r="J77" s="3"/>
    </row>
    <row r="78" spans="1:11" x14ac:dyDescent="0.25">
      <c r="A78" s="479" t="s">
        <v>201</v>
      </c>
      <c r="B78" s="480"/>
      <c r="C78" s="480"/>
      <c r="D78" s="480"/>
      <c r="E78" s="480"/>
      <c r="F78" s="480"/>
      <c r="G78" s="480"/>
      <c r="H78" s="480"/>
      <c r="I78" s="480"/>
      <c r="J78" s="480"/>
      <c r="K78" s="481"/>
    </row>
    <row r="79" spans="1:11" x14ac:dyDescent="0.25">
      <c r="A79" s="493"/>
      <c r="B79" s="494"/>
      <c r="C79" s="494"/>
      <c r="D79" s="494"/>
      <c r="E79" s="494"/>
      <c r="F79" s="494"/>
      <c r="G79" s="494"/>
      <c r="H79" s="494"/>
      <c r="I79" s="494"/>
      <c r="J79" s="494"/>
      <c r="K79" s="495"/>
    </row>
    <row r="80" spans="1:11" x14ac:dyDescent="0.25">
      <c r="A80" s="292"/>
      <c r="B80" s="292"/>
      <c r="C80" s="292"/>
      <c r="D80" s="292"/>
      <c r="E80" s="292"/>
      <c r="F80" s="292"/>
      <c r="G80" s="292"/>
      <c r="H80" s="292"/>
      <c r="I80" s="292"/>
      <c r="J80" s="292"/>
      <c r="K80" s="292"/>
    </row>
    <row r="81" spans="1:11" x14ac:dyDescent="0.25">
      <c r="A81" s="512" t="s">
        <v>202</v>
      </c>
      <c r="B81" s="513"/>
      <c r="C81" s="516" t="s">
        <v>203</v>
      </c>
      <c r="D81" s="517"/>
      <c r="E81" s="517"/>
      <c r="F81" s="517"/>
      <c r="G81" s="517"/>
      <c r="H81" s="517"/>
      <c r="I81" s="517"/>
      <c r="J81" s="517"/>
      <c r="K81" s="518"/>
    </row>
    <row r="82" spans="1:11" x14ac:dyDescent="0.25">
      <c r="A82" s="514"/>
      <c r="B82" s="515"/>
      <c r="C82" s="519"/>
      <c r="D82" s="520"/>
      <c r="E82" s="520"/>
      <c r="F82" s="520"/>
      <c r="G82" s="520"/>
      <c r="H82" s="520"/>
      <c r="I82" s="520"/>
      <c r="J82" s="520"/>
      <c r="K82" s="521"/>
    </row>
    <row r="83" spans="1:11" x14ac:dyDescent="0.25">
      <c r="A83" s="522"/>
      <c r="B83" s="522"/>
      <c r="C83" s="174"/>
      <c r="D83" s="174"/>
      <c r="E83" s="174"/>
      <c r="F83" s="174"/>
      <c r="G83" s="175"/>
      <c r="H83" s="176"/>
      <c r="I83" s="176"/>
      <c r="J83" s="176"/>
      <c r="K83" s="176"/>
    </row>
    <row r="84" spans="1:11" x14ac:dyDescent="0.25">
      <c r="A84" s="296" t="s">
        <v>204</v>
      </c>
      <c r="B84" s="296"/>
      <c r="C84" s="168" t="s">
        <v>205</v>
      </c>
      <c r="D84" s="523" t="s">
        <v>206</v>
      </c>
      <c r="E84" s="524"/>
      <c r="F84" s="524"/>
      <c r="G84" s="524"/>
      <c r="H84" s="524"/>
      <c r="I84" s="524"/>
      <c r="J84" s="524"/>
      <c r="K84" s="524"/>
    </row>
    <row r="85" spans="1:11" x14ac:dyDescent="0.25">
      <c r="A85" s="105"/>
      <c r="B85" s="105"/>
      <c r="C85" s="168"/>
      <c r="D85" s="523" t="s">
        <v>207</v>
      </c>
      <c r="E85" s="524"/>
      <c r="F85" s="524"/>
      <c r="G85" s="524"/>
      <c r="H85" s="524"/>
      <c r="I85" s="524"/>
      <c r="J85" s="524"/>
      <c r="K85" s="524"/>
    </row>
    <row r="86" spans="1:11" x14ac:dyDescent="0.25">
      <c r="A86" s="525" t="s">
        <v>208</v>
      </c>
      <c r="B86" s="525"/>
      <c r="C86" s="525"/>
      <c r="D86" s="525"/>
      <c r="E86" s="525"/>
      <c r="F86" s="525"/>
      <c r="G86" s="525"/>
      <c r="H86" s="525"/>
      <c r="I86" s="525"/>
      <c r="J86" s="525"/>
      <c r="K86" s="525"/>
    </row>
    <row r="87" spans="1:11" x14ac:dyDescent="0.25">
      <c r="A87" s="6" t="s">
        <v>209</v>
      </c>
      <c r="B87" s="537" t="s">
        <v>240</v>
      </c>
      <c r="C87" s="537"/>
      <c r="D87" s="537"/>
      <c r="E87" s="537"/>
      <c r="F87" s="537"/>
      <c r="G87" s="537"/>
      <c r="H87" s="537"/>
      <c r="I87" s="537"/>
      <c r="J87" s="537"/>
      <c r="K87" s="537"/>
    </row>
    <row r="88" spans="1:11" x14ac:dyDescent="0.25">
      <c r="A88" s="14"/>
      <c r="B88" s="537"/>
      <c r="C88" s="537"/>
      <c r="D88" s="537"/>
      <c r="E88" s="537"/>
      <c r="F88" s="537"/>
      <c r="G88" s="537"/>
      <c r="H88" s="537"/>
      <c r="I88" s="537"/>
      <c r="J88" s="537"/>
      <c r="K88" s="537"/>
    </row>
    <row r="89" spans="1:11" x14ac:dyDescent="0.25">
      <c r="A89" s="14"/>
      <c r="B89" s="537"/>
      <c r="C89" s="537"/>
      <c r="D89" s="537"/>
      <c r="E89" s="537"/>
      <c r="F89" s="537"/>
      <c r="G89" s="537"/>
      <c r="H89" s="537"/>
      <c r="I89" s="537"/>
      <c r="J89" s="537"/>
      <c r="K89" s="537"/>
    </row>
    <row r="90" spans="1:11" x14ac:dyDescent="0.25">
      <c r="A90" s="6" t="s">
        <v>211</v>
      </c>
      <c r="B90" s="537" t="s">
        <v>241</v>
      </c>
      <c r="C90" s="537"/>
      <c r="D90" s="537"/>
      <c r="E90" s="537"/>
      <c r="F90" s="537"/>
      <c r="G90" s="537"/>
      <c r="H90" s="537"/>
      <c r="I90" s="537"/>
      <c r="J90" s="537"/>
      <c r="K90" s="537"/>
    </row>
    <row r="91" spans="1:11" x14ac:dyDescent="0.25">
      <c r="A91" s="6"/>
      <c r="B91" s="537"/>
      <c r="C91" s="537"/>
      <c r="D91" s="537"/>
      <c r="E91" s="537"/>
      <c r="F91" s="537"/>
      <c r="G91" s="537"/>
      <c r="H91" s="537"/>
      <c r="I91" s="537"/>
      <c r="J91" s="537"/>
      <c r="K91" s="537"/>
    </row>
    <row r="92" spans="1:11" x14ac:dyDescent="0.25">
      <c r="A92" s="14"/>
      <c r="B92" s="537"/>
      <c r="C92" s="537"/>
      <c r="D92" s="537"/>
      <c r="E92" s="537"/>
      <c r="F92" s="537"/>
      <c r="G92" s="537"/>
      <c r="H92" s="537"/>
      <c r="I92" s="537"/>
      <c r="J92" s="537"/>
      <c r="K92" s="537"/>
    </row>
    <row r="93" spans="1:11" x14ac:dyDescent="0.25">
      <c r="A93" s="538"/>
      <c r="B93" s="538"/>
      <c r="C93" s="538"/>
      <c r="D93" s="538"/>
      <c r="E93" s="538"/>
      <c r="F93" s="538"/>
      <c r="G93" s="538"/>
      <c r="H93" s="538"/>
      <c r="I93" s="538"/>
      <c r="J93" s="538"/>
      <c r="K93" s="538"/>
    </row>
    <row r="94" spans="1:11" x14ac:dyDescent="0.25">
      <c r="A94" s="512" t="s">
        <v>202</v>
      </c>
      <c r="B94" s="513"/>
      <c r="C94" s="516" t="s">
        <v>242</v>
      </c>
      <c r="D94" s="517"/>
      <c r="E94" s="517"/>
      <c r="F94" s="517"/>
      <c r="G94" s="517"/>
      <c r="H94" s="517"/>
      <c r="I94" s="517"/>
      <c r="J94" s="517"/>
      <c r="K94" s="518"/>
    </row>
    <row r="95" spans="1:11" x14ac:dyDescent="0.25">
      <c r="A95" s="514"/>
      <c r="B95" s="515"/>
      <c r="C95" s="519"/>
      <c r="D95" s="520"/>
      <c r="E95" s="520"/>
      <c r="F95" s="520"/>
      <c r="G95" s="520"/>
      <c r="H95" s="520"/>
      <c r="I95" s="520"/>
      <c r="J95" s="520"/>
      <c r="K95" s="521"/>
    </row>
    <row r="96" spans="1:11" x14ac:dyDescent="0.25">
      <c r="A96" s="217"/>
      <c r="B96" s="217"/>
      <c r="C96" s="177"/>
      <c r="D96" s="177"/>
      <c r="E96" s="177"/>
      <c r="F96" s="177"/>
      <c r="G96" s="177"/>
      <c r="H96" s="177"/>
      <c r="I96" s="177"/>
      <c r="J96" s="177"/>
      <c r="K96" s="177"/>
    </row>
    <row r="97" spans="1:11" x14ac:dyDescent="0.25">
      <c r="A97" s="296" t="s">
        <v>204</v>
      </c>
      <c r="B97" s="296"/>
      <c r="C97" s="168"/>
      <c r="D97" s="523" t="s">
        <v>206</v>
      </c>
      <c r="E97" s="524"/>
      <c r="F97" s="524"/>
      <c r="G97" s="524"/>
      <c r="H97" s="524"/>
      <c r="I97" s="524"/>
      <c r="J97" s="524"/>
      <c r="K97" s="524"/>
    </row>
    <row r="98" spans="1:11" x14ac:dyDescent="0.25">
      <c r="A98" s="105"/>
      <c r="B98" s="105"/>
      <c r="C98" s="168"/>
      <c r="D98" s="523" t="s">
        <v>207</v>
      </c>
      <c r="E98" s="524"/>
      <c r="F98" s="524"/>
      <c r="G98" s="524"/>
      <c r="H98" s="524"/>
      <c r="I98" s="524"/>
      <c r="J98" s="524"/>
      <c r="K98" s="524"/>
    </row>
    <row r="99" spans="1:11" x14ac:dyDescent="0.25">
      <c r="A99" s="525" t="s">
        <v>208</v>
      </c>
      <c r="B99" s="525"/>
      <c r="C99" s="525"/>
      <c r="D99" s="525"/>
      <c r="E99" s="525"/>
      <c r="F99" s="525"/>
      <c r="G99" s="525"/>
      <c r="H99" s="525"/>
      <c r="I99" s="525"/>
      <c r="J99" s="525"/>
      <c r="K99" s="525"/>
    </row>
    <row r="100" spans="1:11" x14ac:dyDescent="0.25">
      <c r="A100" s="296"/>
      <c r="B100" s="296"/>
      <c r="C100" s="296"/>
      <c r="D100" s="296"/>
      <c r="E100" s="296"/>
      <c r="F100" s="296"/>
      <c r="G100" s="296"/>
      <c r="H100" s="296"/>
      <c r="I100" s="296"/>
      <c r="J100" s="296"/>
      <c r="K100" s="296"/>
    </row>
    <row r="101" spans="1:11" x14ac:dyDescent="0.25">
      <c r="A101" s="180" t="s">
        <v>209</v>
      </c>
      <c r="B101" s="311"/>
      <c r="C101" s="312"/>
      <c r="D101" s="312"/>
      <c r="E101" s="312"/>
      <c r="F101" s="312"/>
      <c r="G101" s="312"/>
      <c r="H101" s="312"/>
      <c r="I101" s="312"/>
      <c r="J101" s="312"/>
      <c r="K101" s="313"/>
    </row>
    <row r="102" spans="1:11" x14ac:dyDescent="0.25">
      <c r="A102" s="180" t="s">
        <v>211</v>
      </c>
      <c r="B102" s="311"/>
      <c r="C102" s="312"/>
      <c r="D102" s="312"/>
      <c r="E102" s="312"/>
      <c r="F102" s="312"/>
      <c r="G102" s="312"/>
      <c r="H102" s="312"/>
      <c r="I102" s="312"/>
      <c r="J102" s="312"/>
      <c r="K102" s="313"/>
    </row>
    <row r="103" spans="1:11" x14ac:dyDescent="0.25">
      <c r="A103" s="180" t="s">
        <v>212</v>
      </c>
      <c r="B103" s="311"/>
      <c r="C103" s="312"/>
      <c r="D103" s="312"/>
      <c r="E103" s="312"/>
      <c r="F103" s="312"/>
      <c r="G103" s="312"/>
      <c r="H103" s="312"/>
      <c r="I103" s="312"/>
      <c r="J103" s="312"/>
      <c r="K103" s="313"/>
    </row>
    <row r="104" spans="1:11" x14ac:dyDescent="0.25">
      <c r="A104" s="180" t="s">
        <v>213</v>
      </c>
      <c r="B104" s="311"/>
      <c r="C104" s="312"/>
      <c r="D104" s="312"/>
      <c r="E104" s="312"/>
      <c r="F104" s="312"/>
      <c r="G104" s="312"/>
      <c r="H104" s="312"/>
      <c r="I104" s="312"/>
      <c r="J104" s="312"/>
      <c r="K104" s="313"/>
    </row>
    <row r="105" spans="1:11" x14ac:dyDescent="0.25">
      <c r="A105" s="536"/>
      <c r="B105" s="536"/>
      <c r="C105" s="536"/>
      <c r="D105" s="536"/>
      <c r="E105" s="536"/>
      <c r="F105" s="536"/>
      <c r="G105" s="536"/>
      <c r="H105" s="536"/>
      <c r="I105" s="536"/>
      <c r="J105" s="536"/>
      <c r="K105" s="536"/>
    </row>
    <row r="106" spans="1:11" x14ac:dyDescent="0.25">
      <c r="A106" s="532" t="s">
        <v>243</v>
      </c>
      <c r="B106" s="532"/>
      <c r="C106" s="532"/>
      <c r="D106" s="532"/>
      <c r="E106" s="532"/>
      <c r="F106" s="532"/>
      <c r="G106" s="532"/>
      <c r="H106" s="532"/>
      <c r="I106" s="532"/>
      <c r="J106" s="532"/>
      <c r="K106" s="532"/>
    </row>
    <row r="107" spans="1:11" x14ac:dyDescent="0.25">
      <c r="A107" s="3"/>
      <c r="B107" s="3"/>
      <c r="C107" s="3"/>
      <c r="D107" s="3"/>
      <c r="E107" s="3"/>
      <c r="F107" s="3"/>
      <c r="G107" s="3"/>
      <c r="H107" s="3"/>
      <c r="I107" s="3"/>
      <c r="J107" s="3"/>
    </row>
    <row r="108" spans="1:11" x14ac:dyDescent="0.25">
      <c r="A108" s="3"/>
      <c r="B108" s="3"/>
      <c r="C108" s="3"/>
      <c r="D108" s="3"/>
      <c r="E108" s="3"/>
      <c r="F108" s="3"/>
      <c r="G108" s="3"/>
      <c r="H108" s="3"/>
      <c r="I108" s="3"/>
      <c r="J108" s="3"/>
    </row>
    <row r="109" spans="1:11" x14ac:dyDescent="0.25">
      <c r="A109" s="3"/>
      <c r="B109" s="3"/>
      <c r="C109" s="3"/>
      <c r="D109" s="3"/>
      <c r="E109" s="3"/>
      <c r="F109" s="3"/>
      <c r="G109" s="3"/>
      <c r="H109" s="3"/>
      <c r="I109" s="3"/>
      <c r="J109" s="3"/>
    </row>
    <row r="110" spans="1:11" x14ac:dyDescent="0.25">
      <c r="A110" s="3"/>
      <c r="B110" s="3"/>
      <c r="C110" s="3"/>
      <c r="D110" s="3"/>
      <c r="E110" s="3"/>
      <c r="F110" s="3"/>
      <c r="G110" s="3"/>
      <c r="H110" s="3"/>
      <c r="I110" s="3"/>
      <c r="J110" s="3"/>
    </row>
    <row r="111" spans="1:11" x14ac:dyDescent="0.25">
      <c r="A111" s="3"/>
      <c r="B111" s="3"/>
      <c r="C111" s="3"/>
      <c r="D111" s="3"/>
      <c r="E111" s="3"/>
      <c r="F111" s="3"/>
      <c r="G111" s="3"/>
      <c r="H111" s="3"/>
      <c r="I111" s="3"/>
      <c r="J111" s="3"/>
    </row>
    <row r="112" spans="1:11" x14ac:dyDescent="0.25">
      <c r="A112" s="3"/>
      <c r="B112" s="3"/>
      <c r="C112" s="3"/>
      <c r="D112" s="3"/>
      <c r="E112" s="3"/>
      <c r="F112" s="3"/>
      <c r="G112" s="3"/>
      <c r="H112" s="3"/>
      <c r="I112" s="3"/>
      <c r="J112" s="3"/>
    </row>
    <row r="113" spans="1:10" x14ac:dyDescent="0.25">
      <c r="A113" s="3"/>
      <c r="B113" s="3"/>
      <c r="C113" s="3"/>
      <c r="D113" s="3"/>
      <c r="E113" s="3"/>
      <c r="F113" s="3"/>
      <c r="G113" s="3"/>
      <c r="H113" s="3"/>
      <c r="I113" s="3"/>
      <c r="J113" s="3"/>
    </row>
    <row r="114" spans="1:10" x14ac:dyDescent="0.25">
      <c r="A114" s="3"/>
      <c r="B114" s="3"/>
      <c r="C114" s="3"/>
      <c r="D114" s="3"/>
      <c r="E114" s="3"/>
      <c r="F114" s="3"/>
      <c r="G114" s="3"/>
      <c r="H114" s="3"/>
      <c r="I114" s="3"/>
      <c r="J114" s="3"/>
    </row>
    <row r="115" spans="1:10" x14ac:dyDescent="0.25">
      <c r="A115" s="3"/>
      <c r="B115" s="3"/>
      <c r="C115" s="3"/>
      <c r="D115" s="3"/>
      <c r="E115" s="3"/>
      <c r="F115" s="3"/>
      <c r="G115" s="3"/>
      <c r="H115" s="3"/>
      <c r="I115" s="3"/>
      <c r="J115" s="3"/>
    </row>
    <row r="116" spans="1:10" x14ac:dyDescent="0.25">
      <c r="A116" s="3"/>
      <c r="B116" s="3"/>
      <c r="C116" s="3"/>
      <c r="D116" s="3"/>
      <c r="E116" s="3"/>
      <c r="F116" s="3"/>
      <c r="G116" s="3"/>
      <c r="H116" s="3"/>
      <c r="I116" s="3"/>
      <c r="J116" s="3"/>
    </row>
    <row r="117" spans="1:10" x14ac:dyDescent="0.25">
      <c r="A117" s="3"/>
      <c r="B117" s="3"/>
      <c r="C117" s="3"/>
      <c r="D117" s="3"/>
      <c r="E117" s="3"/>
      <c r="F117" s="3"/>
      <c r="G117" s="3"/>
      <c r="H117" s="3"/>
      <c r="I117" s="3"/>
      <c r="J117" s="3"/>
    </row>
    <row r="118" spans="1:10" x14ac:dyDescent="0.25">
      <c r="A118" s="3"/>
      <c r="B118" s="3"/>
      <c r="C118" s="3"/>
      <c r="D118" s="3"/>
      <c r="E118" s="3"/>
      <c r="F118" s="3"/>
      <c r="G118" s="3"/>
      <c r="H118" s="3"/>
      <c r="I118" s="3"/>
      <c r="J118" s="3"/>
    </row>
    <row r="119" spans="1:10" x14ac:dyDescent="0.25">
      <c r="A119" s="3"/>
      <c r="B119" s="3"/>
      <c r="C119" s="3"/>
      <c r="D119" s="3"/>
      <c r="E119" s="3"/>
      <c r="F119" s="3"/>
      <c r="G119" s="3"/>
      <c r="H119" s="3"/>
      <c r="I119" s="3"/>
      <c r="J119" s="3"/>
    </row>
    <row r="120" spans="1:10" x14ac:dyDescent="0.25">
      <c r="A120" s="3"/>
      <c r="B120" s="3"/>
      <c r="C120" s="3"/>
      <c r="D120" s="3"/>
      <c r="E120" s="3"/>
      <c r="F120" s="3"/>
      <c r="G120" s="3"/>
      <c r="H120" s="3"/>
      <c r="I120" s="3"/>
      <c r="J120" s="3"/>
    </row>
    <row r="121" spans="1:10" x14ac:dyDescent="0.25">
      <c r="A121" s="3"/>
      <c r="B121" s="3"/>
      <c r="C121" s="3"/>
      <c r="D121" s="3"/>
      <c r="E121" s="3"/>
      <c r="F121" s="3"/>
      <c r="G121" s="3"/>
      <c r="H121" s="3"/>
      <c r="I121" s="3"/>
      <c r="J121" s="3"/>
    </row>
    <row r="122" spans="1:10" x14ac:dyDescent="0.25">
      <c r="A122" s="3"/>
      <c r="B122" s="3"/>
      <c r="C122" s="3"/>
      <c r="D122" s="3"/>
      <c r="E122" s="3"/>
      <c r="F122" s="3"/>
      <c r="G122" s="3"/>
      <c r="H122" s="3"/>
      <c r="I122" s="3"/>
      <c r="J122" s="3"/>
    </row>
    <row r="123" spans="1:10" x14ac:dyDescent="0.25">
      <c r="A123" s="3"/>
      <c r="B123" s="3"/>
      <c r="C123" s="3"/>
      <c r="D123" s="3"/>
      <c r="E123" s="3"/>
      <c r="F123" s="3"/>
      <c r="G123" s="3"/>
      <c r="H123" s="3"/>
      <c r="I123" s="3"/>
      <c r="J123" s="3"/>
    </row>
    <row r="124" spans="1:10" x14ac:dyDescent="0.25">
      <c r="A124" s="3"/>
      <c r="B124" s="3"/>
      <c r="C124" s="3"/>
      <c r="D124" s="3"/>
      <c r="E124" s="3"/>
      <c r="F124" s="3"/>
      <c r="G124" s="3"/>
      <c r="H124" s="3"/>
      <c r="I124" s="3"/>
      <c r="J124" s="3"/>
    </row>
    <row r="125" spans="1:10" x14ac:dyDescent="0.25">
      <c r="A125" s="3"/>
      <c r="B125" s="3"/>
      <c r="C125" s="3"/>
      <c r="D125" s="3"/>
      <c r="E125" s="3"/>
      <c r="F125" s="3"/>
      <c r="G125" s="3"/>
      <c r="H125" s="3"/>
      <c r="I125" s="3"/>
      <c r="J125" s="3"/>
    </row>
    <row r="126" spans="1:10" x14ac:dyDescent="0.25">
      <c r="A126" s="3"/>
      <c r="B126" s="3"/>
      <c r="C126" s="3"/>
      <c r="D126" s="3"/>
      <c r="E126" s="3"/>
      <c r="F126" s="3"/>
      <c r="G126" s="3"/>
      <c r="H126" s="3"/>
      <c r="I126" s="3"/>
      <c r="J126" s="3"/>
    </row>
    <row r="127" spans="1:10" x14ac:dyDescent="0.25">
      <c r="A127" s="3"/>
      <c r="B127" s="3"/>
      <c r="C127" s="3"/>
      <c r="D127" s="3"/>
      <c r="E127" s="3"/>
      <c r="F127" s="3"/>
      <c r="G127" s="3"/>
      <c r="H127" s="3"/>
      <c r="I127" s="3"/>
      <c r="J127" s="3"/>
    </row>
    <row r="128" spans="1:10" x14ac:dyDescent="0.25">
      <c r="A128" s="3"/>
      <c r="B128" s="3"/>
      <c r="C128" s="3"/>
      <c r="D128" s="3"/>
      <c r="E128" s="3"/>
      <c r="F128" s="3"/>
      <c r="G128" s="3"/>
      <c r="H128" s="3"/>
      <c r="I128" s="3"/>
      <c r="J128" s="3"/>
    </row>
    <row r="129" spans="1:10" x14ac:dyDescent="0.25">
      <c r="A129" s="3"/>
      <c r="B129" s="3"/>
      <c r="C129" s="3"/>
      <c r="D129" s="3"/>
      <c r="E129" s="3"/>
      <c r="F129" s="3"/>
      <c r="G129" s="3"/>
      <c r="H129" s="3"/>
      <c r="I129" s="3"/>
      <c r="J129" s="3"/>
    </row>
    <row r="130" spans="1:10" x14ac:dyDescent="0.25">
      <c r="A130" s="3"/>
      <c r="B130" s="3"/>
      <c r="C130" s="3"/>
      <c r="D130" s="3"/>
      <c r="E130" s="3"/>
      <c r="F130" s="3"/>
      <c r="G130" s="3"/>
      <c r="H130" s="3"/>
      <c r="I130" s="3"/>
      <c r="J130" s="3"/>
    </row>
    <row r="131" spans="1:10" x14ac:dyDescent="0.25">
      <c r="A131" s="3"/>
      <c r="B131" s="3"/>
      <c r="C131" s="3"/>
      <c r="D131" s="3"/>
      <c r="E131" s="3"/>
      <c r="F131" s="3"/>
      <c r="G131" s="3"/>
      <c r="H131" s="3"/>
      <c r="I131" s="3"/>
      <c r="J131" s="3"/>
    </row>
    <row r="132" spans="1:10" x14ac:dyDescent="0.25">
      <c r="A132" s="3"/>
      <c r="B132" s="3"/>
      <c r="C132" s="3"/>
      <c r="D132" s="3"/>
      <c r="E132" s="3"/>
      <c r="F132" s="3"/>
      <c r="G132" s="3"/>
      <c r="H132" s="3"/>
      <c r="I132" s="3"/>
      <c r="J132" s="3"/>
    </row>
    <row r="133" spans="1:10" x14ac:dyDescent="0.25">
      <c r="A133" s="3"/>
      <c r="B133" s="3"/>
      <c r="C133" s="3"/>
      <c r="D133" s="3"/>
      <c r="E133" s="3"/>
      <c r="F133" s="3"/>
      <c r="G133" s="3"/>
      <c r="H133" s="3"/>
      <c r="I133" s="3"/>
      <c r="J133" s="3"/>
    </row>
    <row r="134" spans="1:10" x14ac:dyDescent="0.25">
      <c r="A134" s="3"/>
      <c r="B134" s="3"/>
      <c r="C134" s="3"/>
      <c r="D134" s="3"/>
      <c r="E134" s="3"/>
      <c r="F134" s="3"/>
      <c r="G134" s="3"/>
      <c r="H134" s="3"/>
      <c r="I134" s="3"/>
      <c r="J134" s="3"/>
    </row>
    <row r="135" spans="1:10" x14ac:dyDescent="0.25">
      <c r="A135" s="3"/>
      <c r="B135" s="3"/>
      <c r="C135" s="3"/>
      <c r="D135" s="3"/>
      <c r="E135" s="3"/>
      <c r="F135" s="3"/>
      <c r="G135" s="3"/>
      <c r="H135" s="3"/>
      <c r="I135" s="3"/>
      <c r="J135" s="3"/>
    </row>
    <row r="136" spans="1:10" x14ac:dyDescent="0.25">
      <c r="A136" s="3"/>
      <c r="B136" s="3"/>
      <c r="C136" s="3"/>
      <c r="D136" s="3"/>
      <c r="E136" s="3"/>
      <c r="F136" s="3"/>
      <c r="G136" s="3"/>
      <c r="H136" s="3"/>
      <c r="I136" s="3"/>
      <c r="J136" s="3"/>
    </row>
    <row r="137" spans="1:10" x14ac:dyDescent="0.25">
      <c r="A137" s="3"/>
      <c r="B137" s="3"/>
      <c r="C137" s="3"/>
      <c r="D137" s="3"/>
      <c r="E137" s="3"/>
      <c r="F137" s="3"/>
      <c r="G137" s="3"/>
      <c r="H137" s="3"/>
      <c r="I137" s="3"/>
      <c r="J137" s="3"/>
    </row>
    <row r="138" spans="1:10" x14ac:dyDescent="0.25">
      <c r="A138" s="3"/>
      <c r="B138" s="3"/>
      <c r="C138" s="3"/>
      <c r="D138" s="3"/>
      <c r="E138" s="3"/>
      <c r="F138" s="3"/>
      <c r="G138" s="3"/>
      <c r="H138" s="3"/>
      <c r="I138" s="3"/>
      <c r="J138" s="3"/>
    </row>
    <row r="139" spans="1:10" x14ac:dyDescent="0.25">
      <c r="A139" s="3"/>
      <c r="B139" s="3"/>
      <c r="C139" s="3"/>
      <c r="D139" s="3"/>
      <c r="E139" s="3"/>
      <c r="F139" s="3"/>
      <c r="G139" s="3"/>
      <c r="H139" s="3"/>
      <c r="I139" s="3"/>
      <c r="J139" s="3"/>
    </row>
    <row r="140" spans="1:10" x14ac:dyDescent="0.25">
      <c r="A140" s="3"/>
      <c r="B140" s="3"/>
      <c r="C140" s="3"/>
      <c r="D140" s="3"/>
      <c r="E140" s="3"/>
      <c r="F140" s="3"/>
      <c r="G140" s="3"/>
      <c r="H140" s="3"/>
      <c r="I140" s="3"/>
      <c r="J140" s="3"/>
    </row>
    <row r="141" spans="1:10" x14ac:dyDescent="0.25">
      <c r="A141" s="3"/>
      <c r="B141" s="3"/>
      <c r="C141" s="3"/>
      <c r="D141" s="3"/>
      <c r="E141" s="3"/>
      <c r="F141" s="3"/>
      <c r="G141" s="3"/>
      <c r="H141" s="3"/>
      <c r="I141" s="3"/>
      <c r="J141" s="3"/>
    </row>
    <row r="142" spans="1:10" x14ac:dyDescent="0.25">
      <c r="A142" s="3"/>
      <c r="B142" s="3"/>
      <c r="C142" s="3"/>
      <c r="D142" s="3"/>
      <c r="E142" s="3"/>
      <c r="F142" s="3"/>
      <c r="G142" s="3"/>
      <c r="H142" s="3"/>
      <c r="I142" s="3"/>
      <c r="J142" s="3"/>
    </row>
    <row r="143" spans="1:10" x14ac:dyDescent="0.25">
      <c r="A143" s="3"/>
      <c r="B143" s="3"/>
      <c r="C143" s="3"/>
      <c r="D143" s="3"/>
      <c r="E143" s="3"/>
      <c r="F143" s="3"/>
      <c r="G143" s="3"/>
      <c r="H143" s="3"/>
      <c r="I143" s="3"/>
      <c r="J143" s="3"/>
    </row>
    <row r="144" spans="1:10" x14ac:dyDescent="0.25">
      <c r="A144" s="3"/>
      <c r="B144" s="3"/>
      <c r="C144" s="3"/>
      <c r="D144" s="3"/>
      <c r="E144" s="3"/>
      <c r="F144" s="3"/>
      <c r="G144" s="3"/>
      <c r="H144" s="3"/>
      <c r="I144" s="3"/>
      <c r="J144" s="3"/>
    </row>
    <row r="145" spans="1:10" x14ac:dyDescent="0.25">
      <c r="A145" s="3"/>
      <c r="B145" s="3"/>
      <c r="C145" s="3"/>
      <c r="D145" s="3"/>
      <c r="E145" s="3"/>
      <c r="F145" s="3"/>
      <c r="G145" s="3"/>
      <c r="H145" s="3"/>
      <c r="I145" s="3"/>
      <c r="J145" s="3"/>
    </row>
    <row r="146" spans="1:10" x14ac:dyDescent="0.25">
      <c r="A146" s="3"/>
      <c r="B146" s="3"/>
      <c r="C146" s="3"/>
      <c r="D146" s="3"/>
      <c r="E146" s="3"/>
      <c r="F146" s="3"/>
      <c r="G146" s="3"/>
      <c r="H146" s="3"/>
      <c r="I146" s="3"/>
      <c r="J146" s="3"/>
    </row>
    <row r="147" spans="1:10" x14ac:dyDescent="0.25">
      <c r="A147" s="3"/>
      <c r="B147" s="3"/>
      <c r="C147" s="3"/>
      <c r="D147" s="3"/>
      <c r="E147" s="3"/>
      <c r="F147" s="3"/>
      <c r="G147" s="3"/>
      <c r="H147" s="3"/>
      <c r="I147" s="3"/>
      <c r="J147" s="3"/>
    </row>
    <row r="148" spans="1:10" x14ac:dyDescent="0.25">
      <c r="A148" s="3"/>
      <c r="B148" s="3"/>
      <c r="C148" s="3"/>
      <c r="D148" s="3"/>
      <c r="E148" s="3"/>
      <c r="F148" s="3"/>
      <c r="G148" s="3"/>
      <c r="H148" s="3"/>
      <c r="I148" s="3"/>
      <c r="J148" s="3"/>
    </row>
    <row r="149" spans="1:10" x14ac:dyDescent="0.25">
      <c r="A149" s="3"/>
      <c r="B149" s="3"/>
      <c r="C149" s="3"/>
      <c r="D149" s="3"/>
      <c r="E149" s="3"/>
      <c r="F149" s="3"/>
      <c r="G149" s="3"/>
      <c r="H149" s="3"/>
      <c r="I149" s="3"/>
      <c r="J149" s="3"/>
    </row>
    <row r="150" spans="1:10" x14ac:dyDescent="0.25">
      <c r="A150" s="3"/>
      <c r="B150" s="3"/>
      <c r="C150" s="3"/>
      <c r="D150" s="3"/>
      <c r="E150" s="3"/>
      <c r="F150" s="3"/>
      <c r="G150" s="3"/>
      <c r="H150" s="3"/>
      <c r="I150" s="3"/>
      <c r="J150" s="3"/>
    </row>
    <row r="151" spans="1:10" x14ac:dyDescent="0.25">
      <c r="A151" s="3"/>
      <c r="B151" s="3"/>
      <c r="C151" s="3"/>
      <c r="D151" s="3"/>
      <c r="E151" s="3"/>
      <c r="F151" s="3"/>
      <c r="G151" s="3"/>
      <c r="H151" s="3"/>
      <c r="I151" s="3"/>
      <c r="J151" s="3"/>
    </row>
    <row r="152" spans="1:10" x14ac:dyDescent="0.25">
      <c r="A152" s="3"/>
      <c r="B152" s="3"/>
      <c r="C152" s="3"/>
      <c r="D152" s="3"/>
      <c r="E152" s="3"/>
      <c r="F152" s="3"/>
      <c r="G152" s="3"/>
      <c r="H152" s="3"/>
      <c r="I152" s="3"/>
      <c r="J152" s="3"/>
    </row>
    <row r="153" spans="1:10" x14ac:dyDescent="0.25">
      <c r="A153" s="3"/>
      <c r="B153" s="3"/>
      <c r="C153" s="3"/>
      <c r="D153" s="3"/>
      <c r="E153" s="3"/>
      <c r="F153" s="3"/>
      <c r="G153" s="3"/>
      <c r="H153" s="3"/>
      <c r="I153" s="3"/>
      <c r="J153" s="3"/>
    </row>
    <row r="154" spans="1:10" x14ac:dyDescent="0.25">
      <c r="A154" s="3"/>
      <c r="B154" s="3"/>
      <c r="C154" s="3"/>
      <c r="D154" s="3"/>
      <c r="E154" s="3"/>
      <c r="F154" s="3"/>
      <c r="G154" s="3"/>
      <c r="H154" s="3"/>
      <c r="I154" s="3"/>
      <c r="J154" s="3"/>
    </row>
    <row r="155" spans="1:10" x14ac:dyDescent="0.25">
      <c r="A155" s="3"/>
      <c r="B155" s="3"/>
      <c r="C155" s="3"/>
      <c r="D155" s="3"/>
      <c r="E155" s="3"/>
      <c r="F155" s="3"/>
      <c r="G155" s="3"/>
      <c r="H155" s="3"/>
      <c r="I155" s="3"/>
      <c r="J155" s="3"/>
    </row>
    <row r="156" spans="1:10" x14ac:dyDescent="0.25">
      <c r="A156" s="3"/>
      <c r="B156" s="3"/>
      <c r="C156" s="3"/>
      <c r="D156" s="3"/>
      <c r="E156" s="3"/>
      <c r="F156" s="3"/>
      <c r="G156" s="3"/>
      <c r="H156" s="3"/>
      <c r="I156" s="3"/>
      <c r="J156" s="3"/>
    </row>
    <row r="157" spans="1:10" x14ac:dyDescent="0.25">
      <c r="A157" s="3"/>
      <c r="B157" s="3"/>
      <c r="C157" s="3"/>
      <c r="D157" s="3"/>
      <c r="E157" s="3"/>
      <c r="F157" s="3"/>
      <c r="G157" s="3"/>
      <c r="H157" s="3"/>
      <c r="I157" s="3"/>
      <c r="J157" s="3"/>
    </row>
    <row r="158" spans="1:10" x14ac:dyDescent="0.25">
      <c r="A158" s="3"/>
      <c r="B158" s="3"/>
      <c r="C158" s="3"/>
      <c r="D158" s="3"/>
      <c r="E158" s="3"/>
      <c r="F158" s="3"/>
      <c r="G158" s="3"/>
      <c r="H158" s="3"/>
      <c r="I158" s="3"/>
      <c r="J158" s="3"/>
    </row>
    <row r="159" spans="1:10" x14ac:dyDescent="0.25">
      <c r="A159" s="3"/>
      <c r="B159" s="3"/>
      <c r="C159" s="3"/>
      <c r="D159" s="3"/>
      <c r="E159" s="3"/>
      <c r="F159" s="3"/>
      <c r="G159" s="3"/>
      <c r="H159" s="3"/>
      <c r="I159" s="3"/>
      <c r="J159" s="3"/>
    </row>
    <row r="160" spans="1:10" x14ac:dyDescent="0.25">
      <c r="A160" s="3"/>
      <c r="B160" s="3"/>
      <c r="C160" s="3"/>
      <c r="D160" s="3"/>
      <c r="E160" s="3"/>
      <c r="F160" s="3"/>
      <c r="G160" s="3"/>
      <c r="H160" s="3"/>
      <c r="I160" s="3"/>
      <c r="J160" s="3"/>
    </row>
    <row r="161" spans="1:10" x14ac:dyDescent="0.25">
      <c r="A161" s="3"/>
      <c r="B161" s="3"/>
      <c r="C161" s="3"/>
      <c r="D161" s="3"/>
      <c r="E161" s="3"/>
      <c r="F161" s="3"/>
      <c r="G161" s="3"/>
      <c r="H161" s="3"/>
      <c r="I161" s="3"/>
      <c r="J161" s="3"/>
    </row>
    <row r="162" spans="1:10" x14ac:dyDescent="0.25">
      <c r="A162" s="3"/>
      <c r="B162" s="3"/>
      <c r="C162" s="3"/>
      <c r="D162" s="3"/>
      <c r="E162" s="3"/>
      <c r="F162" s="3"/>
      <c r="G162" s="3"/>
      <c r="H162" s="3"/>
      <c r="I162" s="3"/>
      <c r="J162" s="3"/>
    </row>
    <row r="163" spans="1:10" x14ac:dyDescent="0.25">
      <c r="A163" s="3"/>
      <c r="B163" s="3"/>
      <c r="C163" s="3"/>
      <c r="D163" s="3"/>
      <c r="E163" s="3"/>
      <c r="F163" s="3"/>
      <c r="G163" s="3"/>
      <c r="H163" s="3"/>
      <c r="I163" s="3"/>
      <c r="J163" s="3"/>
    </row>
    <row r="164" spans="1:10" x14ac:dyDescent="0.25">
      <c r="A164" s="3"/>
      <c r="B164" s="3"/>
      <c r="C164" s="3"/>
      <c r="D164" s="3"/>
      <c r="E164" s="3"/>
      <c r="F164" s="3"/>
      <c r="G164" s="3"/>
      <c r="H164" s="3"/>
      <c r="I164" s="3"/>
      <c r="J164" s="3"/>
    </row>
    <row r="165" spans="1:10" x14ac:dyDescent="0.25">
      <c r="A165" s="3"/>
      <c r="B165" s="3"/>
      <c r="C165" s="3"/>
      <c r="D165" s="3"/>
      <c r="E165" s="3"/>
      <c r="F165" s="3"/>
      <c r="G165" s="3"/>
      <c r="H165" s="3"/>
      <c r="I165" s="3"/>
      <c r="J165" s="3"/>
    </row>
    <row r="166" spans="1:10" x14ac:dyDescent="0.25">
      <c r="A166" s="3"/>
      <c r="B166" s="3"/>
      <c r="C166" s="3"/>
      <c r="D166" s="3"/>
      <c r="E166" s="3"/>
      <c r="F166" s="3"/>
      <c r="G166" s="3"/>
      <c r="H166" s="3"/>
      <c r="I166" s="3"/>
      <c r="J166" s="3"/>
    </row>
    <row r="167" spans="1:10" x14ac:dyDescent="0.25">
      <c r="A167" s="3"/>
      <c r="B167" s="3"/>
      <c r="C167" s="3"/>
      <c r="D167" s="3"/>
      <c r="E167" s="3"/>
      <c r="F167" s="3"/>
      <c r="G167" s="3"/>
      <c r="H167" s="3"/>
      <c r="I167" s="3"/>
      <c r="J167" s="3"/>
    </row>
    <row r="168" spans="1:10" x14ac:dyDescent="0.25">
      <c r="A168" s="3"/>
      <c r="B168" s="3"/>
      <c r="C168" s="3"/>
      <c r="D168" s="3"/>
      <c r="E168" s="3"/>
      <c r="F168" s="3"/>
      <c r="G168" s="3"/>
      <c r="H168" s="3"/>
      <c r="I168" s="3"/>
      <c r="J168" s="3"/>
    </row>
    <row r="169" spans="1:10" x14ac:dyDescent="0.25">
      <c r="A169" s="3"/>
      <c r="B169" s="3"/>
      <c r="C169" s="3"/>
      <c r="D169" s="3"/>
      <c r="E169" s="3"/>
      <c r="F169" s="3"/>
      <c r="G169" s="3"/>
      <c r="H169" s="3"/>
      <c r="I169" s="3"/>
      <c r="J169" s="3"/>
    </row>
    <row r="170" spans="1:10" x14ac:dyDescent="0.25">
      <c r="A170" s="3"/>
      <c r="B170" s="3"/>
      <c r="C170" s="3"/>
      <c r="D170" s="3"/>
      <c r="E170" s="3"/>
      <c r="F170" s="3"/>
      <c r="G170" s="3"/>
      <c r="H170" s="3"/>
      <c r="I170" s="3"/>
      <c r="J170" s="3"/>
    </row>
    <row r="171" spans="1:10" x14ac:dyDescent="0.25">
      <c r="A171" s="3"/>
      <c r="B171" s="3"/>
      <c r="C171" s="3"/>
      <c r="D171" s="3"/>
      <c r="E171" s="3"/>
      <c r="F171" s="3"/>
      <c r="G171" s="3"/>
      <c r="H171" s="3"/>
      <c r="I171" s="3"/>
      <c r="J171" s="3"/>
    </row>
    <row r="172" spans="1:10" x14ac:dyDescent="0.25">
      <c r="A172" s="3"/>
      <c r="B172" s="3"/>
      <c r="C172" s="3"/>
      <c r="D172" s="3"/>
      <c r="E172" s="3"/>
      <c r="F172" s="3"/>
      <c r="G172" s="3"/>
      <c r="H172" s="3"/>
      <c r="I172" s="3"/>
      <c r="J172" s="3"/>
    </row>
    <row r="173" spans="1:10" x14ac:dyDescent="0.25">
      <c r="A173" s="3"/>
      <c r="B173" s="3"/>
      <c r="C173" s="3"/>
      <c r="D173" s="3"/>
      <c r="E173" s="3"/>
      <c r="F173" s="3"/>
      <c r="G173" s="3"/>
      <c r="H173" s="3"/>
      <c r="I173" s="3"/>
      <c r="J173" s="3"/>
    </row>
    <row r="174" spans="1:10" x14ac:dyDescent="0.25">
      <c r="A174" s="3"/>
      <c r="B174" s="3"/>
      <c r="C174" s="3"/>
      <c r="D174" s="3"/>
      <c r="E174" s="3"/>
      <c r="F174" s="3"/>
      <c r="G174" s="3"/>
      <c r="H174" s="3"/>
      <c r="I174" s="3"/>
      <c r="J174" s="3"/>
    </row>
    <row r="175" spans="1:10" x14ac:dyDescent="0.25">
      <c r="A175" s="3"/>
      <c r="B175" s="3"/>
      <c r="C175" s="3"/>
      <c r="D175" s="3"/>
      <c r="E175" s="3"/>
      <c r="F175" s="3"/>
      <c r="G175" s="3"/>
      <c r="H175" s="3"/>
      <c r="I175" s="3"/>
      <c r="J175" s="3"/>
    </row>
    <row r="176" spans="1:10" x14ac:dyDescent="0.25">
      <c r="A176" s="3"/>
      <c r="B176" s="3"/>
      <c r="C176" s="3"/>
      <c r="D176" s="3"/>
      <c r="E176" s="3"/>
      <c r="F176" s="3"/>
      <c r="G176" s="3"/>
      <c r="H176" s="3"/>
      <c r="I176" s="3"/>
      <c r="J176" s="3"/>
    </row>
    <row r="177" spans="1:10" x14ac:dyDescent="0.25">
      <c r="A177" s="3"/>
      <c r="B177" s="3"/>
      <c r="C177" s="3"/>
      <c r="D177" s="3"/>
      <c r="E177" s="3"/>
      <c r="F177" s="3"/>
      <c r="G177" s="3"/>
      <c r="H177" s="3"/>
      <c r="I177" s="3"/>
      <c r="J177" s="3"/>
    </row>
    <row r="178" spans="1:10" x14ac:dyDescent="0.25">
      <c r="A178" s="3"/>
      <c r="B178" s="3"/>
      <c r="C178" s="3"/>
      <c r="D178" s="3"/>
      <c r="E178" s="3"/>
      <c r="F178" s="3"/>
      <c r="G178" s="3"/>
      <c r="H178" s="3"/>
      <c r="I178" s="3"/>
      <c r="J178" s="3"/>
    </row>
    <row r="179" spans="1:10" x14ac:dyDescent="0.25">
      <c r="A179" s="3"/>
      <c r="B179" s="3"/>
      <c r="C179" s="3"/>
      <c r="D179" s="3"/>
      <c r="E179" s="3"/>
      <c r="F179" s="3"/>
      <c r="G179" s="3"/>
      <c r="H179" s="3"/>
      <c r="I179" s="3"/>
      <c r="J179" s="3"/>
    </row>
    <row r="180" spans="1:10" x14ac:dyDescent="0.25">
      <c r="A180" s="3"/>
      <c r="B180" s="3"/>
      <c r="C180" s="3"/>
      <c r="D180" s="3"/>
      <c r="E180" s="3"/>
      <c r="F180" s="3"/>
      <c r="G180" s="3"/>
      <c r="H180" s="3"/>
      <c r="I180" s="3"/>
      <c r="J180" s="3"/>
    </row>
    <row r="181" spans="1:10" x14ac:dyDescent="0.25">
      <c r="A181" s="3"/>
      <c r="B181" s="3"/>
      <c r="C181" s="3"/>
      <c r="D181" s="3"/>
      <c r="E181" s="3"/>
      <c r="F181" s="3"/>
      <c r="G181" s="3"/>
      <c r="H181" s="3"/>
      <c r="I181" s="3"/>
      <c r="J181" s="3"/>
    </row>
    <row r="182" spans="1:10" x14ac:dyDescent="0.25">
      <c r="A182" s="3"/>
      <c r="B182" s="3"/>
      <c r="C182" s="3"/>
      <c r="D182" s="3"/>
      <c r="E182" s="3"/>
      <c r="F182" s="3"/>
      <c r="G182" s="3"/>
      <c r="H182" s="3"/>
      <c r="I182" s="3"/>
      <c r="J182" s="3"/>
    </row>
    <row r="183" spans="1:10" x14ac:dyDescent="0.25">
      <c r="A183" s="3"/>
      <c r="B183" s="3"/>
      <c r="C183" s="3"/>
      <c r="D183" s="3"/>
      <c r="E183" s="3"/>
      <c r="F183" s="3"/>
      <c r="G183" s="3"/>
      <c r="H183" s="3"/>
      <c r="I183" s="3"/>
      <c r="J183" s="3"/>
    </row>
    <row r="184" spans="1:10" x14ac:dyDescent="0.25">
      <c r="A184" s="3"/>
      <c r="B184" s="3"/>
      <c r="C184" s="3"/>
      <c r="D184" s="3"/>
      <c r="E184" s="3"/>
      <c r="F184" s="3"/>
      <c r="G184" s="3"/>
      <c r="H184" s="3"/>
      <c r="I184" s="3"/>
      <c r="J184" s="3"/>
    </row>
    <row r="185" spans="1:10" x14ac:dyDescent="0.25">
      <c r="A185" s="3"/>
      <c r="B185" s="3"/>
      <c r="C185" s="3"/>
      <c r="D185" s="3"/>
      <c r="E185" s="3"/>
      <c r="F185" s="3"/>
      <c r="G185" s="3"/>
      <c r="H185" s="3"/>
      <c r="I185" s="3"/>
      <c r="J185" s="3"/>
    </row>
    <row r="186" spans="1:10" x14ac:dyDescent="0.25">
      <c r="A186" s="3"/>
      <c r="B186" s="3"/>
      <c r="C186" s="3"/>
      <c r="D186" s="3"/>
      <c r="E186" s="3"/>
      <c r="F186" s="3"/>
      <c r="G186" s="3"/>
      <c r="H186" s="3"/>
      <c r="I186" s="3"/>
      <c r="J186" s="3"/>
    </row>
    <row r="187" spans="1:10" x14ac:dyDescent="0.25">
      <c r="A187" s="3"/>
      <c r="B187" s="3"/>
      <c r="C187" s="3"/>
      <c r="D187" s="3"/>
      <c r="E187" s="3"/>
      <c r="F187" s="3"/>
      <c r="G187" s="3"/>
      <c r="H187" s="3"/>
      <c r="I187" s="3"/>
      <c r="J187" s="3"/>
    </row>
    <row r="188" spans="1:10" x14ac:dyDescent="0.25">
      <c r="A188" s="3"/>
      <c r="B188" s="3"/>
      <c r="C188" s="3"/>
      <c r="D188" s="3"/>
      <c r="E188" s="3"/>
      <c r="F188" s="3"/>
      <c r="G188" s="3"/>
      <c r="H188" s="3"/>
      <c r="I188" s="3"/>
      <c r="J188" s="3"/>
    </row>
    <row r="189" spans="1:10" x14ac:dyDescent="0.25">
      <c r="A189" s="3"/>
      <c r="B189" s="3"/>
      <c r="C189" s="3"/>
      <c r="D189" s="3"/>
      <c r="E189" s="3"/>
      <c r="F189" s="3"/>
      <c r="G189" s="3"/>
      <c r="H189" s="3"/>
      <c r="I189" s="3"/>
      <c r="J189" s="3"/>
    </row>
    <row r="190" spans="1:10" x14ac:dyDescent="0.25">
      <c r="A190" s="3"/>
      <c r="B190" s="3"/>
      <c r="C190" s="3"/>
      <c r="D190" s="3"/>
      <c r="E190" s="3"/>
      <c r="F190" s="3"/>
      <c r="G190" s="3"/>
      <c r="H190" s="3"/>
      <c r="I190" s="3"/>
      <c r="J190" s="3"/>
    </row>
    <row r="191" spans="1:10" x14ac:dyDescent="0.25">
      <c r="A191" s="3"/>
      <c r="B191" s="3"/>
      <c r="C191" s="3"/>
      <c r="D191" s="3"/>
      <c r="E191" s="3"/>
      <c r="F191" s="3"/>
      <c r="G191" s="3"/>
      <c r="H191" s="3"/>
      <c r="I191" s="3"/>
      <c r="J191" s="3"/>
    </row>
    <row r="192" spans="1:10" x14ac:dyDescent="0.25">
      <c r="A192" s="3"/>
      <c r="B192" s="3"/>
      <c r="C192" s="3"/>
      <c r="D192" s="3"/>
      <c r="E192" s="3"/>
      <c r="F192" s="3"/>
      <c r="G192" s="3"/>
      <c r="H192" s="3"/>
      <c r="I192" s="3"/>
      <c r="J192" s="3"/>
    </row>
    <row r="193" spans="1:10" x14ac:dyDescent="0.25">
      <c r="A193" s="3"/>
      <c r="B193" s="3"/>
      <c r="C193" s="3"/>
      <c r="D193" s="3"/>
      <c r="E193" s="3"/>
      <c r="F193" s="3"/>
      <c r="G193" s="3"/>
      <c r="H193" s="3"/>
      <c r="I193" s="3"/>
      <c r="J193" s="3"/>
    </row>
  </sheetData>
  <mergeCells count="83">
    <mergeCell ref="B65:K65"/>
    <mergeCell ref="B66:K66"/>
    <mergeCell ref="B103:K103"/>
    <mergeCell ref="B104:K104"/>
    <mergeCell ref="A105:K105"/>
    <mergeCell ref="B90:K92"/>
    <mergeCell ref="A93:K93"/>
    <mergeCell ref="A94:B95"/>
    <mergeCell ref="C94:K95"/>
    <mergeCell ref="A97:B97"/>
    <mergeCell ref="D97:K97"/>
    <mergeCell ref="A84:B84"/>
    <mergeCell ref="D84:K84"/>
    <mergeCell ref="D85:K85"/>
    <mergeCell ref="A86:K86"/>
    <mergeCell ref="B87:K89"/>
    <mergeCell ref="A106:K106"/>
    <mergeCell ref="D98:K98"/>
    <mergeCell ref="A99:K99"/>
    <mergeCell ref="A100:K100"/>
    <mergeCell ref="B101:K101"/>
    <mergeCell ref="B102:K102"/>
    <mergeCell ref="A78:K79"/>
    <mergeCell ref="A80:K80"/>
    <mergeCell ref="A81:B82"/>
    <mergeCell ref="C81:K82"/>
    <mergeCell ref="A83:B83"/>
    <mergeCell ref="A74:J74"/>
    <mergeCell ref="A75:J75"/>
    <mergeCell ref="A76:E76"/>
    <mergeCell ref="F76:K76"/>
    <mergeCell ref="A68:J68"/>
    <mergeCell ref="A69:J69"/>
    <mergeCell ref="A70:J70"/>
    <mergeCell ref="C71:H71"/>
    <mergeCell ref="A72:J72"/>
    <mergeCell ref="B55:K56"/>
    <mergeCell ref="B57:K58"/>
    <mergeCell ref="B59:K60"/>
    <mergeCell ref="B61:K62"/>
    <mergeCell ref="B63:K64"/>
    <mergeCell ref="B45:K46"/>
    <mergeCell ref="B47:K48"/>
    <mergeCell ref="B49:K50"/>
    <mergeCell ref="B51:K52"/>
    <mergeCell ref="B53:K54"/>
    <mergeCell ref="B36:K38"/>
    <mergeCell ref="B39:K40"/>
    <mergeCell ref="B41:K42"/>
    <mergeCell ref="B43:K44"/>
    <mergeCell ref="A31:B31"/>
    <mergeCell ref="D31:K31"/>
    <mergeCell ref="D32:K32"/>
    <mergeCell ref="A33:K33"/>
    <mergeCell ref="B34:K35"/>
    <mergeCell ref="B25:K25"/>
    <mergeCell ref="B26:K26"/>
    <mergeCell ref="A27:K27"/>
    <mergeCell ref="A28:B29"/>
    <mergeCell ref="C28:K29"/>
    <mergeCell ref="D19:K19"/>
    <mergeCell ref="A20:K20"/>
    <mergeCell ref="A21:K21"/>
    <mergeCell ref="B22:K23"/>
    <mergeCell ref="B24:K24"/>
    <mergeCell ref="A15:B16"/>
    <mergeCell ref="C15:K16"/>
    <mergeCell ref="A17:B17"/>
    <mergeCell ref="A18:B18"/>
    <mergeCell ref="D18:K18"/>
    <mergeCell ref="A11:K11"/>
    <mergeCell ref="A12:K13"/>
    <mergeCell ref="A14:K14"/>
    <mergeCell ref="A1:J1"/>
    <mergeCell ref="A2:J2"/>
    <mergeCell ref="A3:J3"/>
    <mergeCell ref="A4:J4"/>
    <mergeCell ref="C5:H5"/>
    <mergeCell ref="A6:J6"/>
    <mergeCell ref="A8:J8"/>
    <mergeCell ref="A9:J9"/>
    <mergeCell ref="A10:E10"/>
    <mergeCell ref="F10:K10"/>
  </mergeCells>
  <dataValidations disablePrompts="1" count="2">
    <dataValidation allowBlank="1" showInputMessage="1" showErrorMessage="1" promptTitle="CSBG Funds Use" prompt="This must be completed or the Attachment C will be sent back for correction" sqref="A15:B15" xr:uid="{D11C923F-9B99-429C-9BF7-80C4FAB044E3}"/>
    <dataValidation allowBlank="1" showInputMessage="1" showErrorMessage="1" promptTitle="CSBG Funds Use" prompt="Each Additional Goal listed: This area must be completed or the Attachment C will be sent back for correction" sqref="A35:B35" xr:uid="{D77EE412-2608-457C-A918-148782694738}"/>
  </dataValidations>
  <pageMargins left="0.5" right="0.5" top="0.5" bottom="0.5" header="0.3" footer="0.3"/>
  <pageSetup scale="74" fitToHeight="0" orientation="portrait" r:id="rId1"/>
  <headerFooter>
    <oddFooter>&amp;L&amp;10New York State Department of State&amp;C&amp;10Division of Community Services&amp;R&amp;10CSBG Contract</oddFooter>
  </headerFooter>
  <ignoredErrors>
    <ignoredError sqref="C5 F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T29"/>
  <sheetViews>
    <sheetView showGridLines="0" topLeftCell="A21" zoomScale="80" zoomScaleNormal="80" workbookViewId="0">
      <selection activeCell="S27" sqref="S27"/>
    </sheetView>
  </sheetViews>
  <sheetFormatPr defaultColWidth="8.85546875" defaultRowHeight="15" x14ac:dyDescent="0.25"/>
  <cols>
    <col min="1" max="1" width="15.5703125" style="3" customWidth="1"/>
    <col min="2" max="2" width="2.7109375" style="3" customWidth="1"/>
    <col min="3" max="3" width="10.7109375" style="10" customWidth="1"/>
    <col min="4" max="4" width="2.7109375" style="10" customWidth="1"/>
    <col min="5" max="6" width="2.7109375" style="3" customWidth="1"/>
    <col min="7" max="10" width="14.85546875" style="3" customWidth="1"/>
    <col min="11" max="11" width="12.7109375" style="3" customWidth="1"/>
    <col min="12" max="13" width="18.7109375" style="3" customWidth="1"/>
    <col min="14" max="19" width="8.7109375" style="3" customWidth="1"/>
    <col min="20" max="20" width="8.7109375" customWidth="1"/>
  </cols>
  <sheetData>
    <row r="1" spans="1:20" x14ac:dyDescent="0.25">
      <c r="A1" s="449"/>
      <c r="B1" s="449"/>
      <c r="C1" s="449"/>
      <c r="D1" s="449"/>
      <c r="E1" s="449"/>
      <c r="F1" s="449"/>
      <c r="G1" s="449"/>
      <c r="H1" s="541" t="s">
        <v>0</v>
      </c>
      <c r="I1" s="541"/>
      <c r="J1" s="541"/>
      <c r="K1" s="541"/>
      <c r="L1" s="541"/>
      <c r="M1" s="541"/>
      <c r="N1" s="449"/>
      <c r="O1" s="449"/>
      <c r="P1" s="449"/>
      <c r="Q1" s="25" t="s">
        <v>244</v>
      </c>
      <c r="R1" s="13">
        <v>1</v>
      </c>
      <c r="S1" s="192" t="s">
        <v>245</v>
      </c>
      <c r="T1" s="213">
        <v>21</v>
      </c>
    </row>
    <row r="2" spans="1:20" x14ac:dyDescent="0.25">
      <c r="A2" s="449"/>
      <c r="B2" s="449"/>
      <c r="C2" s="449"/>
      <c r="D2" s="449"/>
      <c r="E2" s="449"/>
      <c r="F2" s="449"/>
      <c r="G2" s="449"/>
      <c r="H2" s="295" t="s">
        <v>1</v>
      </c>
      <c r="I2" s="295"/>
      <c r="J2" s="295"/>
      <c r="K2" s="295"/>
      <c r="L2" s="295"/>
      <c r="M2" s="295"/>
      <c r="N2" s="540" t="s">
        <v>246</v>
      </c>
      <c r="O2" s="540"/>
      <c r="P2" s="540"/>
      <c r="Q2" s="540"/>
      <c r="R2" s="540"/>
      <c r="S2" s="540"/>
      <c r="T2" s="540"/>
    </row>
    <row r="3" spans="1:20" ht="15.75" x14ac:dyDescent="0.25">
      <c r="A3" s="449"/>
      <c r="B3" s="449"/>
      <c r="C3" s="449"/>
      <c r="D3" s="449"/>
      <c r="E3" s="449"/>
      <c r="F3" s="449"/>
      <c r="G3" s="449"/>
      <c r="H3" s="539" t="s">
        <v>247</v>
      </c>
      <c r="I3" s="539"/>
      <c r="J3" s="539"/>
      <c r="K3" s="539"/>
      <c r="L3" s="539"/>
      <c r="M3" s="539"/>
      <c r="N3" s="539"/>
      <c r="O3" s="539"/>
      <c r="P3" s="539"/>
      <c r="Q3" s="539"/>
      <c r="R3" s="539"/>
      <c r="S3" s="539"/>
      <c r="T3" s="539"/>
    </row>
    <row r="4" spans="1:20" x14ac:dyDescent="0.25">
      <c r="A4" s="449"/>
      <c r="B4" s="449"/>
      <c r="C4" s="449"/>
      <c r="D4" s="449"/>
      <c r="E4" s="449"/>
      <c r="F4" s="449"/>
      <c r="G4" s="449"/>
      <c r="H4" s="449"/>
      <c r="I4" s="449"/>
      <c r="J4" s="449"/>
      <c r="K4" s="449"/>
      <c r="L4" s="449"/>
      <c r="M4" s="449"/>
      <c r="N4" s="449"/>
      <c r="O4" s="449"/>
      <c r="P4" s="449"/>
      <c r="Q4" s="449"/>
      <c r="R4" s="449"/>
      <c r="S4" s="449"/>
      <c r="T4" s="449"/>
    </row>
    <row r="5" spans="1:20" x14ac:dyDescent="0.25">
      <c r="A5" s="27" t="s">
        <v>3</v>
      </c>
      <c r="B5" s="611" t="str">
        <f>'C-1a Needs Assessment'!C5</f>
        <v>NYC Department of Youth and Community Development</v>
      </c>
      <c r="C5" s="611"/>
      <c r="D5" s="611"/>
      <c r="E5" s="611"/>
      <c r="F5" s="611"/>
      <c r="G5" s="611"/>
      <c r="H5" s="611"/>
      <c r="I5" s="611"/>
      <c r="J5" s="611"/>
      <c r="K5" s="611"/>
      <c r="L5" s="4" t="s">
        <v>5</v>
      </c>
      <c r="M5" s="213">
        <f>'C-1a Needs Assessment'!J5</f>
        <v>2023</v>
      </c>
      <c r="N5" s="295"/>
      <c r="O5" s="295"/>
      <c r="P5" s="610"/>
      <c r="Q5" s="604" t="s">
        <v>248</v>
      </c>
      <c r="R5" s="605"/>
      <c r="S5" s="605"/>
      <c r="T5" s="606"/>
    </row>
    <row r="6" spans="1:20" x14ac:dyDescent="0.25">
      <c r="A6" s="295"/>
      <c r="B6" s="295"/>
      <c r="C6" s="295"/>
      <c r="D6" s="295"/>
      <c r="E6" s="295"/>
      <c r="F6" s="295"/>
      <c r="G6" s="295"/>
      <c r="H6" s="295"/>
      <c r="I6" s="295"/>
      <c r="J6" s="295"/>
      <c r="K6" s="295"/>
      <c r="L6" s="295"/>
      <c r="M6" s="295"/>
      <c r="N6" s="295"/>
      <c r="O6" s="295"/>
      <c r="P6" s="610"/>
      <c r="Q6" s="607" t="s">
        <v>249</v>
      </c>
      <c r="R6" s="608"/>
      <c r="S6" s="608"/>
      <c r="T6" s="609"/>
    </row>
    <row r="7" spans="1:20" x14ac:dyDescent="0.25">
      <c r="A7" s="7" t="s">
        <v>6</v>
      </c>
      <c r="B7" s="612">
        <f>'C-1a Needs Assessment'!C7</f>
        <v>44835</v>
      </c>
      <c r="C7" s="612"/>
      <c r="D7" s="613" t="s">
        <v>7</v>
      </c>
      <c r="E7" s="613"/>
      <c r="F7" s="612">
        <f>'C-1a Needs Assessment'!E7</f>
        <v>45199</v>
      </c>
      <c r="G7" s="612"/>
      <c r="H7" s="613"/>
      <c r="I7" s="613"/>
      <c r="J7" s="613"/>
      <c r="K7" s="613"/>
      <c r="L7" s="22" t="s">
        <v>8</v>
      </c>
      <c r="M7" s="213" t="str">
        <f>'C-1a Needs Assessment'!J7</f>
        <v>C1001474</v>
      </c>
      <c r="N7" s="449"/>
      <c r="O7" s="449"/>
      <c r="P7" s="449"/>
      <c r="Q7" s="449"/>
      <c r="R7" s="449"/>
      <c r="S7" s="449"/>
      <c r="T7" s="449"/>
    </row>
    <row r="8" spans="1:20" x14ac:dyDescent="0.25">
      <c r="A8" s="545"/>
      <c r="B8" s="545"/>
      <c r="C8" s="545"/>
      <c r="D8" s="545"/>
      <c r="E8" s="545"/>
      <c r="F8" s="545"/>
      <c r="G8" s="545"/>
      <c r="H8" s="545"/>
      <c r="I8" s="545"/>
      <c r="J8" s="545"/>
      <c r="K8" s="545"/>
      <c r="L8" s="545"/>
      <c r="M8" s="545"/>
      <c r="N8" s="545"/>
      <c r="O8" s="545"/>
      <c r="P8" s="545"/>
      <c r="Q8" s="545"/>
      <c r="R8" s="545"/>
      <c r="S8" s="545"/>
      <c r="T8" s="545"/>
    </row>
    <row r="9" spans="1:20" x14ac:dyDescent="0.25">
      <c r="A9" s="546" t="s">
        <v>250</v>
      </c>
      <c r="B9" s="547"/>
      <c r="C9" s="547"/>
      <c r="D9" s="547"/>
      <c r="E9" s="547"/>
      <c r="F9" s="547"/>
      <c r="G9" s="547"/>
      <c r="H9" s="547"/>
      <c r="I9" s="547"/>
      <c r="J9" s="547"/>
      <c r="K9" s="547"/>
      <c r="L9" s="547"/>
      <c r="M9" s="547"/>
      <c r="N9" s="547"/>
      <c r="O9" s="547"/>
      <c r="P9" s="547"/>
      <c r="Q9" s="547"/>
      <c r="R9" s="547"/>
      <c r="S9" s="547"/>
      <c r="T9" s="548"/>
    </row>
    <row r="10" spans="1:20" x14ac:dyDescent="0.25">
      <c r="A10" s="549"/>
      <c r="B10" s="549"/>
      <c r="C10" s="549"/>
      <c r="D10" s="549"/>
      <c r="E10" s="549"/>
      <c r="F10" s="549"/>
      <c r="G10" s="549"/>
      <c r="H10" s="549"/>
      <c r="I10" s="549"/>
      <c r="J10" s="549"/>
      <c r="K10" s="549"/>
      <c r="L10" s="549"/>
      <c r="M10" s="549"/>
      <c r="N10" s="549"/>
      <c r="O10" s="549"/>
      <c r="P10" s="549"/>
      <c r="Q10" s="549"/>
      <c r="R10" s="549"/>
      <c r="S10" s="549"/>
      <c r="T10" s="549"/>
    </row>
    <row r="11" spans="1:20" ht="15" customHeight="1" x14ac:dyDescent="0.25">
      <c r="A11" s="550" t="s">
        <v>251</v>
      </c>
      <c r="B11" s="551"/>
      <c r="C11" s="551"/>
      <c r="D11" s="551"/>
      <c r="E11" s="551"/>
      <c r="F11" s="551"/>
      <c r="G11" s="551"/>
      <c r="H11" s="551"/>
      <c r="I11" s="551"/>
      <c r="J11" s="551"/>
      <c r="K11" s="551"/>
      <c r="L11" s="551"/>
      <c r="M11" s="551"/>
      <c r="N11" s="551"/>
      <c r="O11" s="551"/>
      <c r="P11" s="551"/>
      <c r="Q11" s="551"/>
      <c r="R11" s="551"/>
      <c r="S11" s="551"/>
      <c r="T11" s="552"/>
    </row>
    <row r="12" spans="1:20" ht="15.75" thickBot="1" x14ac:dyDescent="0.3">
      <c r="A12" s="553" t="s">
        <v>252</v>
      </c>
      <c r="B12" s="553"/>
      <c r="C12" s="553"/>
      <c r="D12" s="553"/>
      <c r="E12" s="553"/>
      <c r="F12" s="553"/>
      <c r="G12" s="553"/>
      <c r="H12" s="553"/>
      <c r="I12" s="553"/>
      <c r="J12" s="553"/>
      <c r="K12" s="553"/>
      <c r="L12" s="553"/>
      <c r="M12" s="553"/>
      <c r="N12" s="553"/>
      <c r="O12" s="554"/>
      <c r="P12" s="554"/>
      <c r="Q12" s="554"/>
      <c r="R12" s="554"/>
      <c r="S12" s="554"/>
      <c r="T12" s="554"/>
    </row>
    <row r="13" spans="1:20" ht="15" customHeight="1" x14ac:dyDescent="0.25">
      <c r="A13" s="555" t="s">
        <v>253</v>
      </c>
      <c r="B13" s="556"/>
      <c r="C13" s="556"/>
      <c r="D13" s="556"/>
      <c r="E13" s="556"/>
      <c r="F13" s="557"/>
      <c r="G13" s="564" t="s">
        <v>254</v>
      </c>
      <c r="H13" s="565"/>
      <c r="I13" s="565"/>
      <c r="J13" s="565"/>
      <c r="K13" s="570" t="s">
        <v>255</v>
      </c>
      <c r="L13" s="555" t="s">
        <v>256</v>
      </c>
      <c r="M13" s="573"/>
      <c r="N13" s="576" t="s">
        <v>257</v>
      </c>
      <c r="O13" s="579" t="s">
        <v>258</v>
      </c>
      <c r="P13" s="582" t="s">
        <v>259</v>
      </c>
      <c r="Q13" s="582" t="s">
        <v>260</v>
      </c>
      <c r="R13" s="585" t="s">
        <v>261</v>
      </c>
      <c r="S13" s="588" t="s">
        <v>262</v>
      </c>
      <c r="T13" s="542" t="s">
        <v>263</v>
      </c>
    </row>
    <row r="14" spans="1:20" x14ac:dyDescent="0.25">
      <c r="A14" s="558"/>
      <c r="B14" s="559"/>
      <c r="C14" s="559"/>
      <c r="D14" s="559"/>
      <c r="E14" s="559"/>
      <c r="F14" s="560"/>
      <c r="G14" s="566"/>
      <c r="H14" s="567"/>
      <c r="I14" s="567"/>
      <c r="J14" s="567"/>
      <c r="K14" s="571"/>
      <c r="L14" s="558"/>
      <c r="M14" s="574"/>
      <c r="N14" s="577"/>
      <c r="O14" s="580"/>
      <c r="P14" s="583"/>
      <c r="Q14" s="583"/>
      <c r="R14" s="586"/>
      <c r="S14" s="589"/>
      <c r="T14" s="543"/>
    </row>
    <row r="15" spans="1:20" x14ac:dyDescent="0.25">
      <c r="A15" s="558"/>
      <c r="B15" s="559"/>
      <c r="C15" s="559"/>
      <c r="D15" s="559"/>
      <c r="E15" s="559"/>
      <c r="F15" s="560"/>
      <c r="G15" s="566"/>
      <c r="H15" s="567"/>
      <c r="I15" s="567"/>
      <c r="J15" s="567"/>
      <c r="K15" s="571"/>
      <c r="L15" s="558"/>
      <c r="M15" s="574"/>
      <c r="N15" s="577"/>
      <c r="O15" s="580"/>
      <c r="P15" s="583"/>
      <c r="Q15" s="583"/>
      <c r="R15" s="586"/>
      <c r="S15" s="589"/>
      <c r="T15" s="543"/>
    </row>
    <row r="16" spans="1:20" x14ac:dyDescent="0.25">
      <c r="A16" s="558"/>
      <c r="B16" s="559"/>
      <c r="C16" s="559"/>
      <c r="D16" s="559"/>
      <c r="E16" s="559"/>
      <c r="F16" s="560"/>
      <c r="G16" s="566"/>
      <c r="H16" s="567"/>
      <c r="I16" s="567"/>
      <c r="J16" s="567"/>
      <c r="K16" s="571"/>
      <c r="L16" s="558"/>
      <c r="M16" s="574"/>
      <c r="N16" s="577"/>
      <c r="O16" s="580"/>
      <c r="P16" s="583"/>
      <c r="Q16" s="583"/>
      <c r="R16" s="586"/>
      <c r="S16" s="589"/>
      <c r="T16" s="543"/>
    </row>
    <row r="17" spans="1:20" x14ac:dyDescent="0.25">
      <c r="A17" s="558"/>
      <c r="B17" s="559"/>
      <c r="C17" s="559"/>
      <c r="D17" s="559"/>
      <c r="E17" s="559"/>
      <c r="F17" s="560"/>
      <c r="G17" s="566"/>
      <c r="H17" s="567"/>
      <c r="I17" s="567"/>
      <c r="J17" s="567"/>
      <c r="K17" s="571"/>
      <c r="L17" s="558"/>
      <c r="M17" s="574"/>
      <c r="N17" s="577"/>
      <c r="O17" s="580"/>
      <c r="P17" s="583"/>
      <c r="Q17" s="583"/>
      <c r="R17" s="586"/>
      <c r="S17" s="589"/>
      <c r="T17" s="543"/>
    </row>
    <row r="18" spans="1:20" x14ac:dyDescent="0.25">
      <c r="A18" s="561"/>
      <c r="B18" s="562"/>
      <c r="C18" s="562"/>
      <c r="D18" s="562"/>
      <c r="E18" s="562"/>
      <c r="F18" s="563"/>
      <c r="G18" s="568"/>
      <c r="H18" s="569"/>
      <c r="I18" s="569"/>
      <c r="J18" s="569"/>
      <c r="K18" s="572"/>
      <c r="L18" s="561"/>
      <c r="M18" s="575"/>
      <c r="N18" s="578"/>
      <c r="O18" s="581"/>
      <c r="P18" s="584"/>
      <c r="Q18" s="584"/>
      <c r="R18" s="587"/>
      <c r="S18" s="590"/>
      <c r="T18" s="544"/>
    </row>
    <row r="19" spans="1:20" ht="171" customHeight="1" x14ac:dyDescent="0.25">
      <c r="A19" s="591" t="s">
        <v>264</v>
      </c>
      <c r="B19" s="592"/>
      <c r="C19" s="592"/>
      <c r="D19" s="592"/>
      <c r="E19" s="592"/>
      <c r="F19" s="593"/>
      <c r="G19" s="597" t="s">
        <v>265</v>
      </c>
      <c r="H19" s="599"/>
      <c r="I19" s="599"/>
      <c r="J19" s="596"/>
      <c r="K19" s="120"/>
      <c r="L19" s="597"/>
      <c r="M19" s="598"/>
      <c r="N19" s="121">
        <v>80</v>
      </c>
      <c r="O19" s="259">
        <v>111</v>
      </c>
      <c r="P19" s="113">
        <v>45</v>
      </c>
      <c r="Q19" s="120">
        <v>40</v>
      </c>
      <c r="R19" s="115">
        <v>12</v>
      </c>
      <c r="S19" s="133">
        <f t="shared" ref="S19:S28" si="0">SUM(O19:R19)</f>
        <v>208</v>
      </c>
      <c r="T19" s="134">
        <f t="shared" ref="T19:T28" si="1">S19/N19</f>
        <v>2.6</v>
      </c>
    </row>
    <row r="20" spans="1:20" ht="39.75" customHeight="1" x14ac:dyDescent="0.25">
      <c r="A20" s="591" t="s">
        <v>266</v>
      </c>
      <c r="B20" s="592"/>
      <c r="C20" s="592"/>
      <c r="D20" s="592"/>
      <c r="E20" s="592"/>
      <c r="F20" s="593"/>
      <c r="G20" s="594" t="s">
        <v>267</v>
      </c>
      <c r="H20" s="595"/>
      <c r="I20" s="595"/>
      <c r="J20" s="596"/>
      <c r="K20" s="118"/>
      <c r="L20" s="597"/>
      <c r="M20" s="598"/>
      <c r="N20" s="121">
        <v>90</v>
      </c>
      <c r="O20" s="259">
        <v>53</v>
      </c>
      <c r="P20" s="113">
        <v>29</v>
      </c>
      <c r="Q20" s="114">
        <v>22</v>
      </c>
      <c r="R20" s="115">
        <v>83</v>
      </c>
      <c r="S20" s="133">
        <f t="shared" si="0"/>
        <v>187</v>
      </c>
      <c r="T20" s="134">
        <f t="shared" si="1"/>
        <v>2.0777777777777779</v>
      </c>
    </row>
    <row r="21" spans="1:20" ht="75.75" customHeight="1" x14ac:dyDescent="0.25">
      <c r="A21" s="591" t="s">
        <v>268</v>
      </c>
      <c r="B21" s="592"/>
      <c r="C21" s="592"/>
      <c r="D21" s="592"/>
      <c r="E21" s="592"/>
      <c r="F21" s="593"/>
      <c r="G21" s="594" t="s">
        <v>269</v>
      </c>
      <c r="H21" s="595"/>
      <c r="I21" s="595"/>
      <c r="J21" s="596"/>
      <c r="K21" s="118"/>
      <c r="L21" s="597"/>
      <c r="M21" s="598"/>
      <c r="N21" s="119">
        <v>90</v>
      </c>
      <c r="O21" s="259">
        <v>58</v>
      </c>
      <c r="P21" s="113">
        <v>26</v>
      </c>
      <c r="Q21" s="114">
        <v>23</v>
      </c>
      <c r="R21" s="115">
        <v>22</v>
      </c>
      <c r="S21" s="133">
        <f t="shared" si="0"/>
        <v>129</v>
      </c>
      <c r="T21" s="134">
        <f t="shared" si="1"/>
        <v>1.4333333333333333</v>
      </c>
    </row>
    <row r="22" spans="1:20" ht="82.5" customHeight="1" x14ac:dyDescent="0.25">
      <c r="A22" s="597" t="s">
        <v>270</v>
      </c>
      <c r="B22" s="599"/>
      <c r="C22" s="599"/>
      <c r="D22" s="599"/>
      <c r="E22" s="599"/>
      <c r="F22" s="600"/>
      <c r="G22" s="594" t="s">
        <v>271</v>
      </c>
      <c r="H22" s="595"/>
      <c r="I22" s="595"/>
      <c r="J22" s="596"/>
      <c r="K22" s="118"/>
      <c r="L22" s="597"/>
      <c r="M22" s="598"/>
      <c r="N22" s="119">
        <v>92</v>
      </c>
      <c r="O22" s="259">
        <v>28</v>
      </c>
      <c r="P22" s="113">
        <v>11</v>
      </c>
      <c r="Q22" s="114">
        <v>29</v>
      </c>
      <c r="R22" s="115">
        <v>323</v>
      </c>
      <c r="S22" s="133">
        <f t="shared" si="0"/>
        <v>391</v>
      </c>
      <c r="T22" s="134">
        <f t="shared" si="1"/>
        <v>4.25</v>
      </c>
    </row>
    <row r="23" spans="1:20" ht="57.75" customHeight="1" x14ac:dyDescent="0.25">
      <c r="A23" s="597" t="s">
        <v>272</v>
      </c>
      <c r="B23" s="599"/>
      <c r="C23" s="599"/>
      <c r="D23" s="599"/>
      <c r="E23" s="599"/>
      <c r="F23" s="600"/>
      <c r="G23" s="594" t="s">
        <v>273</v>
      </c>
      <c r="H23" s="595"/>
      <c r="I23" s="595"/>
      <c r="J23" s="596"/>
      <c r="K23" s="118"/>
      <c r="L23" s="597"/>
      <c r="M23" s="598"/>
      <c r="N23" s="119">
        <v>20</v>
      </c>
      <c r="O23" s="259">
        <v>4</v>
      </c>
      <c r="P23" s="113">
        <v>0</v>
      </c>
      <c r="Q23" s="114">
        <v>14</v>
      </c>
      <c r="R23" s="115">
        <v>14</v>
      </c>
      <c r="S23" s="133">
        <f t="shared" si="0"/>
        <v>32</v>
      </c>
      <c r="T23" s="134">
        <f t="shared" si="1"/>
        <v>1.6</v>
      </c>
    </row>
    <row r="24" spans="1:20" ht="84" customHeight="1" x14ac:dyDescent="0.25">
      <c r="A24" s="597" t="s">
        <v>274</v>
      </c>
      <c r="B24" s="599"/>
      <c r="C24" s="599"/>
      <c r="D24" s="599"/>
      <c r="E24" s="599"/>
      <c r="F24" s="600"/>
      <c r="G24" s="594" t="s">
        <v>275</v>
      </c>
      <c r="H24" s="595"/>
      <c r="I24" s="595"/>
      <c r="J24" s="596"/>
      <c r="K24" s="118"/>
      <c r="L24" s="597"/>
      <c r="M24" s="598"/>
      <c r="N24" s="119">
        <v>550</v>
      </c>
      <c r="O24" s="259">
        <v>297</v>
      </c>
      <c r="P24" s="113">
        <v>9</v>
      </c>
      <c r="Q24" s="114">
        <v>487</v>
      </c>
      <c r="R24" s="115">
        <v>18</v>
      </c>
      <c r="S24" s="133">
        <f t="shared" si="0"/>
        <v>811</v>
      </c>
      <c r="T24" s="134">
        <f t="shared" si="1"/>
        <v>1.4745454545454546</v>
      </c>
    </row>
    <row r="25" spans="1:20" ht="74.25" customHeight="1" x14ac:dyDescent="0.25">
      <c r="A25" s="597" t="s">
        <v>276</v>
      </c>
      <c r="B25" s="599"/>
      <c r="C25" s="599"/>
      <c r="D25" s="599"/>
      <c r="E25" s="599"/>
      <c r="F25" s="600"/>
      <c r="G25" s="594" t="s">
        <v>277</v>
      </c>
      <c r="H25" s="595"/>
      <c r="I25" s="595"/>
      <c r="J25" s="596"/>
      <c r="K25" s="118"/>
      <c r="L25" s="597"/>
      <c r="M25" s="598"/>
      <c r="N25" s="119">
        <v>100</v>
      </c>
      <c r="O25" s="259">
        <v>25</v>
      </c>
      <c r="P25" s="113">
        <v>23</v>
      </c>
      <c r="Q25" s="114">
        <v>5</v>
      </c>
      <c r="R25" s="115">
        <v>0</v>
      </c>
      <c r="S25" s="133">
        <f t="shared" si="0"/>
        <v>53</v>
      </c>
      <c r="T25" s="134">
        <f t="shared" si="1"/>
        <v>0.53</v>
      </c>
    </row>
    <row r="26" spans="1:20" ht="59.25" customHeight="1" x14ac:dyDescent="0.25">
      <c r="A26" s="597" t="s">
        <v>278</v>
      </c>
      <c r="B26" s="599"/>
      <c r="C26" s="599"/>
      <c r="D26" s="599"/>
      <c r="E26" s="599"/>
      <c r="F26" s="600"/>
      <c r="G26" s="594" t="s">
        <v>279</v>
      </c>
      <c r="H26" s="595"/>
      <c r="I26" s="595"/>
      <c r="J26" s="596"/>
      <c r="K26" s="118"/>
      <c r="L26" s="597"/>
      <c r="M26" s="598"/>
      <c r="N26" s="119">
        <v>25</v>
      </c>
      <c r="O26" s="259">
        <v>1</v>
      </c>
      <c r="P26" s="113">
        <v>19</v>
      </c>
      <c r="Q26" s="114">
        <v>5</v>
      </c>
      <c r="R26" s="115">
        <v>0</v>
      </c>
      <c r="S26" s="133">
        <f t="shared" si="0"/>
        <v>25</v>
      </c>
      <c r="T26" s="134">
        <f t="shared" si="1"/>
        <v>1</v>
      </c>
    </row>
    <row r="27" spans="1:20" ht="60.75" customHeight="1" x14ac:dyDescent="0.25">
      <c r="A27" s="597" t="s">
        <v>280</v>
      </c>
      <c r="B27" s="599"/>
      <c r="C27" s="599"/>
      <c r="D27" s="599"/>
      <c r="E27" s="599"/>
      <c r="F27" s="600"/>
      <c r="G27" s="594" t="s">
        <v>281</v>
      </c>
      <c r="H27" s="595"/>
      <c r="I27" s="595"/>
      <c r="J27" s="596"/>
      <c r="K27" s="118"/>
      <c r="L27" s="597"/>
      <c r="M27" s="598"/>
      <c r="N27" s="119">
        <v>50</v>
      </c>
      <c r="O27" s="259">
        <v>1</v>
      </c>
      <c r="P27" s="113">
        <v>1</v>
      </c>
      <c r="Q27" s="114">
        <v>7</v>
      </c>
      <c r="R27" s="115">
        <v>335</v>
      </c>
      <c r="S27" s="133">
        <f t="shared" si="0"/>
        <v>344</v>
      </c>
      <c r="T27" s="134">
        <f t="shared" si="1"/>
        <v>6.88</v>
      </c>
    </row>
    <row r="28" spans="1:20" ht="45" customHeight="1" thickBot="1" x14ac:dyDescent="0.3">
      <c r="A28" s="591"/>
      <c r="B28" s="592"/>
      <c r="C28" s="592"/>
      <c r="D28" s="592"/>
      <c r="E28" s="592"/>
      <c r="F28" s="593"/>
      <c r="G28" s="601"/>
      <c r="H28" s="602"/>
      <c r="I28" s="602"/>
      <c r="J28" s="488"/>
      <c r="K28" s="130"/>
      <c r="L28" s="591"/>
      <c r="M28" s="603"/>
      <c r="N28" s="137"/>
      <c r="O28" s="260"/>
      <c r="P28" s="113"/>
      <c r="Q28" s="135"/>
      <c r="R28" s="115"/>
      <c r="S28" s="136">
        <f t="shared" si="0"/>
        <v>0</v>
      </c>
      <c r="T28" s="134" t="e">
        <f t="shared" si="1"/>
        <v>#DIV/0!</v>
      </c>
    </row>
    <row r="29" spans="1:20" x14ac:dyDescent="0.25">
      <c r="A29" s="296" t="s">
        <v>282</v>
      </c>
      <c r="B29" s="296"/>
      <c r="C29" s="296"/>
      <c r="D29" s="296"/>
      <c r="E29" s="296"/>
      <c r="F29" s="296"/>
      <c r="G29" s="296"/>
      <c r="H29" s="296"/>
      <c r="I29" s="296"/>
      <c r="J29" s="296"/>
      <c r="K29" s="296"/>
      <c r="L29" s="296"/>
      <c r="M29" s="296"/>
      <c r="N29" s="296"/>
      <c r="O29" s="296"/>
      <c r="P29" s="296"/>
      <c r="Q29" s="296"/>
      <c r="R29" s="296"/>
      <c r="S29" s="296"/>
      <c r="T29" s="296"/>
    </row>
  </sheetData>
  <mergeCells count="65">
    <mergeCell ref="N7:T7"/>
    <mergeCell ref="Q5:T5"/>
    <mergeCell ref="Q6:T6"/>
    <mergeCell ref="A4:T4"/>
    <mergeCell ref="N5:P5"/>
    <mergeCell ref="A6:P6"/>
    <mergeCell ref="B5:K5"/>
    <mergeCell ref="B7:C7"/>
    <mergeCell ref="D7:E7"/>
    <mergeCell ref="F7:G7"/>
    <mergeCell ref="H7:K7"/>
    <mergeCell ref="A29:T29"/>
    <mergeCell ref="A28:F28"/>
    <mergeCell ref="G28:J28"/>
    <mergeCell ref="L28:M28"/>
    <mergeCell ref="A27:F27"/>
    <mergeCell ref="G27:J27"/>
    <mergeCell ref="L27:M27"/>
    <mergeCell ref="A26:F26"/>
    <mergeCell ref="G26:J26"/>
    <mergeCell ref="L26:M26"/>
    <mergeCell ref="A25:F25"/>
    <mergeCell ref="G25:J25"/>
    <mergeCell ref="L25:M25"/>
    <mergeCell ref="A24:F24"/>
    <mergeCell ref="G24:J24"/>
    <mergeCell ref="L24:M24"/>
    <mergeCell ref="A23:F23"/>
    <mergeCell ref="G23:J23"/>
    <mergeCell ref="L23:M23"/>
    <mergeCell ref="A22:F22"/>
    <mergeCell ref="G22:J22"/>
    <mergeCell ref="L22:M22"/>
    <mergeCell ref="A21:F21"/>
    <mergeCell ref="G21:J21"/>
    <mergeCell ref="L21:M21"/>
    <mergeCell ref="A20:F20"/>
    <mergeCell ref="G20:J20"/>
    <mergeCell ref="L20:M20"/>
    <mergeCell ref="A19:F19"/>
    <mergeCell ref="G19:J19"/>
    <mergeCell ref="L19:M19"/>
    <mergeCell ref="T13:T18"/>
    <mergeCell ref="A8:T8"/>
    <mergeCell ref="A9:T9"/>
    <mergeCell ref="A10:T10"/>
    <mergeCell ref="A11:T11"/>
    <mergeCell ref="A12:T12"/>
    <mergeCell ref="A13:F18"/>
    <mergeCell ref="G13:J18"/>
    <mergeCell ref="K13:K18"/>
    <mergeCell ref="L13:M18"/>
    <mergeCell ref="N13:N18"/>
    <mergeCell ref="O13:O18"/>
    <mergeCell ref="P13:P18"/>
    <mergeCell ref="Q13:Q18"/>
    <mergeCell ref="R13:R18"/>
    <mergeCell ref="S13:S18"/>
    <mergeCell ref="A1:G3"/>
    <mergeCell ref="N3:T3"/>
    <mergeCell ref="N1:P1"/>
    <mergeCell ref="N2:T2"/>
    <mergeCell ref="H1:M1"/>
    <mergeCell ref="H2:M2"/>
    <mergeCell ref="H3:M3"/>
  </mergeCells>
  <pageMargins left="0.5" right="0.5" top="0.5" bottom="0.5" header="0.3" footer="0.3"/>
  <pageSetup scale="68" fitToHeight="0" orientation="landscape" r:id="rId1"/>
  <headerFooter>
    <oddFooter>&amp;L&amp;10New York State Department of State&amp;C&amp;10Division of Community Services&amp;R&amp;10CSBG Contract</oddFooter>
  </headerFooter>
  <ignoredErrors>
    <ignoredError sqref="M7 S19 S20 S21 S22 S23 S24 S25 S26 S27 S28 M5" unlockedFormula="1"/>
    <ignoredError sqref="T19 T21 T22 T23 T24 T25 T26 T27 T28" evalError="1"/>
  </ignoredErrors>
  <extLst>
    <ext xmlns:x14="http://schemas.microsoft.com/office/spreadsheetml/2009/9/main" uri="{CCE6A557-97BC-4b89-ADB6-D9C93CAAB3DF}">
      <x14:dataValidations xmlns:xm="http://schemas.microsoft.com/office/excel/2006/main" count="1">
        <x14:dataValidation type="list" allowBlank="1" showInputMessage="1" showErrorMessage="1" promptTitle="Type of Report" prompt="Choose from dropdown" xr:uid="{51A0C04D-FDA8-4239-894D-BD03C7C8B990}">
          <x14:formula1>
            <xm:f>'Domain Calculator'!$AB$23:$AB$30</xm:f>
          </x14:formula1>
          <xm:sqref>Q6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pageSetUpPr fitToPage="1"/>
  </sheetPr>
  <dimension ref="A1:Y34"/>
  <sheetViews>
    <sheetView showGridLines="0" topLeftCell="A18" zoomScaleNormal="100" workbookViewId="0">
      <selection activeCell="O33" sqref="O33:R34"/>
    </sheetView>
  </sheetViews>
  <sheetFormatPr defaultColWidth="8.85546875" defaultRowHeight="15" x14ac:dyDescent="0.25"/>
  <cols>
    <col min="1" max="1" width="15.28515625" style="3" customWidth="1"/>
    <col min="2" max="2" width="2.7109375" style="3" customWidth="1"/>
    <col min="3" max="3" width="13.7109375" style="10" customWidth="1"/>
    <col min="4" max="4" width="2.7109375" style="3" customWidth="1"/>
    <col min="5" max="5" width="4.140625" style="3" customWidth="1"/>
    <col min="6" max="6" width="2.7109375" style="3" customWidth="1"/>
    <col min="7" max="9" width="10.7109375" style="3" customWidth="1"/>
    <col min="10" max="10" width="13.7109375" style="3" customWidth="1"/>
    <col min="11" max="11" width="12.7109375" style="3" customWidth="1"/>
    <col min="12" max="13" width="16.7109375" style="3" customWidth="1"/>
    <col min="14" max="19" width="8.7109375" style="3" customWidth="1"/>
    <col min="20" max="20" width="8.7109375" customWidth="1"/>
  </cols>
  <sheetData>
    <row r="1" spans="1:25" x14ac:dyDescent="0.25">
      <c r="A1" s="449"/>
      <c r="B1" s="449"/>
      <c r="C1" s="449"/>
      <c r="D1" s="449"/>
      <c r="E1" s="449"/>
      <c r="F1" s="449"/>
      <c r="G1" s="449"/>
      <c r="H1" s="541" t="s">
        <v>0</v>
      </c>
      <c r="I1" s="541"/>
      <c r="J1" s="541"/>
      <c r="K1" s="541"/>
      <c r="L1" s="541"/>
      <c r="M1" s="541"/>
      <c r="N1" s="541"/>
      <c r="O1" s="541"/>
      <c r="P1" s="541"/>
      <c r="Q1" s="25" t="s">
        <v>244</v>
      </c>
      <c r="R1" s="13">
        <v>2</v>
      </c>
      <c r="S1" s="192" t="s">
        <v>245</v>
      </c>
      <c r="T1" s="213">
        <v>21</v>
      </c>
      <c r="U1" s="26"/>
    </row>
    <row r="2" spans="1:25" x14ac:dyDescent="0.25">
      <c r="A2" s="449"/>
      <c r="B2" s="449"/>
      <c r="C2" s="449"/>
      <c r="D2" s="449"/>
      <c r="E2" s="449"/>
      <c r="F2" s="449"/>
      <c r="G2" s="449"/>
      <c r="H2" s="295" t="s">
        <v>1</v>
      </c>
      <c r="I2" s="295"/>
      <c r="J2" s="295"/>
      <c r="K2" s="295"/>
      <c r="L2" s="295"/>
      <c r="M2" s="295"/>
      <c r="N2" s="540" t="s">
        <v>246</v>
      </c>
      <c r="O2" s="540"/>
      <c r="P2" s="540"/>
      <c r="Q2" s="540"/>
      <c r="R2" s="540"/>
      <c r="S2" s="540"/>
      <c r="T2" s="540"/>
      <c r="U2" s="2"/>
    </row>
    <row r="3" spans="1:25" ht="15.75" x14ac:dyDescent="0.25">
      <c r="A3" s="449"/>
      <c r="B3" s="449"/>
      <c r="C3" s="449"/>
      <c r="D3" s="449"/>
      <c r="E3" s="449"/>
      <c r="F3" s="449"/>
      <c r="G3" s="449"/>
      <c r="H3" s="613" t="s">
        <v>283</v>
      </c>
      <c r="I3" s="613"/>
      <c r="J3" s="613"/>
      <c r="K3" s="613"/>
      <c r="L3" s="613"/>
      <c r="M3" s="613"/>
      <c r="N3" s="539"/>
      <c r="O3" s="539"/>
      <c r="P3" s="539"/>
      <c r="Q3" s="539"/>
      <c r="R3" s="539"/>
      <c r="S3" s="539"/>
      <c r="T3" s="539"/>
    </row>
    <row r="4" spans="1:25" x14ac:dyDescent="0.25">
      <c r="A4" s="449"/>
      <c r="B4" s="449"/>
      <c r="C4" s="449"/>
      <c r="D4" s="449"/>
      <c r="E4" s="449"/>
      <c r="F4" s="449"/>
      <c r="G4" s="449"/>
      <c r="H4" s="449"/>
      <c r="I4" s="449"/>
      <c r="J4" s="449"/>
      <c r="K4" s="449"/>
      <c r="L4" s="449"/>
      <c r="M4" s="449"/>
      <c r="N4" s="449"/>
      <c r="O4" s="449"/>
      <c r="P4" s="449"/>
      <c r="Q4" s="449"/>
      <c r="R4" s="449"/>
      <c r="S4" s="449"/>
      <c r="T4" s="449"/>
    </row>
    <row r="5" spans="1:25" x14ac:dyDescent="0.25">
      <c r="A5" s="27" t="s">
        <v>3</v>
      </c>
      <c r="B5" s="611" t="str">
        <f>'C-1a Needs Assessment'!C5</f>
        <v>NYC Department of Youth and Community Development</v>
      </c>
      <c r="C5" s="611"/>
      <c r="D5" s="611"/>
      <c r="E5" s="611"/>
      <c r="F5" s="611"/>
      <c r="G5" s="611"/>
      <c r="H5" s="611"/>
      <c r="I5" s="611"/>
      <c r="J5" s="611"/>
      <c r="K5" s="611"/>
      <c r="L5" s="4" t="s">
        <v>5</v>
      </c>
      <c r="M5" s="213">
        <f>'C-1a Needs Assessment'!J5</f>
        <v>2023</v>
      </c>
      <c r="N5" s="295"/>
      <c r="O5" s="295"/>
      <c r="P5" s="610"/>
      <c r="Q5" s="604" t="s">
        <v>248</v>
      </c>
      <c r="R5" s="605"/>
      <c r="S5" s="605"/>
      <c r="T5" s="606"/>
      <c r="U5" s="3"/>
      <c r="V5" s="7"/>
    </row>
    <row r="6" spans="1:25" x14ac:dyDescent="0.25">
      <c r="A6" s="295"/>
      <c r="B6" s="295"/>
      <c r="C6" s="295"/>
      <c r="D6" s="295"/>
      <c r="E6" s="295"/>
      <c r="F6" s="295"/>
      <c r="G6" s="295"/>
      <c r="H6" s="295"/>
      <c r="I6" s="295"/>
      <c r="J6" s="295"/>
      <c r="K6" s="295"/>
      <c r="L6" s="295"/>
      <c r="M6" s="295"/>
      <c r="N6" s="295"/>
      <c r="O6" s="295"/>
      <c r="P6" s="610"/>
      <c r="Q6" s="607" t="s">
        <v>284</v>
      </c>
      <c r="R6" s="608"/>
      <c r="S6" s="608"/>
      <c r="T6" s="609"/>
      <c r="U6" s="3"/>
      <c r="V6" s="7"/>
    </row>
    <row r="7" spans="1:25" x14ac:dyDescent="0.25">
      <c r="A7" s="7" t="s">
        <v>6</v>
      </c>
      <c r="B7" s="612">
        <f>'C-1a Needs Assessment'!C7</f>
        <v>44835</v>
      </c>
      <c r="C7" s="612"/>
      <c r="D7" s="613" t="s">
        <v>7</v>
      </c>
      <c r="E7" s="613"/>
      <c r="F7" s="612">
        <f>'C-1a Needs Assessment'!E7</f>
        <v>45199</v>
      </c>
      <c r="G7" s="612"/>
      <c r="H7" s="613"/>
      <c r="I7" s="613"/>
      <c r="J7" s="613"/>
      <c r="K7" s="613"/>
      <c r="L7" s="22" t="s">
        <v>8</v>
      </c>
      <c r="M7" s="213" t="str">
        <f>'C-1a Needs Assessment'!J7</f>
        <v>C1001474</v>
      </c>
      <c r="N7" s="449"/>
      <c r="O7" s="449"/>
      <c r="P7" s="449"/>
      <c r="Q7" s="449"/>
      <c r="R7" s="449"/>
      <c r="S7" s="449"/>
      <c r="T7" s="449"/>
      <c r="V7" s="3"/>
    </row>
    <row r="8" spans="1:25" x14ac:dyDescent="0.25">
      <c r="A8" s="545"/>
      <c r="B8" s="545"/>
      <c r="C8" s="545"/>
      <c r="D8" s="545"/>
      <c r="E8" s="545"/>
      <c r="F8" s="545"/>
      <c r="G8" s="545"/>
      <c r="H8" s="545"/>
      <c r="I8" s="545"/>
      <c r="J8" s="545"/>
      <c r="K8" s="545"/>
      <c r="L8" s="545"/>
      <c r="M8" s="545"/>
      <c r="N8" s="545"/>
      <c r="O8" s="545"/>
      <c r="P8" s="545"/>
      <c r="Q8" s="545"/>
      <c r="R8" s="545"/>
      <c r="S8" s="545"/>
      <c r="T8" s="545"/>
      <c r="U8" s="7"/>
      <c r="V8" s="27"/>
      <c r="X8" s="7"/>
      <c r="Y8" s="7"/>
    </row>
    <row r="9" spans="1:25" x14ac:dyDescent="0.25">
      <c r="A9" s="618" t="s">
        <v>285</v>
      </c>
      <c r="B9" s="619"/>
      <c r="C9" s="619"/>
      <c r="D9" s="619"/>
      <c r="E9" s="619"/>
      <c r="F9" s="619"/>
      <c r="G9" s="619"/>
      <c r="H9" s="619"/>
      <c r="I9" s="619"/>
      <c r="J9" s="619"/>
      <c r="K9" s="619"/>
      <c r="L9" s="619"/>
      <c r="M9" s="619"/>
      <c r="N9" s="619"/>
      <c r="O9" s="619"/>
      <c r="P9" s="619"/>
      <c r="Q9" s="619"/>
      <c r="R9" s="619"/>
      <c r="S9" s="619"/>
      <c r="T9" s="620"/>
      <c r="U9" s="28"/>
    </row>
    <row r="10" spans="1:25" x14ac:dyDescent="0.25">
      <c r="A10" s="621"/>
      <c r="B10" s="621"/>
      <c r="C10" s="621"/>
      <c r="D10" s="621"/>
      <c r="E10" s="621"/>
      <c r="F10" s="621"/>
      <c r="G10" s="621"/>
      <c r="H10" s="621"/>
      <c r="I10" s="621"/>
      <c r="J10" s="621"/>
      <c r="K10" s="621"/>
      <c r="L10" s="621"/>
      <c r="M10" s="621"/>
      <c r="N10" s="621"/>
      <c r="O10" s="621"/>
      <c r="P10" s="621"/>
      <c r="Q10" s="621"/>
      <c r="R10" s="621"/>
      <c r="S10" s="621"/>
      <c r="T10" s="621"/>
    </row>
    <row r="11" spans="1:25" x14ac:dyDescent="0.25">
      <c r="A11" s="550" t="s">
        <v>286</v>
      </c>
      <c r="B11" s="551"/>
      <c r="C11" s="551"/>
      <c r="D11" s="551"/>
      <c r="E11" s="551"/>
      <c r="F11" s="551"/>
      <c r="G11" s="551"/>
      <c r="H11" s="551"/>
      <c r="I11" s="551"/>
      <c r="J11" s="551"/>
      <c r="K11" s="551"/>
      <c r="L11" s="551"/>
      <c r="M11" s="551"/>
      <c r="N11" s="551"/>
      <c r="O11" s="551"/>
      <c r="P11" s="551"/>
      <c r="Q11" s="551"/>
      <c r="R11" s="551"/>
      <c r="S11" s="551"/>
      <c r="T11" s="552"/>
    </row>
    <row r="12" spans="1:25" ht="15.75" thickBot="1" x14ac:dyDescent="0.3">
      <c r="A12" s="622"/>
      <c r="B12" s="622"/>
      <c r="C12" s="622"/>
      <c r="D12" s="622"/>
      <c r="E12" s="622"/>
      <c r="F12" s="622"/>
      <c r="G12" s="622"/>
      <c r="H12" s="622"/>
      <c r="I12" s="622"/>
      <c r="J12" s="622"/>
      <c r="K12" s="622"/>
      <c r="L12" s="623"/>
      <c r="M12" s="211"/>
      <c r="N12"/>
      <c r="O12"/>
      <c r="P12"/>
      <c r="Q12"/>
      <c r="R12"/>
      <c r="S12"/>
    </row>
    <row r="13" spans="1:25" ht="15" customHeight="1" x14ac:dyDescent="0.25">
      <c r="A13" s="654" t="s">
        <v>287</v>
      </c>
      <c r="B13" s="556"/>
      <c r="C13" s="556"/>
      <c r="D13" s="556"/>
      <c r="E13" s="556"/>
      <c r="F13" s="557"/>
      <c r="G13" s="655" t="s">
        <v>288</v>
      </c>
      <c r="H13" s="565"/>
      <c r="I13" s="565"/>
      <c r="J13" s="565"/>
      <c r="K13" s="570" t="s">
        <v>289</v>
      </c>
      <c r="L13" s="624" t="s">
        <v>290</v>
      </c>
      <c r="M13" s="625"/>
      <c r="N13" s="656" t="s">
        <v>291</v>
      </c>
      <c r="O13" s="579" t="s">
        <v>258</v>
      </c>
      <c r="P13" s="582" t="s">
        <v>259</v>
      </c>
      <c r="Q13" s="582" t="s">
        <v>260</v>
      </c>
      <c r="R13" s="585" t="s">
        <v>261</v>
      </c>
      <c r="S13" s="588" t="s">
        <v>262</v>
      </c>
      <c r="T13" s="542" t="s">
        <v>263</v>
      </c>
    </row>
    <row r="14" spans="1:25" x14ac:dyDescent="0.25">
      <c r="A14" s="558"/>
      <c r="B14" s="559"/>
      <c r="C14" s="559"/>
      <c r="D14" s="559"/>
      <c r="E14" s="559"/>
      <c r="F14" s="560"/>
      <c r="G14" s="566"/>
      <c r="H14" s="567"/>
      <c r="I14" s="567"/>
      <c r="J14" s="567"/>
      <c r="K14" s="571"/>
      <c r="L14" s="626"/>
      <c r="M14" s="627"/>
      <c r="N14" s="657"/>
      <c r="O14" s="580"/>
      <c r="P14" s="583"/>
      <c r="Q14" s="583"/>
      <c r="R14" s="586"/>
      <c r="S14" s="589"/>
      <c r="T14" s="543"/>
    </row>
    <row r="15" spans="1:25" x14ac:dyDescent="0.25">
      <c r="A15" s="558"/>
      <c r="B15" s="559"/>
      <c r="C15" s="559"/>
      <c r="D15" s="559"/>
      <c r="E15" s="559"/>
      <c r="F15" s="560"/>
      <c r="G15" s="566"/>
      <c r="H15" s="567"/>
      <c r="I15" s="567"/>
      <c r="J15" s="567"/>
      <c r="K15" s="571"/>
      <c r="L15" s="626"/>
      <c r="M15" s="627"/>
      <c r="N15" s="657"/>
      <c r="O15" s="580"/>
      <c r="P15" s="583"/>
      <c r="Q15" s="583"/>
      <c r="R15" s="586"/>
      <c r="S15" s="589"/>
      <c r="T15" s="543"/>
    </row>
    <row r="16" spans="1:25" x14ac:dyDescent="0.25">
      <c r="A16" s="558"/>
      <c r="B16" s="559"/>
      <c r="C16" s="559"/>
      <c r="D16" s="559"/>
      <c r="E16" s="559"/>
      <c r="F16" s="560"/>
      <c r="G16" s="566"/>
      <c r="H16" s="567"/>
      <c r="I16" s="567"/>
      <c r="J16" s="567"/>
      <c r="K16" s="571"/>
      <c r="L16" s="626"/>
      <c r="M16" s="627"/>
      <c r="N16" s="657"/>
      <c r="O16" s="580"/>
      <c r="P16" s="583"/>
      <c r="Q16" s="583"/>
      <c r="R16" s="586"/>
      <c r="S16" s="589"/>
      <c r="T16" s="543"/>
    </row>
    <row r="17" spans="1:20" x14ac:dyDescent="0.25">
      <c r="A17" s="558"/>
      <c r="B17" s="559"/>
      <c r="C17" s="559"/>
      <c r="D17" s="559"/>
      <c r="E17" s="559"/>
      <c r="F17" s="560"/>
      <c r="G17" s="566"/>
      <c r="H17" s="567"/>
      <c r="I17" s="567"/>
      <c r="J17" s="567"/>
      <c r="K17" s="571"/>
      <c r="L17" s="626"/>
      <c r="M17" s="627"/>
      <c r="N17" s="657"/>
      <c r="O17" s="580"/>
      <c r="P17" s="583"/>
      <c r="Q17" s="583"/>
      <c r="R17" s="586"/>
      <c r="S17" s="589"/>
      <c r="T17" s="543"/>
    </row>
    <row r="18" spans="1:20" x14ac:dyDescent="0.25">
      <c r="A18" s="558"/>
      <c r="B18" s="559"/>
      <c r="C18" s="559"/>
      <c r="D18" s="559"/>
      <c r="E18" s="559"/>
      <c r="F18" s="560"/>
      <c r="G18" s="566"/>
      <c r="H18" s="567"/>
      <c r="I18" s="567"/>
      <c r="J18" s="567"/>
      <c r="K18" s="571"/>
      <c r="L18" s="626"/>
      <c r="M18" s="627"/>
      <c r="N18" s="657"/>
      <c r="O18" s="580"/>
      <c r="P18" s="583"/>
      <c r="Q18" s="583"/>
      <c r="R18" s="586"/>
      <c r="S18" s="589"/>
      <c r="T18" s="543"/>
    </row>
    <row r="19" spans="1:20" x14ac:dyDescent="0.25">
      <c r="A19" s="561"/>
      <c r="B19" s="562"/>
      <c r="C19" s="562"/>
      <c r="D19" s="562"/>
      <c r="E19" s="562"/>
      <c r="F19" s="563"/>
      <c r="G19" s="568"/>
      <c r="H19" s="569"/>
      <c r="I19" s="569"/>
      <c r="J19" s="569"/>
      <c r="K19" s="572"/>
      <c r="L19" s="628"/>
      <c r="M19" s="629"/>
      <c r="N19" s="658"/>
      <c r="O19" s="581"/>
      <c r="P19" s="584"/>
      <c r="Q19" s="584"/>
      <c r="R19" s="587"/>
      <c r="S19" s="590"/>
      <c r="T19" s="544"/>
    </row>
    <row r="20" spans="1:20" ht="30" customHeight="1" x14ac:dyDescent="0.25">
      <c r="A20" s="642" t="s">
        <v>292</v>
      </c>
      <c r="B20" s="643"/>
      <c r="C20" s="643"/>
      <c r="D20" s="643"/>
      <c r="E20" s="643"/>
      <c r="F20" s="644"/>
      <c r="G20" s="651" t="s">
        <v>765</v>
      </c>
      <c r="H20" s="652"/>
      <c r="I20" s="652"/>
      <c r="J20" s="653"/>
      <c r="K20" s="138" t="s">
        <v>294</v>
      </c>
      <c r="L20" s="311" t="s">
        <v>766</v>
      </c>
      <c r="M20" s="632"/>
      <c r="N20" s="228">
        <v>146</v>
      </c>
      <c r="O20" s="261">
        <v>0</v>
      </c>
      <c r="P20" s="125">
        <v>0</v>
      </c>
      <c r="Q20" s="128">
        <v>0</v>
      </c>
      <c r="R20" s="127">
        <v>0</v>
      </c>
      <c r="S20" s="116">
        <f t="shared" ref="S20:S32" si="0">SUM(O20:R20)</f>
        <v>0</v>
      </c>
      <c r="T20" s="117">
        <f t="shared" ref="T20:T32" si="1">S20/N20</f>
        <v>0</v>
      </c>
    </row>
    <row r="21" spans="1:20" ht="30" customHeight="1" x14ac:dyDescent="0.25">
      <c r="A21" s="645"/>
      <c r="B21" s="646"/>
      <c r="C21" s="646"/>
      <c r="D21" s="646"/>
      <c r="E21" s="646"/>
      <c r="F21" s="647"/>
      <c r="G21" s="634" t="s">
        <v>295</v>
      </c>
      <c r="H21" s="635"/>
      <c r="I21" s="635"/>
      <c r="J21" s="636"/>
      <c r="K21" s="138" t="s">
        <v>296</v>
      </c>
      <c r="L21" s="314"/>
      <c r="M21" s="633"/>
      <c r="N21" s="139">
        <f>COUNTIF('C-4a Partnerships'!$F$17:$G$300,'Domain Calculator'!$N25)</f>
        <v>1</v>
      </c>
      <c r="O21" s="261">
        <v>1</v>
      </c>
      <c r="P21" s="125">
        <v>1</v>
      </c>
      <c r="Q21" s="126">
        <v>0</v>
      </c>
      <c r="R21" s="127">
        <v>0</v>
      </c>
      <c r="S21" s="116">
        <f t="shared" si="0"/>
        <v>2</v>
      </c>
      <c r="T21" s="117">
        <f t="shared" si="1"/>
        <v>2</v>
      </c>
    </row>
    <row r="22" spans="1:20" ht="30" customHeight="1" x14ac:dyDescent="0.25">
      <c r="A22" s="645"/>
      <c r="B22" s="646"/>
      <c r="C22" s="646"/>
      <c r="D22" s="646"/>
      <c r="E22" s="646"/>
      <c r="F22" s="647"/>
      <c r="G22" s="634" t="s">
        <v>297</v>
      </c>
      <c r="H22" s="635"/>
      <c r="I22" s="635"/>
      <c r="J22" s="636"/>
      <c r="K22" s="138" t="s">
        <v>298</v>
      </c>
      <c r="L22" s="314"/>
      <c r="M22" s="633"/>
      <c r="N22" s="139">
        <f>COUNTIF('C-4a Partnerships'!$F$17:$G$300,'Domain Calculator'!$N26)</f>
        <v>10</v>
      </c>
      <c r="O22" s="261">
        <v>0</v>
      </c>
      <c r="P22" s="125">
        <v>12</v>
      </c>
      <c r="Q22" s="126">
        <v>0</v>
      </c>
      <c r="R22" s="127">
        <v>0</v>
      </c>
      <c r="S22" s="116">
        <f t="shared" si="0"/>
        <v>12</v>
      </c>
      <c r="T22" s="117">
        <f t="shared" si="1"/>
        <v>1.2</v>
      </c>
    </row>
    <row r="23" spans="1:20" ht="30" customHeight="1" x14ac:dyDescent="0.25">
      <c r="A23" s="645"/>
      <c r="B23" s="646"/>
      <c r="C23" s="646"/>
      <c r="D23" s="646"/>
      <c r="E23" s="646"/>
      <c r="F23" s="647"/>
      <c r="G23" s="634" t="s">
        <v>299</v>
      </c>
      <c r="H23" s="635"/>
      <c r="I23" s="635"/>
      <c r="J23" s="636"/>
      <c r="K23" s="138" t="s">
        <v>300</v>
      </c>
      <c r="L23" s="314"/>
      <c r="M23" s="633"/>
      <c r="N23" s="139">
        <f>COUNTIF('C-4a Partnerships'!$F$17:$G$300,'Domain Calculator'!$N27)</f>
        <v>1</v>
      </c>
      <c r="O23" s="261">
        <v>0</v>
      </c>
      <c r="P23" s="125">
        <v>2</v>
      </c>
      <c r="Q23" s="126">
        <v>0</v>
      </c>
      <c r="R23" s="127">
        <v>0</v>
      </c>
      <c r="S23" s="116">
        <f t="shared" si="0"/>
        <v>2</v>
      </c>
      <c r="T23" s="117">
        <f t="shared" si="1"/>
        <v>2</v>
      </c>
    </row>
    <row r="24" spans="1:20" ht="30" customHeight="1" x14ac:dyDescent="0.25">
      <c r="A24" s="645"/>
      <c r="B24" s="646"/>
      <c r="C24" s="646"/>
      <c r="D24" s="646"/>
      <c r="E24" s="646"/>
      <c r="F24" s="647"/>
      <c r="G24" s="634" t="s">
        <v>301</v>
      </c>
      <c r="H24" s="635"/>
      <c r="I24" s="635"/>
      <c r="J24" s="636"/>
      <c r="K24" s="138" t="s">
        <v>302</v>
      </c>
      <c r="L24" s="314"/>
      <c r="M24" s="633"/>
      <c r="N24" s="139">
        <f>COUNTIF('C-4a Partnerships'!$F$17:$G$300,'Domain Calculator'!$N28)</f>
        <v>0</v>
      </c>
      <c r="O24" s="261">
        <v>0</v>
      </c>
      <c r="P24" s="125">
        <v>0</v>
      </c>
      <c r="Q24" s="126">
        <v>0</v>
      </c>
      <c r="R24" s="127">
        <v>0</v>
      </c>
      <c r="S24" s="116">
        <f t="shared" si="0"/>
        <v>0</v>
      </c>
      <c r="T24" s="117" t="e">
        <f t="shared" si="1"/>
        <v>#DIV/0!</v>
      </c>
    </row>
    <row r="25" spans="1:20" ht="30" customHeight="1" x14ac:dyDescent="0.25">
      <c r="A25" s="645"/>
      <c r="B25" s="646"/>
      <c r="C25" s="646"/>
      <c r="D25" s="646"/>
      <c r="E25" s="646"/>
      <c r="F25" s="647"/>
      <c r="G25" s="634" t="s">
        <v>303</v>
      </c>
      <c r="H25" s="635"/>
      <c r="I25" s="635"/>
      <c r="J25" s="636"/>
      <c r="K25" s="138" t="s">
        <v>304</v>
      </c>
      <c r="L25" s="314"/>
      <c r="M25" s="633"/>
      <c r="N25" s="139">
        <f>COUNTIF('C-4a Partnerships'!$F$17:$G$300,'Domain Calculator'!$N29)</f>
        <v>2</v>
      </c>
      <c r="O25" s="261">
        <v>2</v>
      </c>
      <c r="P25" s="125">
        <v>0</v>
      </c>
      <c r="Q25" s="126">
        <v>0</v>
      </c>
      <c r="R25" s="127">
        <v>0</v>
      </c>
      <c r="S25" s="116">
        <f t="shared" si="0"/>
        <v>2</v>
      </c>
      <c r="T25" s="117">
        <f t="shared" si="1"/>
        <v>1</v>
      </c>
    </row>
    <row r="26" spans="1:20" ht="30" customHeight="1" x14ac:dyDescent="0.25">
      <c r="A26" s="645"/>
      <c r="B26" s="646"/>
      <c r="C26" s="646"/>
      <c r="D26" s="646"/>
      <c r="E26" s="646"/>
      <c r="F26" s="647"/>
      <c r="G26" s="634" t="s">
        <v>305</v>
      </c>
      <c r="H26" s="635"/>
      <c r="I26" s="635"/>
      <c r="J26" s="636"/>
      <c r="K26" s="138" t="s">
        <v>306</v>
      </c>
      <c r="L26" s="314"/>
      <c r="M26" s="633"/>
      <c r="N26" s="139">
        <f>COUNTIF('C-4a Partnerships'!$F$17:$G$300,'Domain Calculator'!$N30)</f>
        <v>1</v>
      </c>
      <c r="O26" s="261">
        <v>0</v>
      </c>
      <c r="P26" s="125">
        <v>2</v>
      </c>
      <c r="Q26" s="126">
        <v>0</v>
      </c>
      <c r="R26" s="127">
        <v>0</v>
      </c>
      <c r="S26" s="116">
        <f t="shared" si="0"/>
        <v>2</v>
      </c>
      <c r="T26" s="117">
        <f t="shared" si="1"/>
        <v>2</v>
      </c>
    </row>
    <row r="27" spans="1:20" ht="30" customHeight="1" x14ac:dyDescent="0.25">
      <c r="A27" s="645"/>
      <c r="B27" s="646"/>
      <c r="C27" s="646"/>
      <c r="D27" s="646"/>
      <c r="E27" s="646"/>
      <c r="F27" s="647"/>
      <c r="G27" s="634" t="s">
        <v>307</v>
      </c>
      <c r="H27" s="635"/>
      <c r="I27" s="635"/>
      <c r="J27" s="636"/>
      <c r="K27" s="138" t="s">
        <v>308</v>
      </c>
      <c r="L27" s="314"/>
      <c r="M27" s="633"/>
      <c r="N27" s="139">
        <f>COUNTIF('C-4a Partnerships'!$F$17:$G$300,'Domain Calculator'!$N31)</f>
        <v>0</v>
      </c>
      <c r="O27" s="261">
        <v>0</v>
      </c>
      <c r="P27" s="125">
        <v>0</v>
      </c>
      <c r="Q27" s="126">
        <v>0</v>
      </c>
      <c r="R27" s="127">
        <v>0</v>
      </c>
      <c r="S27" s="116">
        <f t="shared" si="0"/>
        <v>0</v>
      </c>
      <c r="T27" s="117" t="e">
        <f t="shared" si="1"/>
        <v>#DIV/0!</v>
      </c>
    </row>
    <row r="28" spans="1:20" ht="30" customHeight="1" x14ac:dyDescent="0.25">
      <c r="A28" s="645"/>
      <c r="B28" s="646"/>
      <c r="C28" s="646"/>
      <c r="D28" s="646"/>
      <c r="E28" s="646"/>
      <c r="F28" s="647"/>
      <c r="G28" s="648" t="s">
        <v>309</v>
      </c>
      <c r="H28" s="649"/>
      <c r="I28" s="649"/>
      <c r="J28" s="650"/>
      <c r="K28" s="138" t="s">
        <v>310</v>
      </c>
      <c r="L28" s="314"/>
      <c r="M28" s="633"/>
      <c r="N28" s="139">
        <f>COUNTIF('C-4a Partnerships'!$F$17:$G$300,'Domain Calculator'!$N32)</f>
        <v>2</v>
      </c>
      <c r="O28" s="261">
        <v>2</v>
      </c>
      <c r="P28" s="125">
        <v>-1</v>
      </c>
      <c r="Q28" s="126">
        <v>0</v>
      </c>
      <c r="R28" s="127">
        <v>0</v>
      </c>
      <c r="S28" s="116">
        <f t="shared" si="0"/>
        <v>1</v>
      </c>
      <c r="T28" s="117">
        <f t="shared" si="1"/>
        <v>0.5</v>
      </c>
    </row>
    <row r="29" spans="1:20" ht="30" customHeight="1" x14ac:dyDescent="0.25">
      <c r="A29" s="645"/>
      <c r="B29" s="646"/>
      <c r="C29" s="646"/>
      <c r="D29" s="646"/>
      <c r="E29" s="646"/>
      <c r="F29" s="647"/>
      <c r="G29" s="634" t="s">
        <v>311</v>
      </c>
      <c r="H29" s="635"/>
      <c r="I29" s="635"/>
      <c r="J29" s="636"/>
      <c r="K29" s="138" t="s">
        <v>312</v>
      </c>
      <c r="L29" s="314"/>
      <c r="M29" s="633"/>
      <c r="N29" s="139">
        <f>COUNTIF('C-4a Partnerships'!$F$17:$G$300,'Domain Calculator'!$N33)</f>
        <v>0</v>
      </c>
      <c r="O29" s="261">
        <v>0</v>
      </c>
      <c r="P29" s="125">
        <v>0</v>
      </c>
      <c r="Q29" s="126">
        <v>0</v>
      </c>
      <c r="R29" s="127">
        <v>0</v>
      </c>
      <c r="S29" s="116">
        <f t="shared" si="0"/>
        <v>0</v>
      </c>
      <c r="T29" s="117" t="e">
        <f t="shared" si="1"/>
        <v>#DIV/0!</v>
      </c>
    </row>
    <row r="30" spans="1:20" ht="30" customHeight="1" x14ac:dyDescent="0.25">
      <c r="A30" s="645"/>
      <c r="B30" s="646"/>
      <c r="C30" s="646"/>
      <c r="D30" s="646"/>
      <c r="E30" s="646"/>
      <c r="F30" s="647"/>
      <c r="G30" s="634" t="s">
        <v>313</v>
      </c>
      <c r="H30" s="635"/>
      <c r="I30" s="635"/>
      <c r="J30" s="636"/>
      <c r="K30" s="138" t="s">
        <v>314</v>
      </c>
      <c r="L30" s="314"/>
      <c r="M30" s="633"/>
      <c r="N30" s="139">
        <f>COUNTIF('C-4a Partnerships'!$F$17:$G$300,'Domain Calculator'!$N34)</f>
        <v>1</v>
      </c>
      <c r="O30" s="261">
        <v>1</v>
      </c>
      <c r="P30" s="125">
        <v>0</v>
      </c>
      <c r="Q30" s="126">
        <v>0</v>
      </c>
      <c r="R30" s="127">
        <v>0</v>
      </c>
      <c r="S30" s="116">
        <f t="shared" si="0"/>
        <v>1</v>
      </c>
      <c r="T30" s="117">
        <f t="shared" si="1"/>
        <v>1</v>
      </c>
    </row>
    <row r="31" spans="1:20" ht="30" customHeight="1" x14ac:dyDescent="0.25">
      <c r="A31" s="645"/>
      <c r="B31" s="646"/>
      <c r="C31" s="646"/>
      <c r="D31" s="646"/>
      <c r="E31" s="646"/>
      <c r="F31" s="647"/>
      <c r="G31" s="634" t="s">
        <v>315</v>
      </c>
      <c r="H31" s="635"/>
      <c r="I31" s="635"/>
      <c r="J31" s="636"/>
      <c r="K31" s="138" t="s">
        <v>316</v>
      </c>
      <c r="L31" s="314"/>
      <c r="M31" s="633"/>
      <c r="N31" s="139">
        <f>COUNTIF('C-4a Partnerships'!$F$17:$G$300,'Domain Calculator'!$N35)</f>
        <v>0</v>
      </c>
      <c r="O31" s="261">
        <v>0</v>
      </c>
      <c r="P31" s="125">
        <v>0</v>
      </c>
      <c r="Q31" s="126">
        <v>0</v>
      </c>
      <c r="R31" s="127">
        <v>0</v>
      </c>
      <c r="S31" s="116">
        <f t="shared" si="0"/>
        <v>0</v>
      </c>
      <c r="T31" s="117" t="e">
        <f t="shared" si="1"/>
        <v>#DIV/0!</v>
      </c>
    </row>
    <row r="32" spans="1:20" ht="30" customHeight="1" x14ac:dyDescent="0.25">
      <c r="A32" s="645"/>
      <c r="B32" s="646"/>
      <c r="C32" s="646"/>
      <c r="D32" s="646"/>
      <c r="E32" s="646"/>
      <c r="F32" s="647"/>
      <c r="G32" s="639" t="s">
        <v>317</v>
      </c>
      <c r="H32" s="640"/>
      <c r="I32" s="640"/>
      <c r="J32" s="641"/>
      <c r="K32" s="123"/>
      <c r="L32" s="630" t="s">
        <v>318</v>
      </c>
      <c r="M32" s="631"/>
      <c r="N32" s="166">
        <f>SUM(N20:N31)</f>
        <v>164</v>
      </c>
      <c r="O32" s="124">
        <f>SUM(O20:O31)</f>
        <v>6</v>
      </c>
      <c r="P32" s="122">
        <f>SUM(P20:P31)</f>
        <v>16</v>
      </c>
      <c r="Q32" s="122">
        <f>SUM(Q20:Q31)</f>
        <v>0</v>
      </c>
      <c r="R32" s="122">
        <f>SUM(R20:R31)</f>
        <v>0</v>
      </c>
      <c r="S32" s="116">
        <f t="shared" si="0"/>
        <v>22</v>
      </c>
      <c r="T32" s="167">
        <f t="shared" si="1"/>
        <v>0.13414634146341464</v>
      </c>
    </row>
    <row r="33" spans="1:20" ht="29.25" customHeight="1" x14ac:dyDescent="0.25">
      <c r="A33" s="638"/>
      <c r="B33" s="638"/>
      <c r="C33" s="638"/>
      <c r="D33" s="638"/>
      <c r="E33" s="638"/>
      <c r="F33" s="638"/>
      <c r="G33" s="637" t="s">
        <v>319</v>
      </c>
      <c r="H33" s="637"/>
      <c r="I33" s="637"/>
      <c r="J33" s="637"/>
      <c r="K33" s="222" t="s">
        <v>320</v>
      </c>
      <c r="L33" s="616" t="s">
        <v>321</v>
      </c>
      <c r="M33" s="617"/>
      <c r="N33" s="223">
        <v>312</v>
      </c>
      <c r="O33" s="262">
        <v>291</v>
      </c>
      <c r="P33" s="262">
        <v>-17</v>
      </c>
      <c r="Q33" s="262">
        <v>0</v>
      </c>
      <c r="R33" s="262">
        <v>0</v>
      </c>
      <c r="S33" s="116">
        <f t="shared" ref="S33:S34" si="2">SUM(O33:R33)</f>
        <v>274</v>
      </c>
      <c r="T33" s="117">
        <f t="shared" ref="T33:T34" si="3">S33/N33</f>
        <v>0.87820512820512819</v>
      </c>
    </row>
    <row r="34" spans="1:20" s="29" customFormat="1" ht="37.5" customHeight="1" x14ac:dyDescent="0.25">
      <c r="A34" s="638"/>
      <c r="B34" s="638"/>
      <c r="C34" s="638"/>
      <c r="D34" s="638"/>
      <c r="E34" s="638"/>
      <c r="F34" s="638"/>
      <c r="G34" s="637" t="s">
        <v>322</v>
      </c>
      <c r="H34" s="637"/>
      <c r="I34" s="637"/>
      <c r="J34" s="637"/>
      <c r="K34" s="222" t="s">
        <v>323</v>
      </c>
      <c r="L34" s="614" t="s">
        <v>324</v>
      </c>
      <c r="M34" s="615"/>
      <c r="N34" s="223">
        <v>4000</v>
      </c>
      <c r="O34" s="262">
        <v>425</v>
      </c>
      <c r="P34" s="262">
        <v>458</v>
      </c>
      <c r="Q34" s="262">
        <v>0</v>
      </c>
      <c r="R34" s="262">
        <v>0</v>
      </c>
      <c r="S34" s="116">
        <f t="shared" si="2"/>
        <v>883</v>
      </c>
      <c r="T34" s="117">
        <f t="shared" si="3"/>
        <v>0.22075</v>
      </c>
    </row>
  </sheetData>
  <mergeCells count="56">
    <mergeCell ref="A13:F19"/>
    <mergeCell ref="G13:J19"/>
    <mergeCell ref="Q13:Q19"/>
    <mergeCell ref="R13:R19"/>
    <mergeCell ref="S13:S19"/>
    <mergeCell ref="N13:N19"/>
    <mergeCell ref="O13:O19"/>
    <mergeCell ref="P13:P19"/>
    <mergeCell ref="G33:J33"/>
    <mergeCell ref="G31:J31"/>
    <mergeCell ref="A33:F33"/>
    <mergeCell ref="A34:F34"/>
    <mergeCell ref="G34:J34"/>
    <mergeCell ref="G32:J32"/>
    <mergeCell ref="A20:F32"/>
    <mergeCell ref="G28:J28"/>
    <mergeCell ref="G21:J21"/>
    <mergeCell ref="G20:J20"/>
    <mergeCell ref="G22:J22"/>
    <mergeCell ref="G23:J23"/>
    <mergeCell ref="G24:J24"/>
    <mergeCell ref="G25:J25"/>
    <mergeCell ref="G26:J26"/>
    <mergeCell ref="G27:J27"/>
    <mergeCell ref="H1:M1"/>
    <mergeCell ref="H2:M2"/>
    <mergeCell ref="K13:K19"/>
    <mergeCell ref="L13:M19"/>
    <mergeCell ref="L32:M32"/>
    <mergeCell ref="L20:M31"/>
    <mergeCell ref="B5:K5"/>
    <mergeCell ref="B7:C7"/>
    <mergeCell ref="D7:E7"/>
    <mergeCell ref="F7:G7"/>
    <mergeCell ref="H7:K7"/>
    <mergeCell ref="A4:T4"/>
    <mergeCell ref="G29:J29"/>
    <mergeCell ref="G30:J30"/>
    <mergeCell ref="T13:T19"/>
    <mergeCell ref="A8:T8"/>
    <mergeCell ref="H3:M3"/>
    <mergeCell ref="N3:T3"/>
    <mergeCell ref="L34:M34"/>
    <mergeCell ref="L33:M33"/>
    <mergeCell ref="A1:G3"/>
    <mergeCell ref="A9:T9"/>
    <mergeCell ref="A10:T10"/>
    <mergeCell ref="A11:T11"/>
    <mergeCell ref="A12:L12"/>
    <mergeCell ref="N5:P5"/>
    <mergeCell ref="A6:P6"/>
    <mergeCell ref="N7:T7"/>
    <mergeCell ref="Q5:T5"/>
    <mergeCell ref="Q6:T6"/>
    <mergeCell ref="N1:P1"/>
    <mergeCell ref="N2:T2"/>
  </mergeCells>
  <dataValidations count="1">
    <dataValidation allowBlank="1" showInputMessage="1" showErrorMessage="1" errorTitle="Autocalculates" error="Please add partner information on the C-4a" promptTitle="Annual Target" prompt="This column autocalculates once the C-4a Partnerships List is completed." sqref="N20:N31" xr:uid="{CCA74B05-2349-44D9-B02A-F05BFBA824AB}"/>
  </dataValidations>
  <pageMargins left="0.5" right="0.5" top="0.5" bottom="0.5" header="0.3" footer="0.3"/>
  <pageSetup scale="65" fitToHeight="0" orientation="landscape" r:id="rId1"/>
  <headerFooter>
    <oddFooter>&amp;LNew York State Department of State&amp;CDivision of Community Services&amp;RCSBG Contract</oddFooter>
  </headerFooter>
  <ignoredErrors>
    <ignoredError sqref="S20 N32:R32 M7 S21 S22 S23 S24 S25 S26 S27 S28 S29 S30 S31 S32 M5" unlockedFormula="1"/>
    <ignoredError sqref="T20 T21 T22 T23 T24 T25 T26 T27 T28 T29 T30 T31 T32" evalError="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Type of Report" prompt="Choose from dropdown" xr:uid="{2D31A55B-AB6A-4C67-9E2D-88712272F4DC}">
          <x14:formula1>
            <xm:f>'Domain Calculator'!$AB$23:$AB$30</xm:f>
          </x14:formula1>
          <xm:sqref>Q6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pageSetUpPr fitToPage="1"/>
  </sheetPr>
  <dimension ref="A1:Y737"/>
  <sheetViews>
    <sheetView showGridLines="0" topLeftCell="A762" zoomScale="90" zoomScaleNormal="90" workbookViewId="0">
      <selection activeCell="AA444" sqref="AA444"/>
    </sheetView>
  </sheetViews>
  <sheetFormatPr defaultColWidth="8.85546875" defaultRowHeight="15" x14ac:dyDescent="0.25"/>
  <cols>
    <col min="1" max="1" width="16.28515625" style="3" customWidth="1"/>
    <col min="2" max="2" width="2.7109375" style="3" customWidth="1"/>
    <col min="3" max="3" width="13.7109375" style="10" customWidth="1"/>
    <col min="4" max="6" width="2.7109375" style="3" customWidth="1"/>
    <col min="7" max="8" width="10.7109375" style="3" customWidth="1"/>
    <col min="9" max="9" width="14" style="3" customWidth="1"/>
    <col min="10" max="10" width="17.5703125" style="3" customWidth="1"/>
    <col min="11" max="11" width="12.7109375" style="3" customWidth="1"/>
    <col min="12" max="13" width="18.7109375" style="3" customWidth="1"/>
    <col min="14" max="14" width="12" style="3" customWidth="1"/>
    <col min="15" max="19" width="8.7109375" style="3" customWidth="1"/>
    <col min="20" max="20" width="13.140625" customWidth="1"/>
  </cols>
  <sheetData>
    <row r="1" spans="1:25" x14ac:dyDescent="0.25">
      <c r="A1" s="449"/>
      <c r="B1" s="449"/>
      <c r="C1" s="449"/>
      <c r="D1" s="449"/>
      <c r="E1" s="449"/>
      <c r="F1" s="449"/>
      <c r="G1" s="541" t="s">
        <v>0</v>
      </c>
      <c r="H1" s="541"/>
      <c r="I1" s="541"/>
      <c r="J1" s="541"/>
      <c r="K1" s="541"/>
      <c r="L1" s="541"/>
      <c r="M1" s="541"/>
      <c r="N1" s="541"/>
      <c r="O1" s="449"/>
      <c r="P1" s="449"/>
      <c r="Q1" s="25" t="s">
        <v>244</v>
      </c>
      <c r="R1" s="13">
        <v>3</v>
      </c>
      <c r="S1" s="192" t="s">
        <v>245</v>
      </c>
      <c r="T1" s="213">
        <v>21</v>
      </c>
      <c r="U1" s="26"/>
    </row>
    <row r="2" spans="1:25" x14ac:dyDescent="0.25">
      <c r="A2" s="449"/>
      <c r="B2" s="449"/>
      <c r="C2" s="449"/>
      <c r="D2" s="449"/>
      <c r="E2" s="449"/>
      <c r="F2" s="449"/>
      <c r="G2" s="295" t="s">
        <v>1</v>
      </c>
      <c r="H2" s="295"/>
      <c r="I2" s="295"/>
      <c r="J2" s="295"/>
      <c r="K2" s="295"/>
      <c r="L2" s="295"/>
      <c r="M2" s="295"/>
      <c r="N2" s="295"/>
      <c r="O2" s="540" t="s">
        <v>246</v>
      </c>
      <c r="P2" s="540"/>
      <c r="Q2" s="540"/>
      <c r="R2" s="540"/>
      <c r="S2" s="540"/>
      <c r="T2" s="540"/>
      <c r="U2" s="2"/>
    </row>
    <row r="3" spans="1:25" ht="15.75" x14ac:dyDescent="0.25">
      <c r="A3" s="449"/>
      <c r="B3" s="449"/>
      <c r="C3" s="449"/>
      <c r="D3" s="449"/>
      <c r="E3" s="449"/>
      <c r="F3" s="449"/>
      <c r="G3" s="613" t="s">
        <v>325</v>
      </c>
      <c r="H3" s="613"/>
      <c r="I3" s="613"/>
      <c r="J3" s="613"/>
      <c r="K3" s="613"/>
      <c r="L3" s="613"/>
      <c r="M3" s="613"/>
      <c r="N3" s="613"/>
      <c r="O3" s="539"/>
      <c r="P3" s="539"/>
      <c r="Q3" s="539"/>
      <c r="R3" s="539"/>
      <c r="S3" s="539"/>
      <c r="T3" s="539"/>
    </row>
    <row r="4" spans="1:25" x14ac:dyDescent="0.25">
      <c r="A4" s="449"/>
      <c r="B4" s="449"/>
      <c r="C4" s="449"/>
      <c r="D4" s="449"/>
      <c r="E4" s="449"/>
      <c r="F4" s="449"/>
      <c r="G4" s="449"/>
      <c r="H4" s="449"/>
      <c r="I4" s="449"/>
      <c r="J4" s="449"/>
      <c r="K4" s="449"/>
      <c r="L4" s="449"/>
      <c r="M4" s="449"/>
      <c r="N4" s="449"/>
      <c r="O4" s="449"/>
      <c r="P4" s="449"/>
      <c r="Q4" s="449"/>
      <c r="R4" s="449"/>
      <c r="S4" s="449"/>
      <c r="T4" s="449"/>
    </row>
    <row r="5" spans="1:25" x14ac:dyDescent="0.25">
      <c r="A5" s="27" t="s">
        <v>3</v>
      </c>
      <c r="B5" s="611" t="str">
        <f>'C-1a Needs Assessment'!C5</f>
        <v>NYC Department of Youth and Community Development</v>
      </c>
      <c r="C5" s="611"/>
      <c r="D5" s="611"/>
      <c r="E5" s="611"/>
      <c r="F5" s="611"/>
      <c r="G5" s="611"/>
      <c r="H5" s="611"/>
      <c r="I5" s="611"/>
      <c r="J5" s="611"/>
      <c r="K5" s="611"/>
      <c r="L5" s="4" t="s">
        <v>5</v>
      </c>
      <c r="M5" s="213">
        <f>'C-1a Needs Assessment'!J5</f>
        <v>2023</v>
      </c>
      <c r="N5" s="295"/>
      <c r="O5" s="295"/>
      <c r="P5" s="610"/>
      <c r="Q5" s="604" t="s">
        <v>248</v>
      </c>
      <c r="R5" s="605"/>
      <c r="S5" s="605"/>
      <c r="T5" s="606"/>
      <c r="U5" s="3"/>
      <c r="V5" s="7"/>
    </row>
    <row r="6" spans="1:25" x14ac:dyDescent="0.25">
      <c r="A6" s="295"/>
      <c r="B6" s="295"/>
      <c r="C6" s="295"/>
      <c r="D6" s="295"/>
      <c r="E6" s="295"/>
      <c r="F6" s="295"/>
      <c r="G6" s="295"/>
      <c r="H6" s="295"/>
      <c r="I6" s="295"/>
      <c r="J6" s="295"/>
      <c r="K6" s="295"/>
      <c r="L6" s="295"/>
      <c r="M6" s="295"/>
      <c r="N6" s="295"/>
      <c r="O6" s="295"/>
      <c r="P6" s="610"/>
      <c r="Q6" s="607" t="s">
        <v>249</v>
      </c>
      <c r="R6" s="608"/>
      <c r="S6" s="608"/>
      <c r="T6" s="609"/>
      <c r="U6" s="3"/>
      <c r="V6" s="7"/>
    </row>
    <row r="7" spans="1:25" x14ac:dyDescent="0.25">
      <c r="A7" s="7" t="s">
        <v>6</v>
      </c>
      <c r="B7" s="612">
        <f>'C-1a Needs Assessment'!C7</f>
        <v>44835</v>
      </c>
      <c r="C7" s="612"/>
      <c r="D7" s="613" t="s">
        <v>7</v>
      </c>
      <c r="E7" s="613"/>
      <c r="F7" s="612">
        <f>'C-1a Needs Assessment'!E7</f>
        <v>45199</v>
      </c>
      <c r="G7" s="612"/>
      <c r="H7" s="613"/>
      <c r="I7" s="613"/>
      <c r="J7" s="613"/>
      <c r="K7" s="613"/>
      <c r="L7" s="22" t="s">
        <v>8</v>
      </c>
      <c r="M7" s="213" t="str">
        <f>'C-1a Needs Assessment'!J7</f>
        <v>C1001474</v>
      </c>
      <c r="N7" s="449"/>
      <c r="O7" s="449"/>
      <c r="P7" s="449"/>
      <c r="Q7" s="449"/>
      <c r="R7" s="449"/>
      <c r="S7" s="449"/>
      <c r="T7" s="449"/>
      <c r="V7" s="3"/>
      <c r="W7" s="7"/>
      <c r="X7" s="7"/>
    </row>
    <row r="8" spans="1:25" x14ac:dyDescent="0.25">
      <c r="A8" s="545"/>
      <c r="B8" s="545"/>
      <c r="C8" s="545"/>
      <c r="D8" s="545"/>
      <c r="E8" s="545"/>
      <c r="F8" s="545"/>
      <c r="G8" s="545"/>
      <c r="H8" s="545"/>
      <c r="I8" s="545"/>
      <c r="J8" s="545"/>
      <c r="K8" s="545"/>
      <c r="L8" s="545"/>
      <c r="M8" s="545"/>
      <c r="N8" s="545"/>
      <c r="O8" s="545"/>
      <c r="P8" s="545"/>
      <c r="Q8" s="545"/>
      <c r="R8" s="545"/>
      <c r="S8" s="545"/>
      <c r="T8" s="545"/>
      <c r="U8" s="7"/>
      <c r="V8" s="27"/>
      <c r="X8" s="7"/>
      <c r="Y8" s="7"/>
    </row>
    <row r="9" spans="1:25" ht="27.75" customHeight="1" x14ac:dyDescent="0.25">
      <c r="A9" s="714" t="s">
        <v>326</v>
      </c>
      <c r="B9" s="715"/>
      <c r="C9" s="715"/>
      <c r="D9" s="715"/>
      <c r="E9" s="715"/>
      <c r="F9" s="715"/>
      <c r="G9" s="715"/>
      <c r="H9" s="715"/>
      <c r="I9" s="715"/>
      <c r="J9" s="715"/>
      <c r="K9" s="716"/>
      <c r="L9" s="723" t="s">
        <v>327</v>
      </c>
      <c r="M9" s="723"/>
      <c r="N9" s="723"/>
      <c r="O9" s="723"/>
      <c r="P9" s="723"/>
      <c r="Q9" s="723"/>
      <c r="R9" s="723"/>
      <c r="S9" s="723"/>
      <c r="T9" s="724"/>
      <c r="U9" s="28"/>
    </row>
    <row r="10" spans="1:25" ht="20.25" customHeight="1" x14ac:dyDescent="0.25">
      <c r="A10" s="717"/>
      <c r="B10" s="718"/>
      <c r="C10" s="718"/>
      <c r="D10" s="718"/>
      <c r="E10" s="718"/>
      <c r="F10" s="718"/>
      <c r="G10" s="718"/>
      <c r="H10" s="718"/>
      <c r="I10" s="718"/>
      <c r="J10" s="718"/>
      <c r="K10" s="719"/>
      <c r="L10" s="725"/>
      <c r="M10" s="725"/>
      <c r="N10" s="725"/>
      <c r="O10" s="725"/>
      <c r="P10" s="725"/>
      <c r="Q10" s="725"/>
      <c r="R10" s="725"/>
      <c r="S10" s="725"/>
      <c r="T10" s="726"/>
    </row>
    <row r="11" spans="1:25" ht="27.75" customHeight="1" x14ac:dyDescent="0.25">
      <c r="A11" s="717"/>
      <c r="B11" s="718"/>
      <c r="C11" s="718"/>
      <c r="D11" s="718"/>
      <c r="E11" s="718"/>
      <c r="F11" s="718"/>
      <c r="G11" s="718"/>
      <c r="H11" s="718"/>
      <c r="I11" s="718"/>
      <c r="J11" s="718"/>
      <c r="K11" s="719"/>
      <c r="L11" s="725"/>
      <c r="M11" s="725"/>
      <c r="N11" s="725"/>
      <c r="O11" s="725"/>
      <c r="P11" s="725"/>
      <c r="Q11" s="725"/>
      <c r="R11" s="725"/>
      <c r="S11" s="725"/>
      <c r="T11" s="726"/>
    </row>
    <row r="12" spans="1:25" ht="27.75" customHeight="1" x14ac:dyDescent="0.25">
      <c r="A12" s="720"/>
      <c r="B12" s="721"/>
      <c r="C12" s="721"/>
      <c r="D12" s="721"/>
      <c r="E12" s="721"/>
      <c r="F12" s="721"/>
      <c r="G12" s="721"/>
      <c r="H12" s="721"/>
      <c r="I12" s="721"/>
      <c r="J12" s="721"/>
      <c r="K12" s="722"/>
      <c r="L12" s="727"/>
      <c r="M12" s="727"/>
      <c r="N12" s="727"/>
      <c r="O12" s="727"/>
      <c r="P12" s="727"/>
      <c r="Q12" s="727"/>
      <c r="R12" s="727"/>
      <c r="S12" s="727"/>
      <c r="T12" s="728"/>
    </row>
    <row r="13" spans="1:25" x14ac:dyDescent="0.25">
      <c r="A13" s="729"/>
      <c r="B13" s="729"/>
      <c r="C13" s="729"/>
      <c r="D13" s="729"/>
      <c r="E13" s="729"/>
      <c r="F13" s="729"/>
      <c r="G13" s="729"/>
      <c r="H13" s="729"/>
      <c r="I13" s="729"/>
      <c r="J13" s="729"/>
      <c r="K13" s="729"/>
      <c r="L13" s="729"/>
      <c r="M13" s="729"/>
      <c r="N13" s="729"/>
      <c r="O13" s="729"/>
      <c r="P13" s="729"/>
      <c r="Q13" s="729"/>
      <c r="R13" s="729"/>
      <c r="S13" s="729"/>
      <c r="T13" s="729"/>
    </row>
    <row r="14" spans="1:25" x14ac:dyDescent="0.25">
      <c r="A14" s="442" t="s">
        <v>328</v>
      </c>
      <c r="B14" s="443"/>
      <c r="C14" s="443"/>
      <c r="D14" s="443"/>
      <c r="E14" s="443"/>
      <c r="F14" s="443"/>
      <c r="G14" s="444"/>
      <c r="H14" s="487" t="s">
        <v>329</v>
      </c>
      <c r="I14" s="488"/>
      <c r="J14" s="488"/>
      <c r="K14" s="488"/>
      <c r="L14" s="488"/>
      <c r="M14" s="489"/>
      <c r="N14" s="252"/>
      <c r="O14" s="252"/>
      <c r="P14" s="252"/>
      <c r="Q14" s="253" t="s">
        <v>21</v>
      </c>
      <c r="R14" s="730" t="s">
        <v>22</v>
      </c>
      <c r="S14" s="731"/>
      <c r="T14" s="732"/>
    </row>
    <row r="15" spans="1:25" ht="15.75" thickBot="1" x14ac:dyDescent="0.3">
      <c r="A15" s="622"/>
      <c r="B15" s="622"/>
      <c r="C15" s="622"/>
      <c r="D15" s="622"/>
      <c r="E15" s="622"/>
      <c r="F15" s="622"/>
      <c r="G15" s="622"/>
      <c r="H15" s="622"/>
      <c r="I15" s="622"/>
      <c r="J15" s="622"/>
      <c r="K15" s="622"/>
      <c r="L15" s="623"/>
      <c r="M15" s="623"/>
      <c r="N15" s="623"/>
      <c r="O15" s="622"/>
      <c r="P15" s="622"/>
      <c r="Q15" s="622"/>
      <c r="R15" s="622"/>
      <c r="S15" s="622"/>
      <c r="T15" s="622"/>
    </row>
    <row r="16" spans="1:25" ht="15" customHeight="1" x14ac:dyDescent="0.25">
      <c r="A16" s="671" t="s">
        <v>330</v>
      </c>
      <c r="B16" s="672"/>
      <c r="C16" s="672"/>
      <c r="D16" s="672"/>
      <c r="E16" s="672"/>
      <c r="F16" s="672"/>
      <c r="G16" s="673" t="s">
        <v>331</v>
      </c>
      <c r="H16" s="674"/>
      <c r="I16" s="674"/>
      <c r="J16" s="674"/>
      <c r="K16" s="751" t="s">
        <v>332</v>
      </c>
      <c r="L16" s="624" t="s">
        <v>333</v>
      </c>
      <c r="M16" s="625"/>
      <c r="N16" s="753" t="s">
        <v>257</v>
      </c>
      <c r="O16" s="755" t="s">
        <v>258</v>
      </c>
      <c r="P16" s="756" t="s">
        <v>259</v>
      </c>
      <c r="Q16" s="756" t="s">
        <v>260</v>
      </c>
      <c r="R16" s="756" t="s">
        <v>261</v>
      </c>
      <c r="S16" s="757" t="s">
        <v>262</v>
      </c>
      <c r="T16" s="758" t="s">
        <v>263</v>
      </c>
    </row>
    <row r="17" spans="1:20" x14ac:dyDescent="0.25">
      <c r="A17" s="672"/>
      <c r="B17" s="672"/>
      <c r="C17" s="672"/>
      <c r="D17" s="672"/>
      <c r="E17" s="672"/>
      <c r="F17" s="672"/>
      <c r="G17" s="674"/>
      <c r="H17" s="674"/>
      <c r="I17" s="674"/>
      <c r="J17" s="674"/>
      <c r="K17" s="752"/>
      <c r="L17" s="626"/>
      <c r="M17" s="627"/>
      <c r="N17" s="754"/>
      <c r="O17" s="755"/>
      <c r="P17" s="756"/>
      <c r="Q17" s="756"/>
      <c r="R17" s="756"/>
      <c r="S17" s="757"/>
      <c r="T17" s="758"/>
    </row>
    <row r="18" spans="1:20" x14ac:dyDescent="0.25">
      <c r="A18" s="672"/>
      <c r="B18" s="672"/>
      <c r="C18" s="672"/>
      <c r="D18" s="672"/>
      <c r="E18" s="672"/>
      <c r="F18" s="672"/>
      <c r="G18" s="674"/>
      <c r="H18" s="674"/>
      <c r="I18" s="674"/>
      <c r="J18" s="674"/>
      <c r="K18" s="752"/>
      <c r="L18" s="626"/>
      <c r="M18" s="627"/>
      <c r="N18" s="754"/>
      <c r="O18" s="755"/>
      <c r="P18" s="756"/>
      <c r="Q18" s="756"/>
      <c r="R18" s="756"/>
      <c r="S18" s="757"/>
      <c r="T18" s="758"/>
    </row>
    <row r="19" spans="1:20" x14ac:dyDescent="0.25">
      <c r="A19" s="672"/>
      <c r="B19" s="672"/>
      <c r="C19" s="672"/>
      <c r="D19" s="672"/>
      <c r="E19" s="672"/>
      <c r="F19" s="672"/>
      <c r="G19" s="674"/>
      <c r="H19" s="674"/>
      <c r="I19" s="674"/>
      <c r="J19" s="674"/>
      <c r="K19" s="752"/>
      <c r="L19" s="626"/>
      <c r="M19" s="627"/>
      <c r="N19" s="754"/>
      <c r="O19" s="755"/>
      <c r="P19" s="756"/>
      <c r="Q19" s="756"/>
      <c r="R19" s="756"/>
      <c r="S19" s="757"/>
      <c r="T19" s="758"/>
    </row>
    <row r="20" spans="1:20" ht="19.899999999999999" customHeight="1" x14ac:dyDescent="0.25">
      <c r="A20" s="672"/>
      <c r="B20" s="672"/>
      <c r="C20" s="672"/>
      <c r="D20" s="672"/>
      <c r="E20" s="672"/>
      <c r="F20" s="672"/>
      <c r="G20" s="674"/>
      <c r="H20" s="674"/>
      <c r="I20" s="674"/>
      <c r="J20" s="674"/>
      <c r="K20" s="752"/>
      <c r="L20" s="626"/>
      <c r="M20" s="627"/>
      <c r="N20" s="754"/>
      <c r="O20" s="755"/>
      <c r="P20" s="756"/>
      <c r="Q20" s="756"/>
      <c r="R20" s="756"/>
      <c r="S20" s="757"/>
      <c r="T20" s="758"/>
    </row>
    <row r="21" spans="1:20" x14ac:dyDescent="0.25">
      <c r="A21" s="672"/>
      <c r="B21" s="672"/>
      <c r="C21" s="672"/>
      <c r="D21" s="672"/>
      <c r="E21" s="672"/>
      <c r="F21" s="672"/>
      <c r="G21" s="674"/>
      <c r="H21" s="674"/>
      <c r="I21" s="674"/>
      <c r="J21" s="674"/>
      <c r="K21" s="752"/>
      <c r="L21" s="626"/>
      <c r="M21" s="627"/>
      <c r="N21" s="754"/>
      <c r="O21" s="755"/>
      <c r="P21" s="756"/>
      <c r="Q21" s="756"/>
      <c r="R21" s="756"/>
      <c r="S21" s="757"/>
      <c r="T21" s="758"/>
    </row>
    <row r="22" spans="1:20" x14ac:dyDescent="0.25">
      <c r="A22" s="672"/>
      <c r="B22" s="672"/>
      <c r="C22" s="672"/>
      <c r="D22" s="672"/>
      <c r="E22" s="672"/>
      <c r="F22" s="672"/>
      <c r="G22" s="674"/>
      <c r="H22" s="674"/>
      <c r="I22" s="674"/>
      <c r="J22" s="674"/>
      <c r="K22" s="752"/>
      <c r="L22" s="626"/>
      <c r="M22" s="627"/>
      <c r="N22" s="754"/>
      <c r="O22" s="755"/>
      <c r="P22" s="756"/>
      <c r="Q22" s="756"/>
      <c r="R22" s="756"/>
      <c r="S22" s="757"/>
      <c r="T22" s="758"/>
    </row>
    <row r="23" spans="1:20" x14ac:dyDescent="0.25">
      <c r="A23" s="672"/>
      <c r="B23" s="672"/>
      <c r="C23" s="672"/>
      <c r="D23" s="672"/>
      <c r="E23" s="672"/>
      <c r="F23" s="672"/>
      <c r="G23" s="674"/>
      <c r="H23" s="674"/>
      <c r="I23" s="674"/>
      <c r="J23" s="674"/>
      <c r="K23" s="752"/>
      <c r="L23" s="626"/>
      <c r="M23" s="627"/>
      <c r="N23" s="754"/>
      <c r="O23" s="755"/>
      <c r="P23" s="756"/>
      <c r="Q23" s="756"/>
      <c r="R23" s="756"/>
      <c r="S23" s="757"/>
      <c r="T23" s="758"/>
    </row>
    <row r="24" spans="1:20" ht="45" customHeight="1" x14ac:dyDescent="0.25">
      <c r="A24" s="311" t="s">
        <v>334</v>
      </c>
      <c r="B24" s="312"/>
      <c r="C24" s="312"/>
      <c r="D24" s="312"/>
      <c r="E24" s="312"/>
      <c r="F24" s="313"/>
      <c r="G24" s="761" t="s">
        <v>335</v>
      </c>
      <c r="H24" s="761"/>
      <c r="I24" s="760"/>
      <c r="J24" s="760"/>
      <c r="K24" s="135"/>
      <c r="L24" s="776" t="s">
        <v>336</v>
      </c>
      <c r="M24" s="776"/>
      <c r="N24" s="231">
        <v>1225</v>
      </c>
      <c r="O24" s="132">
        <v>184</v>
      </c>
      <c r="P24" s="113">
        <v>714</v>
      </c>
      <c r="Q24" s="113">
        <v>380</v>
      </c>
      <c r="R24" s="115">
        <v>113</v>
      </c>
      <c r="S24" s="129">
        <f t="shared" ref="S24:S34" si="0">SUM(O24:R24)</f>
        <v>1391</v>
      </c>
      <c r="T24" s="117">
        <f t="shared" ref="T24:T34" si="1">S24/N24</f>
        <v>1.1355102040816327</v>
      </c>
    </row>
    <row r="25" spans="1:20" ht="45" customHeight="1" x14ac:dyDescent="0.25">
      <c r="A25" s="314"/>
      <c r="B25" s="315"/>
      <c r="C25" s="315"/>
      <c r="D25" s="315"/>
      <c r="E25" s="315"/>
      <c r="F25" s="316"/>
      <c r="G25" s="759" t="s">
        <v>728</v>
      </c>
      <c r="H25" s="759"/>
      <c r="I25" s="760"/>
      <c r="J25" s="760"/>
      <c r="K25" s="229" t="s">
        <v>337</v>
      </c>
      <c r="L25" s="776" t="s">
        <v>729</v>
      </c>
      <c r="M25" s="776"/>
      <c r="N25" s="231">
        <v>914</v>
      </c>
      <c r="O25" s="132">
        <v>0</v>
      </c>
      <c r="P25" s="113">
        <v>0</v>
      </c>
      <c r="Q25" s="113">
        <v>0</v>
      </c>
      <c r="R25" s="115">
        <v>649</v>
      </c>
      <c r="S25" s="129">
        <f t="shared" si="0"/>
        <v>649</v>
      </c>
      <c r="T25" s="117">
        <f t="shared" si="1"/>
        <v>0.71006564551422324</v>
      </c>
    </row>
    <row r="26" spans="1:20" ht="45" customHeight="1" x14ac:dyDescent="0.25">
      <c r="A26" s="314"/>
      <c r="B26" s="315"/>
      <c r="C26" s="315"/>
      <c r="D26" s="315"/>
      <c r="E26" s="315"/>
      <c r="F26" s="316"/>
      <c r="G26" s="759" t="s">
        <v>338</v>
      </c>
      <c r="H26" s="759"/>
      <c r="I26" s="760"/>
      <c r="J26" s="760"/>
      <c r="K26" s="229" t="s">
        <v>339</v>
      </c>
      <c r="L26" s="784"/>
      <c r="M26" s="784"/>
      <c r="N26" s="254">
        <v>685</v>
      </c>
      <c r="O26" s="132">
        <v>0</v>
      </c>
      <c r="P26" s="113">
        <v>1</v>
      </c>
      <c r="Q26" s="113">
        <v>14</v>
      </c>
      <c r="R26" s="115">
        <v>324</v>
      </c>
      <c r="S26" s="129">
        <f t="shared" si="0"/>
        <v>339</v>
      </c>
      <c r="T26" s="117">
        <f t="shared" si="1"/>
        <v>0.49489051094890513</v>
      </c>
    </row>
    <row r="27" spans="1:20" ht="45" customHeight="1" x14ac:dyDescent="0.25">
      <c r="A27" s="314"/>
      <c r="B27" s="315"/>
      <c r="C27" s="315"/>
      <c r="D27" s="315"/>
      <c r="E27" s="315"/>
      <c r="F27" s="316"/>
      <c r="G27" s="759" t="s">
        <v>730</v>
      </c>
      <c r="H27" s="759"/>
      <c r="I27" s="760"/>
      <c r="J27" s="760"/>
      <c r="K27" s="130" t="s">
        <v>340</v>
      </c>
      <c r="L27" s="782" t="s">
        <v>731</v>
      </c>
      <c r="M27" s="783"/>
      <c r="N27" s="130">
        <v>685</v>
      </c>
      <c r="O27" s="132">
        <v>0</v>
      </c>
      <c r="P27" s="113">
        <v>125</v>
      </c>
      <c r="Q27" s="113">
        <v>322</v>
      </c>
      <c r="R27" s="115">
        <v>544</v>
      </c>
      <c r="S27" s="129">
        <f t="shared" si="0"/>
        <v>991</v>
      </c>
      <c r="T27" s="117">
        <f t="shared" si="1"/>
        <v>1.4467153284671532</v>
      </c>
    </row>
    <row r="28" spans="1:20" ht="45" customHeight="1" x14ac:dyDescent="0.25">
      <c r="A28" s="314"/>
      <c r="B28" s="315"/>
      <c r="C28" s="315"/>
      <c r="D28" s="315"/>
      <c r="E28" s="315"/>
      <c r="F28" s="316"/>
      <c r="G28" s="759"/>
      <c r="H28" s="759"/>
      <c r="I28" s="760"/>
      <c r="J28" s="760"/>
      <c r="K28" s="229"/>
      <c r="L28" s="776"/>
      <c r="M28" s="777"/>
      <c r="N28" s="255"/>
      <c r="O28" s="132"/>
      <c r="P28" s="113"/>
      <c r="Q28" s="113"/>
      <c r="R28" s="115"/>
      <c r="S28" s="129">
        <f t="shared" si="0"/>
        <v>0</v>
      </c>
      <c r="T28" s="117" t="e">
        <f t="shared" si="1"/>
        <v>#DIV/0!</v>
      </c>
    </row>
    <row r="29" spans="1:20" ht="45" customHeight="1" x14ac:dyDescent="0.25">
      <c r="A29" s="314"/>
      <c r="B29" s="315"/>
      <c r="C29" s="315"/>
      <c r="D29" s="315"/>
      <c r="E29" s="315"/>
      <c r="F29" s="316"/>
      <c r="G29" s="759"/>
      <c r="H29" s="759"/>
      <c r="I29" s="760"/>
      <c r="J29" s="760"/>
      <c r="K29" s="130"/>
      <c r="L29" s="250"/>
      <c r="M29" s="251"/>
      <c r="N29" s="130"/>
      <c r="O29" s="132"/>
      <c r="P29" s="113"/>
      <c r="Q29" s="113"/>
      <c r="R29" s="115"/>
      <c r="S29" s="129">
        <f t="shared" si="0"/>
        <v>0</v>
      </c>
      <c r="T29" s="117" t="e">
        <f t="shared" si="1"/>
        <v>#DIV/0!</v>
      </c>
    </row>
    <row r="30" spans="1:20" ht="45" customHeight="1" x14ac:dyDescent="0.25">
      <c r="A30" s="314"/>
      <c r="B30" s="315"/>
      <c r="C30" s="315"/>
      <c r="D30" s="315"/>
      <c r="E30" s="315"/>
      <c r="F30" s="316"/>
      <c r="G30" s="759"/>
      <c r="H30" s="759"/>
      <c r="I30" s="760"/>
      <c r="J30" s="760"/>
      <c r="K30" s="130"/>
      <c r="L30" s="778"/>
      <c r="M30" s="779"/>
      <c r="N30" s="130"/>
      <c r="O30" s="132"/>
      <c r="P30" s="113"/>
      <c r="Q30" s="113"/>
      <c r="R30" s="115"/>
      <c r="S30" s="129">
        <f t="shared" si="0"/>
        <v>0</v>
      </c>
      <c r="T30" s="117" t="e">
        <f t="shared" si="1"/>
        <v>#DIV/0!</v>
      </c>
    </row>
    <row r="31" spans="1:20" ht="45" customHeight="1" x14ac:dyDescent="0.25">
      <c r="A31" s="314"/>
      <c r="B31" s="315"/>
      <c r="C31" s="315"/>
      <c r="D31" s="315"/>
      <c r="E31" s="315"/>
      <c r="F31" s="316"/>
      <c r="G31" s="759"/>
      <c r="H31" s="759"/>
      <c r="I31" s="760"/>
      <c r="J31" s="760"/>
      <c r="K31" s="130"/>
      <c r="L31" s="778"/>
      <c r="M31" s="779"/>
      <c r="N31" s="130"/>
      <c r="O31" s="132"/>
      <c r="P31" s="113"/>
      <c r="Q31" s="113"/>
      <c r="R31" s="115"/>
      <c r="S31" s="129">
        <f t="shared" si="0"/>
        <v>0</v>
      </c>
      <c r="T31" s="117" t="e">
        <f t="shared" si="1"/>
        <v>#DIV/0!</v>
      </c>
    </row>
    <row r="32" spans="1:20" ht="45" customHeight="1" x14ac:dyDescent="0.25">
      <c r="A32" s="314"/>
      <c r="B32" s="315"/>
      <c r="C32" s="315"/>
      <c r="D32" s="315"/>
      <c r="E32" s="315"/>
      <c r="F32" s="316"/>
      <c r="G32" s="759"/>
      <c r="H32" s="759"/>
      <c r="I32" s="760"/>
      <c r="J32" s="760"/>
      <c r="K32" s="130"/>
      <c r="L32" s="780"/>
      <c r="M32" s="781"/>
      <c r="N32" s="131"/>
      <c r="O32" s="132"/>
      <c r="P32" s="113"/>
      <c r="Q32" s="113"/>
      <c r="R32" s="115"/>
      <c r="S32" s="129">
        <f t="shared" si="0"/>
        <v>0</v>
      </c>
      <c r="T32" s="117" t="e">
        <f t="shared" si="1"/>
        <v>#DIV/0!</v>
      </c>
    </row>
    <row r="33" spans="1:20" ht="45" customHeight="1" x14ac:dyDescent="0.25">
      <c r="A33" s="314"/>
      <c r="B33" s="315"/>
      <c r="C33" s="315"/>
      <c r="D33" s="315"/>
      <c r="E33" s="315"/>
      <c r="F33" s="316"/>
      <c r="G33" s="759"/>
      <c r="H33" s="759"/>
      <c r="I33" s="760"/>
      <c r="J33" s="760"/>
      <c r="K33" s="130"/>
      <c r="L33" s="597"/>
      <c r="M33" s="598"/>
      <c r="N33" s="131"/>
      <c r="O33" s="132"/>
      <c r="P33" s="113"/>
      <c r="Q33" s="113"/>
      <c r="R33" s="115"/>
      <c r="S33" s="129">
        <f t="shared" si="0"/>
        <v>0</v>
      </c>
      <c r="T33" s="117" t="e">
        <f t="shared" si="1"/>
        <v>#DIV/0!</v>
      </c>
    </row>
    <row r="34" spans="1:20" ht="45" customHeight="1" x14ac:dyDescent="0.25">
      <c r="A34" s="314"/>
      <c r="B34" s="315"/>
      <c r="C34" s="315"/>
      <c r="D34" s="315"/>
      <c r="E34" s="315"/>
      <c r="F34" s="316"/>
      <c r="G34" s="759"/>
      <c r="H34" s="759"/>
      <c r="I34" s="760"/>
      <c r="J34" s="760"/>
      <c r="K34" s="130"/>
      <c r="L34" s="597"/>
      <c r="M34" s="598"/>
      <c r="N34" s="131"/>
      <c r="O34" s="132"/>
      <c r="P34" s="113"/>
      <c r="Q34" s="113"/>
      <c r="R34" s="115"/>
      <c r="S34" s="129">
        <f t="shared" si="0"/>
        <v>0</v>
      </c>
      <c r="T34" s="117" t="e">
        <f t="shared" si="1"/>
        <v>#DIV/0!</v>
      </c>
    </row>
    <row r="35" spans="1:20" ht="34.5" customHeight="1" x14ac:dyDescent="0.25">
      <c r="A35" s="522" t="s">
        <v>282</v>
      </c>
      <c r="B35" s="522"/>
      <c r="C35" s="522"/>
      <c r="D35" s="522"/>
      <c r="E35" s="522"/>
      <c r="F35" s="522"/>
      <c r="G35" s="522"/>
      <c r="H35" s="522"/>
      <c r="I35" s="522"/>
      <c r="J35" s="522"/>
      <c r="K35" s="522"/>
      <c r="L35" s="522"/>
      <c r="M35" s="522"/>
      <c r="N35" s="522"/>
      <c r="O35" s="522"/>
      <c r="P35" s="522"/>
      <c r="Q35" s="522"/>
      <c r="R35" s="522"/>
      <c r="S35" s="522"/>
      <c r="T35" s="522"/>
    </row>
    <row r="36" spans="1:20" x14ac:dyDescent="0.25">
      <c r="A36" s="449"/>
      <c r="B36" s="449"/>
      <c r="C36" s="449"/>
      <c r="D36" s="449"/>
      <c r="E36" s="449"/>
      <c r="F36" s="449"/>
      <c r="G36" s="541" t="s">
        <v>0</v>
      </c>
      <c r="H36" s="541"/>
      <c r="I36" s="541"/>
      <c r="J36" s="541"/>
      <c r="K36" s="541"/>
      <c r="L36" s="541"/>
      <c r="M36" s="541"/>
      <c r="N36" s="541"/>
      <c r="O36" s="449"/>
      <c r="P36" s="449"/>
      <c r="Q36" s="25" t="s">
        <v>244</v>
      </c>
      <c r="R36" s="13">
        <v>4</v>
      </c>
      <c r="S36" s="192" t="s">
        <v>245</v>
      </c>
      <c r="T36" s="213">
        <v>21</v>
      </c>
    </row>
    <row r="37" spans="1:20" x14ac:dyDescent="0.25">
      <c r="A37" s="449"/>
      <c r="B37" s="449"/>
      <c r="C37" s="449"/>
      <c r="D37" s="449"/>
      <c r="E37" s="449"/>
      <c r="F37" s="449"/>
      <c r="G37" s="295" t="s">
        <v>1</v>
      </c>
      <c r="H37" s="295"/>
      <c r="I37" s="295"/>
      <c r="J37" s="295"/>
      <c r="K37" s="295"/>
      <c r="L37" s="295"/>
      <c r="M37" s="295"/>
      <c r="N37" s="295"/>
      <c r="O37" s="540" t="s">
        <v>246</v>
      </c>
      <c r="P37" s="540"/>
      <c r="Q37" s="540"/>
      <c r="R37" s="540"/>
      <c r="S37" s="540"/>
      <c r="T37" s="540"/>
    </row>
    <row r="38" spans="1:20" ht="15.75" x14ac:dyDescent="0.25">
      <c r="A38" s="449"/>
      <c r="B38" s="449"/>
      <c r="C38" s="449"/>
      <c r="D38" s="449"/>
      <c r="E38" s="449"/>
      <c r="F38" s="449"/>
      <c r="G38" s="613" t="s">
        <v>325</v>
      </c>
      <c r="H38" s="613"/>
      <c r="I38" s="613"/>
      <c r="J38" s="613"/>
      <c r="K38" s="613"/>
      <c r="L38" s="613"/>
      <c r="M38" s="613"/>
      <c r="N38" s="613"/>
      <c r="O38" s="539"/>
      <c r="P38" s="539"/>
      <c r="Q38" s="539"/>
      <c r="R38" s="539"/>
      <c r="S38" s="539"/>
      <c r="T38" s="539"/>
    </row>
    <row r="39" spans="1:20" x14ac:dyDescent="0.25">
      <c r="A39" s="449"/>
      <c r="B39" s="449"/>
      <c r="C39" s="449"/>
      <c r="D39" s="449"/>
      <c r="E39" s="449"/>
      <c r="F39" s="449"/>
      <c r="G39" s="449"/>
      <c r="H39" s="449"/>
      <c r="I39" s="449"/>
      <c r="J39" s="449"/>
      <c r="K39" s="449"/>
      <c r="L39" s="449"/>
      <c r="M39" s="449"/>
      <c r="N39" s="449"/>
      <c r="O39" s="449"/>
      <c r="P39" s="449"/>
      <c r="Q39" s="449"/>
      <c r="R39" s="449"/>
      <c r="S39" s="449"/>
      <c r="T39" s="449"/>
    </row>
    <row r="40" spans="1:20" x14ac:dyDescent="0.25">
      <c r="A40" s="27" t="s">
        <v>3</v>
      </c>
      <c r="B40" s="611" t="s">
        <v>732</v>
      </c>
      <c r="C40" s="611"/>
      <c r="D40" s="611"/>
      <c r="E40" s="611"/>
      <c r="F40" s="611"/>
      <c r="G40" s="611"/>
      <c r="H40" s="611"/>
      <c r="I40" s="611"/>
      <c r="J40" s="611"/>
      <c r="K40" s="611"/>
      <c r="L40" s="4" t="s">
        <v>5</v>
      </c>
      <c r="M40" s="213">
        <v>2023</v>
      </c>
      <c r="N40" s="295"/>
      <c r="O40" s="295"/>
      <c r="P40" s="610"/>
      <c r="Q40" s="604" t="s">
        <v>248</v>
      </c>
      <c r="R40" s="605"/>
      <c r="S40" s="605"/>
      <c r="T40" s="606"/>
    </row>
    <row r="41" spans="1:20" x14ac:dyDescent="0.25">
      <c r="A41" s="295"/>
      <c r="B41" s="295"/>
      <c r="C41" s="295"/>
      <c r="D41" s="295"/>
      <c r="E41" s="295"/>
      <c r="F41" s="295"/>
      <c r="G41" s="295"/>
      <c r="H41" s="295"/>
      <c r="I41" s="295"/>
      <c r="J41" s="295"/>
      <c r="K41" s="295"/>
      <c r="L41" s="295"/>
      <c r="M41" s="295"/>
      <c r="N41" s="295"/>
      <c r="O41" s="295"/>
      <c r="P41" s="610"/>
      <c r="Q41" s="607" t="s">
        <v>284</v>
      </c>
      <c r="R41" s="608"/>
      <c r="S41" s="608"/>
      <c r="T41" s="609"/>
    </row>
    <row r="42" spans="1:20" x14ac:dyDescent="0.25">
      <c r="A42" s="7" t="s">
        <v>6</v>
      </c>
      <c r="B42" s="612">
        <v>44835</v>
      </c>
      <c r="C42" s="612"/>
      <c r="D42" s="613" t="s">
        <v>7</v>
      </c>
      <c r="E42" s="613"/>
      <c r="F42" s="612">
        <v>45199</v>
      </c>
      <c r="G42" s="612"/>
      <c r="H42" s="613"/>
      <c r="I42" s="613"/>
      <c r="J42" s="613"/>
      <c r="K42" s="613"/>
      <c r="L42" s="22" t="s">
        <v>8</v>
      </c>
      <c r="M42" s="213" t="s">
        <v>9</v>
      </c>
      <c r="N42" s="449"/>
      <c r="O42" s="449"/>
      <c r="P42" s="449"/>
      <c r="Q42" s="449"/>
      <c r="R42" s="449"/>
      <c r="S42" s="449"/>
      <c r="T42" s="449"/>
    </row>
    <row r="43" spans="1:20" x14ac:dyDescent="0.25">
      <c r="A43" s="545"/>
      <c r="B43" s="545"/>
      <c r="C43" s="545"/>
      <c r="D43" s="545"/>
      <c r="E43" s="545"/>
      <c r="F43" s="545"/>
      <c r="G43" s="545"/>
      <c r="H43" s="545"/>
      <c r="I43" s="545"/>
      <c r="J43" s="545"/>
      <c r="K43" s="545"/>
      <c r="L43" s="545"/>
      <c r="M43" s="545"/>
      <c r="N43" s="545"/>
      <c r="O43" s="545"/>
      <c r="P43" s="545"/>
      <c r="Q43" s="545"/>
      <c r="R43" s="545"/>
      <c r="S43" s="545"/>
      <c r="T43" s="545"/>
    </row>
    <row r="44" spans="1:20" x14ac:dyDescent="0.25">
      <c r="A44" s="714" t="s">
        <v>326</v>
      </c>
      <c r="B44" s="715"/>
      <c r="C44" s="715"/>
      <c r="D44" s="715"/>
      <c r="E44" s="715"/>
      <c r="F44" s="715"/>
      <c r="G44" s="715"/>
      <c r="H44" s="715"/>
      <c r="I44" s="715"/>
      <c r="J44" s="715"/>
      <c r="K44" s="716"/>
      <c r="L44" s="785" t="s">
        <v>341</v>
      </c>
      <c r="M44" s="785"/>
      <c r="N44" s="785"/>
      <c r="O44" s="785"/>
      <c r="P44" s="785"/>
      <c r="Q44" s="785"/>
      <c r="R44" s="785"/>
      <c r="S44" s="785"/>
      <c r="T44" s="786"/>
    </row>
    <row r="45" spans="1:20" x14ac:dyDescent="0.25">
      <c r="A45" s="717"/>
      <c r="B45" s="718"/>
      <c r="C45" s="718"/>
      <c r="D45" s="718"/>
      <c r="E45" s="718"/>
      <c r="F45" s="718"/>
      <c r="G45" s="718"/>
      <c r="H45" s="718"/>
      <c r="I45" s="718"/>
      <c r="J45" s="718"/>
      <c r="K45" s="719"/>
      <c r="L45" s="787"/>
      <c r="M45" s="787"/>
      <c r="N45" s="787"/>
      <c r="O45" s="787"/>
      <c r="P45" s="787"/>
      <c r="Q45" s="787"/>
      <c r="R45" s="787"/>
      <c r="S45" s="787"/>
      <c r="T45" s="788"/>
    </row>
    <row r="46" spans="1:20" x14ac:dyDescent="0.25">
      <c r="A46" s="717"/>
      <c r="B46" s="718"/>
      <c r="C46" s="718"/>
      <c r="D46" s="718"/>
      <c r="E46" s="718"/>
      <c r="F46" s="718"/>
      <c r="G46" s="718"/>
      <c r="H46" s="718"/>
      <c r="I46" s="718"/>
      <c r="J46" s="718"/>
      <c r="K46" s="719"/>
      <c r="L46" s="787"/>
      <c r="M46" s="787"/>
      <c r="N46" s="787"/>
      <c r="O46" s="787"/>
      <c r="P46" s="787"/>
      <c r="Q46" s="787"/>
      <c r="R46" s="787"/>
      <c r="S46" s="787"/>
      <c r="T46" s="788"/>
    </row>
    <row r="47" spans="1:20" x14ac:dyDescent="0.25">
      <c r="A47" s="720"/>
      <c r="B47" s="721"/>
      <c r="C47" s="721"/>
      <c r="D47" s="721"/>
      <c r="E47" s="721"/>
      <c r="F47" s="721"/>
      <c r="G47" s="721"/>
      <c r="H47" s="721"/>
      <c r="I47" s="721"/>
      <c r="J47" s="721"/>
      <c r="K47" s="722"/>
      <c r="L47" s="789"/>
      <c r="M47" s="789"/>
      <c r="N47" s="789"/>
      <c r="O47" s="789"/>
      <c r="P47" s="789"/>
      <c r="Q47" s="789"/>
      <c r="R47" s="789"/>
      <c r="S47" s="789"/>
      <c r="T47" s="790"/>
    </row>
    <row r="48" spans="1:20" x14ac:dyDescent="0.25">
      <c r="A48" s="729"/>
      <c r="B48" s="729"/>
      <c r="C48" s="729"/>
      <c r="D48" s="729"/>
      <c r="E48" s="729"/>
      <c r="F48" s="729"/>
      <c r="G48" s="729"/>
      <c r="H48" s="729"/>
      <c r="I48" s="729"/>
      <c r="J48" s="729"/>
      <c r="K48" s="729"/>
      <c r="L48" s="729"/>
      <c r="M48" s="729"/>
      <c r="N48" s="729"/>
      <c r="O48" s="729"/>
      <c r="P48" s="729"/>
      <c r="Q48" s="729"/>
      <c r="R48" s="729"/>
      <c r="S48" s="729"/>
      <c r="T48" s="729"/>
    </row>
    <row r="49" spans="1:20" x14ac:dyDescent="0.25">
      <c r="A49" s="442" t="s">
        <v>328</v>
      </c>
      <c r="B49" s="443"/>
      <c r="C49" s="443"/>
      <c r="D49" s="443"/>
      <c r="E49" s="443"/>
      <c r="F49" s="443"/>
      <c r="G49" s="444"/>
      <c r="H49" s="487" t="s">
        <v>342</v>
      </c>
      <c r="I49" s="488"/>
      <c r="J49" s="488"/>
      <c r="K49" s="488"/>
      <c r="L49" s="488"/>
      <c r="M49" s="489"/>
      <c r="N49" s="252"/>
      <c r="O49" s="252"/>
      <c r="P49" s="252"/>
      <c r="Q49" s="253" t="s">
        <v>21</v>
      </c>
      <c r="R49" s="730" t="s">
        <v>22</v>
      </c>
      <c r="S49" s="731"/>
      <c r="T49" s="732"/>
    </row>
    <row r="50" spans="1:20" ht="15.75" thickBot="1" x14ac:dyDescent="0.3">
      <c r="A50" s="622"/>
      <c r="B50" s="622"/>
      <c r="C50" s="622"/>
      <c r="D50" s="622"/>
      <c r="E50" s="622"/>
      <c r="F50" s="622"/>
      <c r="G50" s="622"/>
      <c r="H50" s="622"/>
      <c r="I50" s="622"/>
      <c r="J50" s="622"/>
      <c r="K50" s="622"/>
      <c r="L50" s="623"/>
      <c r="M50" s="623"/>
      <c r="N50" s="623"/>
      <c r="O50" s="622"/>
      <c r="P50" s="622"/>
      <c r="Q50" s="622"/>
      <c r="R50" s="622"/>
      <c r="S50" s="622"/>
      <c r="T50" s="622"/>
    </row>
    <row r="51" spans="1:20" x14ac:dyDescent="0.25">
      <c r="A51" s="671" t="s">
        <v>330</v>
      </c>
      <c r="B51" s="672"/>
      <c r="C51" s="672"/>
      <c r="D51" s="672"/>
      <c r="E51" s="672"/>
      <c r="F51" s="672"/>
      <c r="G51" s="673" t="s">
        <v>331</v>
      </c>
      <c r="H51" s="674"/>
      <c r="I51" s="674"/>
      <c r="J51" s="674"/>
      <c r="K51" s="751" t="s">
        <v>332</v>
      </c>
      <c r="L51" s="624" t="s">
        <v>333</v>
      </c>
      <c r="M51" s="625"/>
      <c r="N51" s="753" t="s">
        <v>257</v>
      </c>
      <c r="O51" s="755" t="s">
        <v>258</v>
      </c>
      <c r="P51" s="756" t="s">
        <v>259</v>
      </c>
      <c r="Q51" s="756" t="s">
        <v>260</v>
      </c>
      <c r="R51" s="756" t="s">
        <v>261</v>
      </c>
      <c r="S51" s="757" t="s">
        <v>262</v>
      </c>
      <c r="T51" s="758" t="s">
        <v>263</v>
      </c>
    </row>
    <row r="52" spans="1:20" x14ac:dyDescent="0.25">
      <c r="A52" s="672"/>
      <c r="B52" s="672"/>
      <c r="C52" s="672"/>
      <c r="D52" s="672"/>
      <c r="E52" s="672"/>
      <c r="F52" s="672"/>
      <c r="G52" s="674"/>
      <c r="H52" s="674"/>
      <c r="I52" s="674"/>
      <c r="J52" s="674"/>
      <c r="K52" s="752"/>
      <c r="L52" s="626"/>
      <c r="M52" s="627"/>
      <c r="N52" s="754"/>
      <c r="O52" s="755"/>
      <c r="P52" s="756"/>
      <c r="Q52" s="756"/>
      <c r="R52" s="756"/>
      <c r="S52" s="757"/>
      <c r="T52" s="758"/>
    </row>
    <row r="53" spans="1:20" x14ac:dyDescent="0.25">
      <c r="A53" s="672"/>
      <c r="B53" s="672"/>
      <c r="C53" s="672"/>
      <c r="D53" s="672"/>
      <c r="E53" s="672"/>
      <c r="F53" s="672"/>
      <c r="G53" s="674"/>
      <c r="H53" s="674"/>
      <c r="I53" s="674"/>
      <c r="J53" s="674"/>
      <c r="K53" s="752"/>
      <c r="L53" s="626"/>
      <c r="M53" s="627"/>
      <c r="N53" s="754"/>
      <c r="O53" s="755"/>
      <c r="P53" s="756"/>
      <c r="Q53" s="756"/>
      <c r="R53" s="756"/>
      <c r="S53" s="757"/>
      <c r="T53" s="758"/>
    </row>
    <row r="54" spans="1:20" x14ac:dyDescent="0.25">
      <c r="A54" s="672"/>
      <c r="B54" s="672"/>
      <c r="C54" s="672"/>
      <c r="D54" s="672"/>
      <c r="E54" s="672"/>
      <c r="F54" s="672"/>
      <c r="G54" s="674"/>
      <c r="H54" s="674"/>
      <c r="I54" s="674"/>
      <c r="J54" s="674"/>
      <c r="K54" s="752"/>
      <c r="L54" s="626"/>
      <c r="M54" s="627"/>
      <c r="N54" s="754"/>
      <c r="O54" s="755"/>
      <c r="P54" s="756"/>
      <c r="Q54" s="756"/>
      <c r="R54" s="756"/>
      <c r="S54" s="757"/>
      <c r="T54" s="758"/>
    </row>
    <row r="55" spans="1:20" x14ac:dyDescent="0.25">
      <c r="A55" s="672"/>
      <c r="B55" s="672"/>
      <c r="C55" s="672"/>
      <c r="D55" s="672"/>
      <c r="E55" s="672"/>
      <c r="F55" s="672"/>
      <c r="G55" s="674"/>
      <c r="H55" s="674"/>
      <c r="I55" s="674"/>
      <c r="J55" s="674"/>
      <c r="K55" s="752"/>
      <c r="L55" s="626"/>
      <c r="M55" s="627"/>
      <c r="N55" s="754"/>
      <c r="O55" s="755"/>
      <c r="P55" s="756"/>
      <c r="Q55" s="756"/>
      <c r="R55" s="756"/>
      <c r="S55" s="757"/>
      <c r="T55" s="758"/>
    </row>
    <row r="56" spans="1:20" x14ac:dyDescent="0.25">
      <c r="A56" s="672"/>
      <c r="B56" s="672"/>
      <c r="C56" s="672"/>
      <c r="D56" s="672"/>
      <c r="E56" s="672"/>
      <c r="F56" s="672"/>
      <c r="G56" s="674"/>
      <c r="H56" s="674"/>
      <c r="I56" s="674"/>
      <c r="J56" s="674"/>
      <c r="K56" s="752"/>
      <c r="L56" s="626"/>
      <c r="M56" s="627"/>
      <c r="N56" s="754"/>
      <c r="O56" s="755"/>
      <c r="P56" s="756"/>
      <c r="Q56" s="756"/>
      <c r="R56" s="756"/>
      <c r="S56" s="757"/>
      <c r="T56" s="758"/>
    </row>
    <row r="57" spans="1:20" x14ac:dyDescent="0.25">
      <c r="A57" s="672"/>
      <c r="B57" s="672"/>
      <c r="C57" s="672"/>
      <c r="D57" s="672"/>
      <c r="E57" s="672"/>
      <c r="F57" s="672"/>
      <c r="G57" s="674"/>
      <c r="H57" s="674"/>
      <c r="I57" s="674"/>
      <c r="J57" s="674"/>
      <c r="K57" s="752"/>
      <c r="L57" s="626"/>
      <c r="M57" s="627"/>
      <c r="N57" s="754"/>
      <c r="O57" s="755"/>
      <c r="P57" s="756"/>
      <c r="Q57" s="756"/>
      <c r="R57" s="756"/>
      <c r="S57" s="757"/>
      <c r="T57" s="758"/>
    </row>
    <row r="58" spans="1:20" x14ac:dyDescent="0.25">
      <c r="A58" s="672"/>
      <c r="B58" s="672"/>
      <c r="C58" s="672"/>
      <c r="D58" s="672"/>
      <c r="E58" s="672"/>
      <c r="F58" s="672"/>
      <c r="G58" s="674"/>
      <c r="H58" s="674"/>
      <c r="I58" s="674"/>
      <c r="J58" s="674"/>
      <c r="K58" s="752"/>
      <c r="L58" s="628"/>
      <c r="M58" s="629"/>
      <c r="N58" s="754"/>
      <c r="O58" s="755"/>
      <c r="P58" s="756"/>
      <c r="Q58" s="756"/>
      <c r="R58" s="756"/>
      <c r="S58" s="757"/>
      <c r="T58" s="758"/>
    </row>
    <row r="59" spans="1:20" ht="31.5" customHeight="1" x14ac:dyDescent="0.25">
      <c r="A59" s="311" t="s">
        <v>343</v>
      </c>
      <c r="B59" s="312"/>
      <c r="C59" s="312"/>
      <c r="D59" s="312"/>
      <c r="E59" s="312"/>
      <c r="F59" s="313"/>
      <c r="G59" s="761" t="s">
        <v>344</v>
      </c>
      <c r="H59" s="761"/>
      <c r="I59" s="760"/>
      <c r="J59" s="760"/>
      <c r="K59" s="113"/>
      <c r="L59" s="733" t="s">
        <v>345</v>
      </c>
      <c r="M59" s="734"/>
      <c r="N59" s="272">
        <v>998</v>
      </c>
      <c r="O59" s="132">
        <v>78</v>
      </c>
      <c r="P59" s="113">
        <v>279</v>
      </c>
      <c r="Q59" s="113">
        <v>257</v>
      </c>
      <c r="R59" s="115">
        <v>240</v>
      </c>
      <c r="S59" s="129">
        <f t="shared" ref="S59:S69" si="2">SUM(O59:R59)</f>
        <v>854</v>
      </c>
      <c r="T59" s="117">
        <f t="shared" ref="T59:T69" si="3">S59/N59</f>
        <v>0.85571142284569135</v>
      </c>
    </row>
    <row r="60" spans="1:20" ht="43.5" customHeight="1" x14ac:dyDescent="0.25">
      <c r="A60" s="314"/>
      <c r="B60" s="315"/>
      <c r="C60" s="315"/>
      <c r="D60" s="315"/>
      <c r="E60" s="315"/>
      <c r="F60" s="316"/>
      <c r="G60" s="759" t="s">
        <v>346</v>
      </c>
      <c r="H60" s="759"/>
      <c r="I60" s="760"/>
      <c r="J60" s="760"/>
      <c r="K60" s="130" t="s">
        <v>347</v>
      </c>
      <c r="L60" s="733"/>
      <c r="M60" s="734"/>
      <c r="N60" s="272">
        <v>599</v>
      </c>
      <c r="O60" s="132">
        <v>0</v>
      </c>
      <c r="P60" s="113">
        <v>15</v>
      </c>
      <c r="Q60" s="113">
        <v>46</v>
      </c>
      <c r="R60" s="115">
        <v>77</v>
      </c>
      <c r="S60" s="129">
        <f t="shared" si="2"/>
        <v>138</v>
      </c>
      <c r="T60" s="117">
        <f t="shared" si="3"/>
        <v>0.23038397328881469</v>
      </c>
    </row>
    <row r="61" spans="1:20" ht="39" customHeight="1" x14ac:dyDescent="0.25">
      <c r="A61" s="314"/>
      <c r="B61" s="315"/>
      <c r="C61" s="315"/>
      <c r="D61" s="315"/>
      <c r="E61" s="315"/>
      <c r="F61" s="316"/>
      <c r="G61" s="759" t="s">
        <v>348</v>
      </c>
      <c r="H61" s="759"/>
      <c r="I61" s="760"/>
      <c r="J61" s="760"/>
      <c r="K61" s="130" t="s">
        <v>349</v>
      </c>
      <c r="L61" s="733"/>
      <c r="M61" s="734"/>
      <c r="N61" s="131">
        <v>360</v>
      </c>
      <c r="O61" s="132">
        <v>1</v>
      </c>
      <c r="P61" s="113">
        <v>7</v>
      </c>
      <c r="Q61" s="113">
        <v>24</v>
      </c>
      <c r="R61" s="115">
        <v>115</v>
      </c>
      <c r="S61" s="129">
        <f t="shared" si="2"/>
        <v>147</v>
      </c>
      <c r="T61" s="117">
        <f t="shared" si="3"/>
        <v>0.40833333333333333</v>
      </c>
    </row>
    <row r="62" spans="1:20" ht="31.5" customHeight="1" x14ac:dyDescent="0.25">
      <c r="A62" s="314"/>
      <c r="B62" s="315"/>
      <c r="C62" s="315"/>
      <c r="D62" s="315"/>
      <c r="E62" s="315"/>
      <c r="F62" s="316"/>
      <c r="G62" s="759"/>
      <c r="H62" s="759"/>
      <c r="I62" s="760"/>
      <c r="J62" s="760"/>
      <c r="K62" s="130"/>
      <c r="L62" s="597"/>
      <c r="M62" s="598"/>
      <c r="N62" s="131"/>
      <c r="O62" s="132"/>
      <c r="P62" s="113"/>
      <c r="Q62" s="113"/>
      <c r="R62" s="115"/>
      <c r="S62" s="129">
        <f t="shared" si="2"/>
        <v>0</v>
      </c>
      <c r="T62" s="117" t="e">
        <f t="shared" si="3"/>
        <v>#DIV/0!</v>
      </c>
    </row>
    <row r="63" spans="1:20" ht="31.5" customHeight="1" x14ac:dyDescent="0.25">
      <c r="A63" s="314"/>
      <c r="B63" s="315"/>
      <c r="C63" s="315"/>
      <c r="D63" s="315"/>
      <c r="E63" s="315"/>
      <c r="F63" s="316"/>
      <c r="K63" s="130"/>
      <c r="L63" s="597"/>
      <c r="M63" s="598"/>
      <c r="N63" s="131"/>
      <c r="O63" s="132"/>
      <c r="P63" s="113"/>
      <c r="Q63" s="113"/>
      <c r="R63" s="115"/>
      <c r="S63" s="129">
        <f t="shared" si="2"/>
        <v>0</v>
      </c>
      <c r="T63" s="117" t="e">
        <f t="shared" si="3"/>
        <v>#DIV/0!</v>
      </c>
    </row>
    <row r="64" spans="1:20" ht="31.5" customHeight="1" x14ac:dyDescent="0.25">
      <c r="A64" s="314"/>
      <c r="B64" s="315"/>
      <c r="C64" s="315"/>
      <c r="D64" s="315"/>
      <c r="E64" s="315"/>
      <c r="F64" s="316"/>
      <c r="G64" s="759"/>
      <c r="H64" s="759"/>
      <c r="I64" s="760"/>
      <c r="J64" s="760"/>
      <c r="K64" s="130"/>
      <c r="L64" s="597"/>
      <c r="M64" s="598"/>
      <c r="N64" s="131"/>
      <c r="O64" s="132"/>
      <c r="P64" s="113"/>
      <c r="Q64" s="113"/>
      <c r="R64" s="115"/>
      <c r="S64" s="129">
        <f t="shared" si="2"/>
        <v>0</v>
      </c>
      <c r="T64" s="117" t="e">
        <f t="shared" si="3"/>
        <v>#DIV/0!</v>
      </c>
    </row>
    <row r="65" spans="1:20" ht="31.5" customHeight="1" x14ac:dyDescent="0.25">
      <c r="A65" s="314"/>
      <c r="B65" s="315"/>
      <c r="C65" s="315"/>
      <c r="D65" s="315"/>
      <c r="E65" s="315"/>
      <c r="F65" s="316"/>
      <c r="G65" s="759"/>
      <c r="H65" s="759"/>
      <c r="I65" s="760"/>
      <c r="J65" s="760"/>
      <c r="K65" s="130"/>
      <c r="L65" s="597"/>
      <c r="M65" s="598"/>
      <c r="N65" s="131"/>
      <c r="O65" s="132"/>
      <c r="P65" s="113"/>
      <c r="Q65" s="113"/>
      <c r="R65" s="115"/>
      <c r="S65" s="129">
        <f t="shared" si="2"/>
        <v>0</v>
      </c>
      <c r="T65" s="117" t="e">
        <f t="shared" si="3"/>
        <v>#DIV/0!</v>
      </c>
    </row>
    <row r="66" spans="1:20" ht="31.5" customHeight="1" x14ac:dyDescent="0.25">
      <c r="A66" s="314"/>
      <c r="B66" s="315"/>
      <c r="C66" s="315"/>
      <c r="D66" s="315"/>
      <c r="E66" s="315"/>
      <c r="F66" s="316"/>
      <c r="G66" s="759"/>
      <c r="H66" s="759"/>
      <c r="I66" s="760"/>
      <c r="J66" s="760"/>
      <c r="K66" s="130"/>
      <c r="L66" s="597"/>
      <c r="M66" s="598"/>
      <c r="N66" s="131"/>
      <c r="O66" s="132"/>
      <c r="P66" s="113"/>
      <c r="Q66" s="113"/>
      <c r="R66" s="115"/>
      <c r="S66" s="129">
        <f t="shared" si="2"/>
        <v>0</v>
      </c>
      <c r="T66" s="117" t="e">
        <f t="shared" si="3"/>
        <v>#DIV/0!</v>
      </c>
    </row>
    <row r="67" spans="1:20" ht="31.5" customHeight="1" x14ac:dyDescent="0.25">
      <c r="A67" s="314"/>
      <c r="B67" s="315"/>
      <c r="C67" s="315"/>
      <c r="D67" s="315"/>
      <c r="E67" s="315"/>
      <c r="F67" s="316"/>
      <c r="G67" s="759"/>
      <c r="H67" s="759"/>
      <c r="I67" s="760"/>
      <c r="J67" s="760"/>
      <c r="K67" s="130"/>
      <c r="L67" s="597"/>
      <c r="M67" s="598"/>
      <c r="N67" s="131"/>
      <c r="O67" s="132"/>
      <c r="P67" s="113"/>
      <c r="Q67" s="113"/>
      <c r="R67" s="115"/>
      <c r="S67" s="129">
        <f t="shared" si="2"/>
        <v>0</v>
      </c>
      <c r="T67" s="117" t="e">
        <f t="shared" si="3"/>
        <v>#DIV/0!</v>
      </c>
    </row>
    <row r="68" spans="1:20" ht="31.5" customHeight="1" x14ac:dyDescent="0.25">
      <c r="A68" s="314"/>
      <c r="B68" s="315"/>
      <c r="C68" s="315"/>
      <c r="D68" s="315"/>
      <c r="E68" s="315"/>
      <c r="F68" s="316"/>
      <c r="G68" s="759"/>
      <c r="H68" s="759"/>
      <c r="I68" s="760"/>
      <c r="J68" s="760"/>
      <c r="K68" s="130"/>
      <c r="L68" s="597"/>
      <c r="M68" s="598"/>
      <c r="N68" s="131"/>
      <c r="O68" s="132"/>
      <c r="P68" s="113"/>
      <c r="Q68" s="113"/>
      <c r="R68" s="115"/>
      <c r="S68" s="129">
        <f t="shared" si="2"/>
        <v>0</v>
      </c>
      <c r="T68" s="117" t="e">
        <f t="shared" si="3"/>
        <v>#DIV/0!</v>
      </c>
    </row>
    <row r="69" spans="1:20" ht="31.5" customHeight="1" x14ac:dyDescent="0.25">
      <c r="A69" s="314"/>
      <c r="B69" s="315"/>
      <c r="C69" s="315"/>
      <c r="D69" s="315"/>
      <c r="E69" s="315"/>
      <c r="F69" s="316"/>
      <c r="G69" s="759"/>
      <c r="H69" s="759"/>
      <c r="I69" s="760"/>
      <c r="J69" s="760"/>
      <c r="K69" s="130"/>
      <c r="L69" s="591"/>
      <c r="M69" s="593"/>
      <c r="N69" s="230"/>
      <c r="O69" s="132"/>
      <c r="P69" s="113"/>
      <c r="Q69" s="113"/>
      <c r="R69" s="115"/>
      <c r="S69" s="129">
        <f t="shared" si="2"/>
        <v>0</v>
      </c>
      <c r="T69" s="117" t="e">
        <f t="shared" si="3"/>
        <v>#DIV/0!</v>
      </c>
    </row>
    <row r="72" spans="1:20" x14ac:dyDescent="0.25">
      <c r="A72" s="449"/>
      <c r="B72" s="449"/>
      <c r="C72" s="449"/>
      <c r="D72" s="449"/>
      <c r="E72" s="449"/>
      <c r="F72" s="449"/>
      <c r="G72" s="541" t="s">
        <v>0</v>
      </c>
      <c r="H72" s="541"/>
      <c r="I72" s="541"/>
      <c r="J72" s="541"/>
      <c r="K72" s="541"/>
      <c r="L72" s="541"/>
      <c r="M72" s="541"/>
      <c r="N72" s="541"/>
      <c r="O72" s="449"/>
      <c r="P72" s="449"/>
      <c r="Q72" s="25" t="s">
        <v>244</v>
      </c>
      <c r="R72" s="13">
        <v>5</v>
      </c>
      <c r="S72" s="192" t="s">
        <v>245</v>
      </c>
      <c r="T72" s="213">
        <v>21</v>
      </c>
    </row>
    <row r="73" spans="1:20" x14ac:dyDescent="0.25">
      <c r="A73" s="449"/>
      <c r="B73" s="449"/>
      <c r="C73" s="449"/>
      <c r="D73" s="449"/>
      <c r="E73" s="449"/>
      <c r="F73" s="449"/>
      <c r="G73" s="295" t="s">
        <v>1</v>
      </c>
      <c r="H73" s="295"/>
      <c r="I73" s="295"/>
      <c r="J73" s="295"/>
      <c r="K73" s="295"/>
      <c r="L73" s="295"/>
      <c r="M73" s="295"/>
      <c r="N73" s="295"/>
      <c r="O73" s="540" t="s">
        <v>246</v>
      </c>
      <c r="P73" s="540"/>
      <c r="Q73" s="540"/>
      <c r="R73" s="540"/>
      <c r="S73" s="540"/>
      <c r="T73" s="540"/>
    </row>
    <row r="74" spans="1:20" ht="15.75" x14ac:dyDescent="0.25">
      <c r="A74" s="449"/>
      <c r="B74" s="449"/>
      <c r="C74" s="449"/>
      <c r="D74" s="449"/>
      <c r="E74" s="449"/>
      <c r="F74" s="449"/>
      <c r="G74" s="613" t="s">
        <v>325</v>
      </c>
      <c r="H74" s="613"/>
      <c r="I74" s="613"/>
      <c r="J74" s="613"/>
      <c r="K74" s="613"/>
      <c r="L74" s="613"/>
      <c r="M74" s="613"/>
      <c r="N74" s="613"/>
      <c r="O74" s="539"/>
      <c r="P74" s="539"/>
      <c r="Q74" s="539"/>
      <c r="R74" s="539"/>
      <c r="S74" s="539"/>
      <c r="T74" s="539"/>
    </row>
    <row r="75" spans="1:20" x14ac:dyDescent="0.25">
      <c r="A75" s="449"/>
      <c r="B75" s="449"/>
      <c r="C75" s="449"/>
      <c r="D75" s="449"/>
      <c r="E75" s="449"/>
      <c r="F75" s="449"/>
      <c r="G75" s="449"/>
      <c r="H75" s="449"/>
      <c r="I75" s="449"/>
      <c r="J75" s="449"/>
      <c r="K75" s="449"/>
      <c r="L75" s="449"/>
      <c r="M75" s="449"/>
      <c r="N75" s="449"/>
      <c r="O75" s="449"/>
      <c r="P75" s="449"/>
      <c r="Q75" s="449"/>
      <c r="R75" s="449"/>
      <c r="S75" s="449"/>
      <c r="T75" s="449"/>
    </row>
    <row r="76" spans="1:20" x14ac:dyDescent="0.25">
      <c r="A76" s="27" t="s">
        <v>3</v>
      </c>
      <c r="B76" s="611" t="s">
        <v>732</v>
      </c>
      <c r="C76" s="611"/>
      <c r="D76" s="611"/>
      <c r="E76" s="611"/>
      <c r="F76" s="611"/>
      <c r="G76" s="611"/>
      <c r="H76" s="611"/>
      <c r="I76" s="611"/>
      <c r="J76" s="611"/>
      <c r="K76" s="611"/>
      <c r="L76" s="4" t="s">
        <v>5</v>
      </c>
      <c r="M76" s="213">
        <v>2023</v>
      </c>
      <c r="N76" s="295"/>
      <c r="O76" s="295"/>
      <c r="P76" s="610"/>
      <c r="Q76" s="604" t="s">
        <v>248</v>
      </c>
      <c r="R76" s="605"/>
      <c r="S76" s="605"/>
      <c r="T76" s="606"/>
    </row>
    <row r="77" spans="1:20" x14ac:dyDescent="0.25">
      <c r="A77" s="295"/>
      <c r="B77" s="295"/>
      <c r="C77" s="295"/>
      <c r="D77" s="295"/>
      <c r="E77" s="295"/>
      <c r="F77" s="295"/>
      <c r="G77" s="295"/>
      <c r="H77" s="295"/>
      <c r="I77" s="295"/>
      <c r="J77" s="295"/>
      <c r="K77" s="295"/>
      <c r="L77" s="295"/>
      <c r="M77" s="295"/>
      <c r="N77" s="295"/>
      <c r="O77" s="295"/>
      <c r="P77" s="610"/>
      <c r="Q77" s="607" t="s">
        <v>284</v>
      </c>
      <c r="R77" s="608"/>
      <c r="S77" s="608"/>
      <c r="T77" s="609"/>
    </row>
    <row r="78" spans="1:20" x14ac:dyDescent="0.25">
      <c r="A78" s="7" t="s">
        <v>6</v>
      </c>
      <c r="B78" s="612">
        <v>44835</v>
      </c>
      <c r="C78" s="612"/>
      <c r="D78" s="613" t="s">
        <v>7</v>
      </c>
      <c r="E78" s="613"/>
      <c r="F78" s="612">
        <v>45199</v>
      </c>
      <c r="G78" s="612"/>
      <c r="H78" s="613"/>
      <c r="I78" s="613"/>
      <c r="J78" s="613"/>
      <c r="K78" s="613"/>
      <c r="L78" s="22" t="s">
        <v>8</v>
      </c>
      <c r="M78" s="213" t="s">
        <v>9</v>
      </c>
      <c r="N78" s="449"/>
      <c r="O78" s="449"/>
      <c r="P78" s="449"/>
      <c r="Q78" s="449"/>
      <c r="R78" s="449"/>
      <c r="S78" s="449"/>
      <c r="T78" s="449"/>
    </row>
    <row r="79" spans="1:20" x14ac:dyDescent="0.25">
      <c r="A79" s="545"/>
      <c r="B79" s="545"/>
      <c r="C79" s="545"/>
      <c r="D79" s="545"/>
      <c r="E79" s="545"/>
      <c r="F79" s="545"/>
      <c r="G79" s="545"/>
      <c r="H79" s="545"/>
      <c r="I79" s="545"/>
      <c r="J79" s="545"/>
      <c r="K79" s="545"/>
      <c r="L79" s="545"/>
      <c r="M79" s="545"/>
      <c r="N79" s="545"/>
      <c r="O79" s="545"/>
      <c r="P79" s="545"/>
      <c r="Q79" s="545"/>
      <c r="R79" s="545"/>
      <c r="S79" s="545"/>
      <c r="T79" s="545"/>
    </row>
    <row r="80" spans="1:20" x14ac:dyDescent="0.25">
      <c r="A80" s="714" t="s">
        <v>326</v>
      </c>
      <c r="B80" s="715"/>
      <c r="C80" s="715"/>
      <c r="D80" s="715"/>
      <c r="E80" s="715"/>
      <c r="F80" s="715"/>
      <c r="G80" s="715"/>
      <c r="H80" s="715"/>
      <c r="I80" s="715"/>
      <c r="J80" s="715"/>
      <c r="K80" s="716"/>
      <c r="L80" s="723" t="s">
        <v>350</v>
      </c>
      <c r="M80" s="723"/>
      <c r="N80" s="723"/>
      <c r="O80" s="723"/>
      <c r="P80" s="723"/>
      <c r="Q80" s="723"/>
      <c r="R80" s="723"/>
      <c r="S80" s="723"/>
      <c r="T80" s="724"/>
    </row>
    <row r="81" spans="1:20" x14ac:dyDescent="0.25">
      <c r="A81" s="717"/>
      <c r="B81" s="718"/>
      <c r="C81" s="718"/>
      <c r="D81" s="718"/>
      <c r="E81" s="718"/>
      <c r="F81" s="718"/>
      <c r="G81" s="718"/>
      <c r="H81" s="718"/>
      <c r="I81" s="718"/>
      <c r="J81" s="718"/>
      <c r="K81" s="719"/>
      <c r="L81" s="725"/>
      <c r="M81" s="725"/>
      <c r="N81" s="725"/>
      <c r="O81" s="725"/>
      <c r="P81" s="725"/>
      <c r="Q81" s="725"/>
      <c r="R81" s="725"/>
      <c r="S81" s="725"/>
      <c r="T81" s="726"/>
    </row>
    <row r="82" spans="1:20" x14ac:dyDescent="0.25">
      <c r="A82" s="717"/>
      <c r="B82" s="718"/>
      <c r="C82" s="718"/>
      <c r="D82" s="718"/>
      <c r="E82" s="718"/>
      <c r="F82" s="718"/>
      <c r="G82" s="718"/>
      <c r="H82" s="718"/>
      <c r="I82" s="718"/>
      <c r="J82" s="718"/>
      <c r="K82" s="719"/>
      <c r="L82" s="725"/>
      <c r="M82" s="725"/>
      <c r="N82" s="725"/>
      <c r="O82" s="725"/>
      <c r="P82" s="725"/>
      <c r="Q82" s="725"/>
      <c r="R82" s="725"/>
      <c r="S82" s="725"/>
      <c r="T82" s="726"/>
    </row>
    <row r="83" spans="1:20" x14ac:dyDescent="0.25">
      <c r="A83" s="720"/>
      <c r="B83" s="721"/>
      <c r="C83" s="721"/>
      <c r="D83" s="721"/>
      <c r="E83" s="721"/>
      <c r="F83" s="721"/>
      <c r="G83" s="721"/>
      <c r="H83" s="721"/>
      <c r="I83" s="721"/>
      <c r="J83" s="721"/>
      <c r="K83" s="722"/>
      <c r="L83" s="727"/>
      <c r="M83" s="727"/>
      <c r="N83" s="727"/>
      <c r="O83" s="727"/>
      <c r="P83" s="727"/>
      <c r="Q83" s="727"/>
      <c r="R83" s="727"/>
      <c r="S83" s="727"/>
      <c r="T83" s="728"/>
    </row>
    <row r="84" spans="1:20" x14ac:dyDescent="0.25">
      <c r="A84" s="729"/>
      <c r="B84" s="729"/>
      <c r="C84" s="729"/>
      <c r="D84" s="729"/>
      <c r="E84" s="729"/>
      <c r="F84" s="729"/>
      <c r="G84" s="729"/>
      <c r="H84" s="729"/>
      <c r="I84" s="729"/>
      <c r="J84" s="729"/>
      <c r="K84" s="729"/>
      <c r="L84" s="729"/>
      <c r="M84" s="729"/>
      <c r="N84" s="729"/>
      <c r="O84" s="729"/>
      <c r="P84" s="729"/>
      <c r="Q84" s="729"/>
      <c r="R84" s="729"/>
      <c r="S84" s="729"/>
      <c r="T84" s="729"/>
    </row>
    <row r="85" spans="1:20" x14ac:dyDescent="0.25">
      <c r="A85" s="442" t="s">
        <v>328</v>
      </c>
      <c r="B85" s="443"/>
      <c r="C85" s="443"/>
      <c r="D85" s="443"/>
      <c r="E85" s="443"/>
      <c r="F85" s="443"/>
      <c r="G85" s="444"/>
      <c r="H85" s="487" t="s">
        <v>351</v>
      </c>
      <c r="I85" s="488"/>
      <c r="J85" s="488"/>
      <c r="K85" s="488"/>
      <c r="L85" s="488"/>
      <c r="M85" s="489"/>
      <c r="N85" s="252"/>
      <c r="O85" s="252"/>
      <c r="P85" s="252"/>
      <c r="Q85" s="253" t="s">
        <v>21</v>
      </c>
      <c r="R85" s="730" t="s">
        <v>22</v>
      </c>
      <c r="S85" s="731"/>
      <c r="T85" s="732"/>
    </row>
    <row r="86" spans="1:20" ht="15.75" thickBot="1" x14ac:dyDescent="0.3">
      <c r="A86" s="622"/>
      <c r="B86" s="622"/>
      <c r="C86" s="622"/>
      <c r="D86" s="622"/>
      <c r="E86" s="622"/>
      <c r="F86" s="622"/>
      <c r="G86" s="622"/>
      <c r="H86" s="622"/>
      <c r="I86" s="622"/>
      <c r="J86" s="622"/>
      <c r="K86" s="622"/>
      <c r="L86" s="623"/>
      <c r="M86" s="623"/>
      <c r="N86" s="623"/>
      <c r="O86" s="622"/>
      <c r="P86" s="622"/>
      <c r="Q86" s="622"/>
      <c r="R86" s="622"/>
      <c r="S86" s="622"/>
      <c r="T86" s="622"/>
    </row>
    <row r="87" spans="1:20" x14ac:dyDescent="0.25">
      <c r="A87" s="671" t="s">
        <v>330</v>
      </c>
      <c r="B87" s="672"/>
      <c r="C87" s="672"/>
      <c r="D87" s="672"/>
      <c r="E87" s="672"/>
      <c r="F87" s="672"/>
      <c r="G87" s="673" t="s">
        <v>331</v>
      </c>
      <c r="H87" s="674"/>
      <c r="I87" s="674"/>
      <c r="J87" s="674"/>
      <c r="K87" s="751" t="s">
        <v>332</v>
      </c>
      <c r="L87" s="624" t="s">
        <v>333</v>
      </c>
      <c r="M87" s="625"/>
      <c r="N87" s="753" t="s">
        <v>257</v>
      </c>
      <c r="O87" s="755" t="s">
        <v>258</v>
      </c>
      <c r="P87" s="756" t="s">
        <v>259</v>
      </c>
      <c r="Q87" s="756" t="s">
        <v>260</v>
      </c>
      <c r="R87" s="756" t="s">
        <v>261</v>
      </c>
      <c r="S87" s="757" t="s">
        <v>262</v>
      </c>
      <c r="T87" s="758" t="s">
        <v>263</v>
      </c>
    </row>
    <row r="88" spans="1:20" x14ac:dyDescent="0.25">
      <c r="A88" s="672"/>
      <c r="B88" s="672"/>
      <c r="C88" s="672"/>
      <c r="D88" s="672"/>
      <c r="E88" s="672"/>
      <c r="F88" s="672"/>
      <c r="G88" s="674"/>
      <c r="H88" s="674"/>
      <c r="I88" s="674"/>
      <c r="J88" s="674"/>
      <c r="K88" s="752"/>
      <c r="L88" s="626"/>
      <c r="M88" s="627"/>
      <c r="N88" s="754"/>
      <c r="O88" s="755"/>
      <c r="P88" s="756"/>
      <c r="Q88" s="756"/>
      <c r="R88" s="756"/>
      <c r="S88" s="757"/>
      <c r="T88" s="758"/>
    </row>
    <row r="89" spans="1:20" x14ac:dyDescent="0.25">
      <c r="A89" s="672"/>
      <c r="B89" s="672"/>
      <c r="C89" s="672"/>
      <c r="D89" s="672"/>
      <c r="E89" s="672"/>
      <c r="F89" s="672"/>
      <c r="G89" s="674"/>
      <c r="H89" s="674"/>
      <c r="I89" s="674"/>
      <c r="J89" s="674"/>
      <c r="K89" s="752"/>
      <c r="L89" s="626"/>
      <c r="M89" s="627"/>
      <c r="N89" s="754"/>
      <c r="O89" s="755"/>
      <c r="P89" s="756"/>
      <c r="Q89" s="756"/>
      <c r="R89" s="756"/>
      <c r="S89" s="757"/>
      <c r="T89" s="758"/>
    </row>
    <row r="90" spans="1:20" x14ac:dyDescent="0.25">
      <c r="A90" s="672"/>
      <c r="B90" s="672"/>
      <c r="C90" s="672"/>
      <c r="D90" s="672"/>
      <c r="E90" s="672"/>
      <c r="F90" s="672"/>
      <c r="G90" s="674"/>
      <c r="H90" s="674"/>
      <c r="I90" s="674"/>
      <c r="J90" s="674"/>
      <c r="K90" s="752"/>
      <c r="L90" s="626"/>
      <c r="M90" s="627"/>
      <c r="N90" s="754"/>
      <c r="O90" s="755"/>
      <c r="P90" s="756"/>
      <c r="Q90" s="756"/>
      <c r="R90" s="756"/>
      <c r="S90" s="757"/>
      <c r="T90" s="758"/>
    </row>
    <row r="91" spans="1:20" x14ac:dyDescent="0.25">
      <c r="A91" s="672"/>
      <c r="B91" s="672"/>
      <c r="C91" s="672"/>
      <c r="D91" s="672"/>
      <c r="E91" s="672"/>
      <c r="F91" s="672"/>
      <c r="G91" s="674"/>
      <c r="H91" s="674"/>
      <c r="I91" s="674"/>
      <c r="J91" s="674"/>
      <c r="K91" s="752"/>
      <c r="L91" s="626"/>
      <c r="M91" s="627"/>
      <c r="N91" s="754"/>
      <c r="O91" s="755"/>
      <c r="P91" s="756"/>
      <c r="Q91" s="756"/>
      <c r="R91" s="756"/>
      <c r="S91" s="757"/>
      <c r="T91" s="758"/>
    </row>
    <row r="92" spans="1:20" x14ac:dyDescent="0.25">
      <c r="A92" s="672"/>
      <c r="B92" s="672"/>
      <c r="C92" s="672"/>
      <c r="D92" s="672"/>
      <c r="E92" s="672"/>
      <c r="F92" s="672"/>
      <c r="G92" s="674"/>
      <c r="H92" s="674"/>
      <c r="I92" s="674"/>
      <c r="J92" s="674"/>
      <c r="K92" s="752"/>
      <c r="L92" s="626"/>
      <c r="M92" s="627"/>
      <c r="N92" s="754"/>
      <c r="O92" s="755"/>
      <c r="P92" s="756"/>
      <c r="Q92" s="756"/>
      <c r="R92" s="756"/>
      <c r="S92" s="757"/>
      <c r="T92" s="758"/>
    </row>
    <row r="93" spans="1:20" x14ac:dyDescent="0.25">
      <c r="A93" s="672"/>
      <c r="B93" s="672"/>
      <c r="C93" s="672"/>
      <c r="D93" s="672"/>
      <c r="E93" s="672"/>
      <c r="F93" s="672"/>
      <c r="G93" s="674"/>
      <c r="H93" s="674"/>
      <c r="I93" s="674"/>
      <c r="J93" s="674"/>
      <c r="K93" s="752"/>
      <c r="L93" s="626"/>
      <c r="M93" s="627"/>
      <c r="N93" s="754"/>
      <c r="O93" s="755"/>
      <c r="P93" s="756"/>
      <c r="Q93" s="756"/>
      <c r="R93" s="756"/>
      <c r="S93" s="757"/>
      <c r="T93" s="758"/>
    </row>
    <row r="94" spans="1:20" x14ac:dyDescent="0.25">
      <c r="A94" s="672"/>
      <c r="B94" s="672"/>
      <c r="C94" s="672"/>
      <c r="D94" s="672"/>
      <c r="E94" s="672"/>
      <c r="F94" s="672"/>
      <c r="G94" s="674"/>
      <c r="H94" s="674"/>
      <c r="I94" s="674"/>
      <c r="J94" s="674"/>
      <c r="K94" s="752"/>
      <c r="L94" s="628"/>
      <c r="M94" s="629"/>
      <c r="N94" s="754"/>
      <c r="O94" s="755"/>
      <c r="P94" s="756"/>
      <c r="Q94" s="756"/>
      <c r="R94" s="756"/>
      <c r="S94" s="757"/>
      <c r="T94" s="758"/>
    </row>
    <row r="95" spans="1:20" ht="33" customHeight="1" x14ac:dyDescent="0.25">
      <c r="A95" s="311" t="s">
        <v>352</v>
      </c>
      <c r="B95" s="312"/>
      <c r="C95" s="312"/>
      <c r="D95" s="312"/>
      <c r="E95" s="312"/>
      <c r="F95" s="313"/>
      <c r="G95" s="761" t="s">
        <v>344</v>
      </c>
      <c r="H95" s="761"/>
      <c r="I95" s="760"/>
      <c r="J95" s="760"/>
      <c r="K95" s="113"/>
      <c r="L95" s="597" t="s">
        <v>353</v>
      </c>
      <c r="M95" s="598"/>
      <c r="N95" s="271">
        <v>1438</v>
      </c>
      <c r="O95" s="132">
        <v>356</v>
      </c>
      <c r="P95" s="113">
        <v>295</v>
      </c>
      <c r="Q95" s="113">
        <v>251</v>
      </c>
      <c r="R95" s="115">
        <v>258</v>
      </c>
      <c r="S95" s="129">
        <f t="shared" ref="S95:S105" si="4">SUM(O95:R95)</f>
        <v>1160</v>
      </c>
      <c r="T95" s="117">
        <f t="shared" ref="T95:T105" si="5">S95/N95</f>
        <v>0.80667593880389432</v>
      </c>
    </row>
    <row r="96" spans="1:20" ht="72.75" customHeight="1" x14ac:dyDescent="0.25">
      <c r="A96" s="314"/>
      <c r="B96" s="315"/>
      <c r="C96" s="315"/>
      <c r="D96" s="315"/>
      <c r="E96" s="315"/>
      <c r="F96" s="316"/>
      <c r="G96" s="759" t="s">
        <v>354</v>
      </c>
      <c r="H96" s="759"/>
      <c r="I96" s="760"/>
      <c r="J96" s="760"/>
      <c r="K96" s="130"/>
      <c r="L96" s="597" t="s">
        <v>355</v>
      </c>
      <c r="M96" s="598"/>
      <c r="N96" s="271">
        <v>360</v>
      </c>
      <c r="O96" s="132">
        <v>170</v>
      </c>
      <c r="P96" s="113">
        <v>177</v>
      </c>
      <c r="Q96" s="113">
        <v>128</v>
      </c>
      <c r="R96" s="275">
        <v>111</v>
      </c>
      <c r="S96" s="129">
        <f t="shared" si="4"/>
        <v>586</v>
      </c>
      <c r="T96" s="117">
        <f t="shared" si="5"/>
        <v>1.6277777777777778</v>
      </c>
    </row>
    <row r="97" spans="1:20" ht="45.75" customHeight="1" x14ac:dyDescent="0.25">
      <c r="A97" s="314"/>
      <c r="B97" s="315"/>
      <c r="C97" s="315"/>
      <c r="D97" s="315"/>
      <c r="E97" s="315"/>
      <c r="F97" s="316"/>
      <c r="G97" s="759" t="s">
        <v>356</v>
      </c>
      <c r="H97" s="759"/>
      <c r="I97" s="760"/>
      <c r="J97" s="760"/>
      <c r="K97" s="130" t="s">
        <v>357</v>
      </c>
      <c r="L97" s="597" t="s">
        <v>358</v>
      </c>
      <c r="M97" s="598"/>
      <c r="N97" s="131">
        <v>863</v>
      </c>
      <c r="O97" s="132">
        <v>26</v>
      </c>
      <c r="P97" s="113">
        <v>110</v>
      </c>
      <c r="Q97" s="113">
        <v>134</v>
      </c>
      <c r="R97" s="115">
        <v>241</v>
      </c>
      <c r="S97" s="129">
        <f t="shared" si="4"/>
        <v>511</v>
      </c>
      <c r="T97" s="117">
        <f t="shared" si="5"/>
        <v>0.59212050984936271</v>
      </c>
    </row>
    <row r="98" spans="1:20" ht="54" customHeight="1" x14ac:dyDescent="0.25">
      <c r="A98" s="314"/>
      <c r="B98" s="315"/>
      <c r="C98" s="315"/>
      <c r="D98" s="315"/>
      <c r="E98" s="315"/>
      <c r="F98" s="316"/>
      <c r="G98" s="759" t="s">
        <v>359</v>
      </c>
      <c r="H98" s="759"/>
      <c r="I98" s="760"/>
      <c r="J98" s="760"/>
      <c r="K98" s="130" t="s">
        <v>360</v>
      </c>
      <c r="L98" s="597" t="s">
        <v>361</v>
      </c>
      <c r="M98" s="598"/>
      <c r="N98" s="131">
        <v>863</v>
      </c>
      <c r="O98" s="132">
        <v>12</v>
      </c>
      <c r="P98" s="113">
        <v>8</v>
      </c>
      <c r="Q98" s="113">
        <v>29</v>
      </c>
      <c r="R98" s="115">
        <v>400</v>
      </c>
      <c r="S98" s="129">
        <f t="shared" si="4"/>
        <v>449</v>
      </c>
      <c r="T98" s="117">
        <f t="shared" si="5"/>
        <v>0.52027809965237548</v>
      </c>
    </row>
    <row r="99" spans="1:20" ht="33" customHeight="1" x14ac:dyDescent="0.25">
      <c r="A99" s="314"/>
      <c r="B99" s="315"/>
      <c r="C99" s="315"/>
      <c r="D99" s="315"/>
      <c r="E99" s="315"/>
      <c r="F99" s="316"/>
      <c r="G99" s="759" t="s">
        <v>362</v>
      </c>
      <c r="H99" s="759"/>
      <c r="I99" s="760"/>
      <c r="J99" s="760"/>
      <c r="K99" s="130"/>
      <c r="L99" s="597"/>
      <c r="M99" s="598"/>
      <c r="N99" s="131">
        <v>259</v>
      </c>
      <c r="O99" s="132">
        <v>15</v>
      </c>
      <c r="P99" s="113">
        <v>65</v>
      </c>
      <c r="Q99" s="113">
        <v>105</v>
      </c>
      <c r="R99" s="115">
        <v>213</v>
      </c>
      <c r="S99" s="129">
        <f t="shared" si="4"/>
        <v>398</v>
      </c>
      <c r="T99" s="117">
        <f t="shared" si="5"/>
        <v>1.5366795366795367</v>
      </c>
    </row>
    <row r="100" spans="1:20" ht="33" customHeight="1" x14ac:dyDescent="0.25">
      <c r="A100" s="314"/>
      <c r="B100" s="315"/>
      <c r="C100" s="315"/>
      <c r="D100" s="315"/>
      <c r="E100" s="315"/>
      <c r="F100" s="316"/>
      <c r="G100" s="759"/>
      <c r="H100" s="759"/>
      <c r="I100" s="760"/>
      <c r="J100" s="760"/>
      <c r="K100" s="130"/>
      <c r="L100" s="597"/>
      <c r="M100" s="598"/>
      <c r="N100" s="131"/>
      <c r="O100" s="132"/>
      <c r="P100" s="113"/>
      <c r="Q100" s="113"/>
      <c r="R100" s="115"/>
      <c r="S100" s="129">
        <f t="shared" si="4"/>
        <v>0</v>
      </c>
      <c r="T100" s="117" t="e">
        <f t="shared" si="5"/>
        <v>#DIV/0!</v>
      </c>
    </row>
    <row r="101" spans="1:20" ht="33" customHeight="1" x14ac:dyDescent="0.25">
      <c r="A101" s="314"/>
      <c r="B101" s="315"/>
      <c r="C101" s="315"/>
      <c r="D101" s="315"/>
      <c r="E101" s="315"/>
      <c r="F101" s="316"/>
      <c r="G101" s="759"/>
      <c r="H101" s="759"/>
      <c r="I101" s="760"/>
      <c r="J101" s="760"/>
      <c r="K101" s="130"/>
      <c r="L101" s="597"/>
      <c r="M101" s="598"/>
      <c r="N101" s="131"/>
      <c r="O101" s="132"/>
      <c r="P101" s="113"/>
      <c r="Q101" s="113"/>
      <c r="R101" s="115"/>
      <c r="S101" s="129">
        <f t="shared" si="4"/>
        <v>0</v>
      </c>
      <c r="T101" s="117" t="e">
        <f t="shared" si="5"/>
        <v>#DIV/0!</v>
      </c>
    </row>
    <row r="102" spans="1:20" ht="33" customHeight="1" x14ac:dyDescent="0.25">
      <c r="A102" s="314"/>
      <c r="B102" s="315"/>
      <c r="C102" s="315"/>
      <c r="D102" s="315"/>
      <c r="E102" s="315"/>
      <c r="F102" s="316"/>
      <c r="G102" s="759"/>
      <c r="H102" s="759"/>
      <c r="I102" s="760"/>
      <c r="J102" s="760"/>
      <c r="K102" s="130"/>
      <c r="L102" s="597"/>
      <c r="M102" s="598"/>
      <c r="N102" s="131"/>
      <c r="O102" s="132"/>
      <c r="P102" s="113"/>
      <c r="Q102" s="113"/>
      <c r="R102" s="115"/>
      <c r="S102" s="129">
        <f t="shared" si="4"/>
        <v>0</v>
      </c>
      <c r="T102" s="117" t="e">
        <f t="shared" si="5"/>
        <v>#DIV/0!</v>
      </c>
    </row>
    <row r="103" spans="1:20" ht="33" customHeight="1" x14ac:dyDescent="0.25">
      <c r="A103" s="314"/>
      <c r="B103" s="315"/>
      <c r="C103" s="315"/>
      <c r="D103" s="315"/>
      <c r="E103" s="315"/>
      <c r="F103" s="316"/>
      <c r="G103" s="759"/>
      <c r="H103" s="759"/>
      <c r="I103" s="760"/>
      <c r="J103" s="760"/>
      <c r="K103" s="130"/>
      <c r="L103" s="597"/>
      <c r="M103" s="598"/>
      <c r="N103" s="131"/>
      <c r="O103" s="132"/>
      <c r="P103" s="113"/>
      <c r="Q103" s="113"/>
      <c r="R103" s="115"/>
      <c r="S103" s="129">
        <f t="shared" si="4"/>
        <v>0</v>
      </c>
      <c r="T103" s="117" t="e">
        <f t="shared" si="5"/>
        <v>#DIV/0!</v>
      </c>
    </row>
    <row r="104" spans="1:20" ht="33" customHeight="1" x14ac:dyDescent="0.25">
      <c r="A104" s="314"/>
      <c r="B104" s="315"/>
      <c r="C104" s="315"/>
      <c r="D104" s="315"/>
      <c r="E104" s="315"/>
      <c r="F104" s="316"/>
      <c r="G104" s="759"/>
      <c r="H104" s="759"/>
      <c r="I104" s="760"/>
      <c r="J104" s="760"/>
      <c r="K104" s="130"/>
      <c r="L104" s="597"/>
      <c r="M104" s="598"/>
      <c r="N104" s="131"/>
      <c r="O104" s="132"/>
      <c r="P104" s="113"/>
      <c r="Q104" s="113"/>
      <c r="R104" s="115"/>
      <c r="S104" s="129">
        <f t="shared" si="4"/>
        <v>0</v>
      </c>
      <c r="T104" s="117" t="e">
        <f t="shared" si="5"/>
        <v>#DIV/0!</v>
      </c>
    </row>
    <row r="105" spans="1:20" ht="33" customHeight="1" x14ac:dyDescent="0.25">
      <c r="A105" s="314"/>
      <c r="B105" s="315"/>
      <c r="C105" s="315"/>
      <c r="D105" s="315"/>
      <c r="E105" s="315"/>
      <c r="F105" s="316"/>
      <c r="G105" s="759"/>
      <c r="H105" s="759"/>
      <c r="I105" s="760"/>
      <c r="J105" s="760"/>
      <c r="K105" s="130"/>
      <c r="L105" s="591"/>
      <c r="M105" s="593"/>
      <c r="N105" s="230"/>
      <c r="O105" s="132"/>
      <c r="P105" s="113"/>
      <c r="Q105" s="113"/>
      <c r="R105" s="115"/>
      <c r="S105" s="129">
        <f t="shared" si="4"/>
        <v>0</v>
      </c>
      <c r="T105" s="117" t="e">
        <f t="shared" si="5"/>
        <v>#DIV/0!</v>
      </c>
    </row>
    <row r="106" spans="1:20" ht="36" customHeight="1" x14ac:dyDescent="0.25">
      <c r="A106" s="449"/>
      <c r="B106" s="449"/>
      <c r="C106" s="449"/>
      <c r="D106" s="449"/>
      <c r="E106" s="449"/>
      <c r="F106" s="449"/>
      <c r="G106" s="541" t="s">
        <v>0</v>
      </c>
      <c r="H106" s="541"/>
      <c r="I106" s="541"/>
      <c r="J106" s="541"/>
      <c r="K106" s="541"/>
      <c r="L106" s="541"/>
      <c r="M106" s="541"/>
      <c r="N106" s="541"/>
      <c r="O106" s="449"/>
      <c r="P106" s="449"/>
      <c r="Q106" s="25" t="s">
        <v>244</v>
      </c>
      <c r="R106" s="13">
        <v>6</v>
      </c>
      <c r="S106" s="192" t="s">
        <v>245</v>
      </c>
      <c r="T106" s="213">
        <v>21</v>
      </c>
    </row>
    <row r="107" spans="1:20" x14ac:dyDescent="0.25">
      <c r="A107" s="449"/>
      <c r="B107" s="449"/>
      <c r="C107" s="449"/>
      <c r="D107" s="449"/>
      <c r="E107" s="449"/>
      <c r="F107" s="449"/>
      <c r="G107" s="295" t="s">
        <v>1</v>
      </c>
      <c r="H107" s="295"/>
      <c r="I107" s="295"/>
      <c r="J107" s="295"/>
      <c r="K107" s="295"/>
      <c r="L107" s="295"/>
      <c r="M107" s="295"/>
      <c r="N107" s="295"/>
      <c r="O107" s="540" t="s">
        <v>246</v>
      </c>
      <c r="P107" s="540"/>
      <c r="Q107" s="540"/>
      <c r="R107" s="540"/>
      <c r="S107" s="540"/>
      <c r="T107" s="540"/>
    </row>
    <row r="108" spans="1:20" ht="15.75" x14ac:dyDescent="0.25">
      <c r="A108" s="449"/>
      <c r="B108" s="449"/>
      <c r="C108" s="449"/>
      <c r="D108" s="449"/>
      <c r="E108" s="449"/>
      <c r="F108" s="449"/>
      <c r="G108" s="613" t="s">
        <v>325</v>
      </c>
      <c r="H108" s="613"/>
      <c r="I108" s="613"/>
      <c r="J108" s="613"/>
      <c r="K108" s="613"/>
      <c r="L108" s="613"/>
      <c r="M108" s="613"/>
      <c r="N108" s="613"/>
      <c r="O108" s="539"/>
      <c r="P108" s="539"/>
      <c r="Q108" s="539"/>
      <c r="R108" s="539"/>
      <c r="S108" s="539"/>
      <c r="T108" s="539"/>
    </row>
    <row r="109" spans="1:20" x14ac:dyDescent="0.25">
      <c r="A109" s="449"/>
      <c r="B109" s="449"/>
      <c r="C109" s="449"/>
      <c r="D109" s="449"/>
      <c r="E109" s="449"/>
      <c r="F109" s="449"/>
      <c r="G109" s="449"/>
      <c r="H109" s="449"/>
      <c r="I109" s="449"/>
      <c r="J109" s="449"/>
      <c r="K109" s="449"/>
      <c r="L109" s="449"/>
      <c r="M109" s="449"/>
      <c r="N109" s="449"/>
      <c r="O109" s="449"/>
      <c r="P109" s="449"/>
      <c r="Q109" s="449"/>
      <c r="R109" s="449"/>
      <c r="S109" s="449"/>
      <c r="T109" s="449"/>
    </row>
    <row r="110" spans="1:20" x14ac:dyDescent="0.25">
      <c r="A110" s="27" t="s">
        <v>3</v>
      </c>
      <c r="B110" s="611" t="s">
        <v>732</v>
      </c>
      <c r="C110" s="611"/>
      <c r="D110" s="611"/>
      <c r="E110" s="611"/>
      <c r="F110" s="611"/>
      <c r="G110" s="611"/>
      <c r="H110" s="611"/>
      <c r="I110" s="611"/>
      <c r="J110" s="611"/>
      <c r="K110" s="611"/>
      <c r="L110" s="4" t="s">
        <v>5</v>
      </c>
      <c r="M110" s="213">
        <v>2023</v>
      </c>
      <c r="N110" s="295"/>
      <c r="O110" s="295"/>
      <c r="P110" s="610"/>
      <c r="Q110" s="604" t="s">
        <v>248</v>
      </c>
      <c r="R110" s="605"/>
      <c r="S110" s="605"/>
      <c r="T110" s="606"/>
    </row>
    <row r="111" spans="1:20" x14ac:dyDescent="0.25">
      <c r="A111" s="295"/>
      <c r="B111" s="295"/>
      <c r="C111" s="295"/>
      <c r="D111" s="295"/>
      <c r="E111" s="295"/>
      <c r="F111" s="295"/>
      <c r="G111" s="295"/>
      <c r="H111" s="295"/>
      <c r="I111" s="295"/>
      <c r="J111" s="295"/>
      <c r="K111" s="295"/>
      <c r="L111" s="295"/>
      <c r="M111" s="295"/>
      <c r="N111" s="295"/>
      <c r="O111" s="295"/>
      <c r="P111" s="610"/>
      <c r="Q111" s="607" t="s">
        <v>284</v>
      </c>
      <c r="R111" s="608"/>
      <c r="S111" s="608"/>
      <c r="T111" s="609"/>
    </row>
    <row r="112" spans="1:20" x14ac:dyDescent="0.25">
      <c r="A112" s="7" t="s">
        <v>6</v>
      </c>
      <c r="B112" s="612">
        <v>44835</v>
      </c>
      <c r="C112" s="612"/>
      <c r="D112" s="613" t="s">
        <v>7</v>
      </c>
      <c r="E112" s="613"/>
      <c r="F112" s="612">
        <v>45199</v>
      </c>
      <c r="G112" s="612"/>
      <c r="H112" s="613"/>
      <c r="I112" s="613"/>
      <c r="J112" s="613"/>
      <c r="K112" s="613"/>
      <c r="L112" s="22" t="s">
        <v>8</v>
      </c>
      <c r="M112" s="213" t="s">
        <v>9</v>
      </c>
      <c r="N112" s="449"/>
      <c r="O112" s="449"/>
      <c r="P112" s="449"/>
      <c r="Q112" s="449"/>
      <c r="R112" s="449"/>
      <c r="S112" s="449"/>
      <c r="T112" s="449"/>
    </row>
    <row r="113" spans="1:20" x14ac:dyDescent="0.25">
      <c r="A113" s="545"/>
      <c r="B113" s="545"/>
      <c r="C113" s="545"/>
      <c r="D113" s="545"/>
      <c r="E113" s="545"/>
      <c r="F113" s="545"/>
      <c r="G113" s="545"/>
      <c r="H113" s="545"/>
      <c r="I113" s="545"/>
      <c r="J113" s="545"/>
      <c r="K113" s="545"/>
      <c r="L113" s="545"/>
      <c r="M113" s="545"/>
      <c r="N113" s="545"/>
      <c r="O113" s="545"/>
      <c r="P113" s="545"/>
      <c r="Q113" s="545"/>
      <c r="R113" s="545"/>
      <c r="S113" s="545"/>
      <c r="T113" s="545"/>
    </row>
    <row r="114" spans="1:20" x14ac:dyDescent="0.25">
      <c r="A114" s="714" t="s">
        <v>326</v>
      </c>
      <c r="B114" s="715"/>
      <c r="C114" s="715"/>
      <c r="D114" s="715"/>
      <c r="E114" s="715"/>
      <c r="F114" s="715"/>
      <c r="G114" s="715"/>
      <c r="H114" s="715"/>
      <c r="I114" s="715"/>
      <c r="J114" s="715"/>
      <c r="K114" s="716"/>
      <c r="L114" s="723" t="s">
        <v>35</v>
      </c>
      <c r="M114" s="723"/>
      <c r="N114" s="723"/>
      <c r="O114" s="723"/>
      <c r="P114" s="723"/>
      <c r="Q114" s="723"/>
      <c r="R114" s="723"/>
      <c r="S114" s="723"/>
      <c r="T114" s="724"/>
    </row>
    <row r="115" spans="1:20" x14ac:dyDescent="0.25">
      <c r="A115" s="717"/>
      <c r="B115" s="718"/>
      <c r="C115" s="718"/>
      <c r="D115" s="718"/>
      <c r="E115" s="718"/>
      <c r="F115" s="718"/>
      <c r="G115" s="718"/>
      <c r="H115" s="718"/>
      <c r="I115" s="718"/>
      <c r="J115" s="718"/>
      <c r="K115" s="719"/>
      <c r="L115" s="725"/>
      <c r="M115" s="725"/>
      <c r="N115" s="725"/>
      <c r="O115" s="725"/>
      <c r="P115" s="725"/>
      <c r="Q115" s="725"/>
      <c r="R115" s="725"/>
      <c r="S115" s="725"/>
      <c r="T115" s="726"/>
    </row>
    <row r="116" spans="1:20" x14ac:dyDescent="0.25">
      <c r="A116" s="717"/>
      <c r="B116" s="718"/>
      <c r="C116" s="718"/>
      <c r="D116" s="718"/>
      <c r="E116" s="718"/>
      <c r="F116" s="718"/>
      <c r="G116" s="718"/>
      <c r="H116" s="718"/>
      <c r="I116" s="718"/>
      <c r="J116" s="718"/>
      <c r="K116" s="719"/>
      <c r="L116" s="725"/>
      <c r="M116" s="725"/>
      <c r="N116" s="725"/>
      <c r="O116" s="725"/>
      <c r="P116" s="725"/>
      <c r="Q116" s="725"/>
      <c r="R116" s="725"/>
      <c r="S116" s="725"/>
      <c r="T116" s="726"/>
    </row>
    <row r="117" spans="1:20" x14ac:dyDescent="0.25">
      <c r="A117" s="720"/>
      <c r="B117" s="721"/>
      <c r="C117" s="721"/>
      <c r="D117" s="721"/>
      <c r="E117" s="721"/>
      <c r="F117" s="721"/>
      <c r="G117" s="721"/>
      <c r="H117" s="721"/>
      <c r="I117" s="721"/>
      <c r="J117" s="721"/>
      <c r="K117" s="722"/>
      <c r="L117" s="727"/>
      <c r="M117" s="727"/>
      <c r="N117" s="727"/>
      <c r="O117" s="727"/>
      <c r="P117" s="727"/>
      <c r="Q117" s="727"/>
      <c r="R117" s="727"/>
      <c r="S117" s="727"/>
      <c r="T117" s="728"/>
    </row>
    <row r="118" spans="1:20" x14ac:dyDescent="0.25">
      <c r="A118" s="729"/>
      <c r="B118" s="729"/>
      <c r="C118" s="729"/>
      <c r="D118" s="729"/>
      <c r="E118" s="729"/>
      <c r="F118" s="729"/>
      <c r="G118" s="729"/>
      <c r="H118" s="729"/>
      <c r="I118" s="729"/>
      <c r="J118" s="729"/>
      <c r="K118" s="729"/>
      <c r="L118" s="729"/>
      <c r="M118" s="729"/>
      <c r="N118" s="729"/>
      <c r="O118" s="729"/>
      <c r="P118" s="729"/>
      <c r="Q118" s="729"/>
      <c r="R118" s="729"/>
      <c r="S118" s="729"/>
      <c r="T118" s="729"/>
    </row>
    <row r="119" spans="1:20" x14ac:dyDescent="0.25">
      <c r="A119" s="442" t="s">
        <v>328</v>
      </c>
      <c r="B119" s="443"/>
      <c r="C119" s="443"/>
      <c r="D119" s="443"/>
      <c r="E119" s="443"/>
      <c r="F119" s="443"/>
      <c r="G119" s="444"/>
      <c r="H119" s="487" t="s">
        <v>363</v>
      </c>
      <c r="I119" s="488"/>
      <c r="J119" s="488"/>
      <c r="K119" s="488"/>
      <c r="L119" s="488"/>
      <c r="M119" s="489"/>
      <c r="N119" s="252"/>
      <c r="O119" s="252"/>
      <c r="P119" s="252"/>
      <c r="Q119" s="253" t="s">
        <v>21</v>
      </c>
      <c r="R119" s="730" t="s">
        <v>22</v>
      </c>
      <c r="S119" s="731"/>
      <c r="T119" s="732"/>
    </row>
    <row r="120" spans="1:20" ht="15.75" thickBot="1" x14ac:dyDescent="0.3">
      <c r="A120" s="622"/>
      <c r="B120" s="622"/>
      <c r="C120" s="622"/>
      <c r="D120" s="622"/>
      <c r="E120" s="622"/>
      <c r="F120" s="622"/>
      <c r="G120" s="622"/>
      <c r="H120" s="622"/>
      <c r="I120" s="622"/>
      <c r="J120" s="622"/>
      <c r="K120" s="622"/>
      <c r="L120" s="623"/>
      <c r="M120" s="623"/>
      <c r="N120" s="623"/>
      <c r="O120" s="622"/>
      <c r="P120" s="622"/>
      <c r="Q120" s="622"/>
      <c r="R120" s="622"/>
      <c r="S120" s="622"/>
      <c r="T120" s="622"/>
    </row>
    <row r="121" spans="1:20" x14ac:dyDescent="0.25">
      <c r="A121" s="671" t="s">
        <v>330</v>
      </c>
      <c r="B121" s="672"/>
      <c r="C121" s="672"/>
      <c r="D121" s="672"/>
      <c r="E121" s="672"/>
      <c r="F121" s="672"/>
      <c r="G121" s="673" t="s">
        <v>331</v>
      </c>
      <c r="H121" s="674"/>
      <c r="I121" s="674"/>
      <c r="J121" s="674"/>
      <c r="K121" s="751" t="s">
        <v>332</v>
      </c>
      <c r="L121" s="624" t="s">
        <v>333</v>
      </c>
      <c r="M121" s="625"/>
      <c r="N121" s="753" t="s">
        <v>257</v>
      </c>
      <c r="O121" s="755" t="s">
        <v>258</v>
      </c>
      <c r="P121" s="756" t="s">
        <v>259</v>
      </c>
      <c r="Q121" s="756" t="s">
        <v>260</v>
      </c>
      <c r="R121" s="756" t="s">
        <v>261</v>
      </c>
      <c r="S121" s="757" t="s">
        <v>262</v>
      </c>
      <c r="T121" s="758" t="s">
        <v>263</v>
      </c>
    </row>
    <row r="122" spans="1:20" x14ac:dyDescent="0.25">
      <c r="A122" s="672"/>
      <c r="B122" s="672"/>
      <c r="C122" s="672"/>
      <c r="D122" s="672"/>
      <c r="E122" s="672"/>
      <c r="F122" s="672"/>
      <c r="G122" s="674"/>
      <c r="H122" s="674"/>
      <c r="I122" s="674"/>
      <c r="J122" s="674"/>
      <c r="K122" s="752"/>
      <c r="L122" s="626"/>
      <c r="M122" s="627"/>
      <c r="N122" s="754"/>
      <c r="O122" s="755"/>
      <c r="P122" s="756"/>
      <c r="Q122" s="756"/>
      <c r="R122" s="756"/>
      <c r="S122" s="757"/>
      <c r="T122" s="758"/>
    </row>
    <row r="123" spans="1:20" x14ac:dyDescent="0.25">
      <c r="A123" s="672"/>
      <c r="B123" s="672"/>
      <c r="C123" s="672"/>
      <c r="D123" s="672"/>
      <c r="E123" s="672"/>
      <c r="F123" s="672"/>
      <c r="G123" s="674"/>
      <c r="H123" s="674"/>
      <c r="I123" s="674"/>
      <c r="J123" s="674"/>
      <c r="K123" s="752"/>
      <c r="L123" s="626"/>
      <c r="M123" s="627"/>
      <c r="N123" s="754"/>
      <c r="O123" s="755"/>
      <c r="P123" s="756"/>
      <c r="Q123" s="756"/>
      <c r="R123" s="756"/>
      <c r="S123" s="757"/>
      <c r="T123" s="758"/>
    </row>
    <row r="124" spans="1:20" x14ac:dyDescent="0.25">
      <c r="A124" s="672"/>
      <c r="B124" s="672"/>
      <c r="C124" s="672"/>
      <c r="D124" s="672"/>
      <c r="E124" s="672"/>
      <c r="F124" s="672"/>
      <c r="G124" s="674"/>
      <c r="H124" s="674"/>
      <c r="I124" s="674"/>
      <c r="J124" s="674"/>
      <c r="K124" s="752"/>
      <c r="L124" s="626"/>
      <c r="M124" s="627"/>
      <c r="N124" s="754"/>
      <c r="O124" s="755"/>
      <c r="P124" s="756"/>
      <c r="Q124" s="756"/>
      <c r="R124" s="756"/>
      <c r="S124" s="757"/>
      <c r="T124" s="758"/>
    </row>
    <row r="125" spans="1:20" x14ac:dyDescent="0.25">
      <c r="A125" s="672"/>
      <c r="B125" s="672"/>
      <c r="C125" s="672"/>
      <c r="D125" s="672"/>
      <c r="E125" s="672"/>
      <c r="F125" s="672"/>
      <c r="G125" s="674"/>
      <c r="H125" s="674"/>
      <c r="I125" s="674"/>
      <c r="J125" s="674"/>
      <c r="K125" s="752"/>
      <c r="L125" s="626"/>
      <c r="M125" s="627"/>
      <c r="N125" s="754"/>
      <c r="O125" s="755"/>
      <c r="P125" s="756"/>
      <c r="Q125" s="756"/>
      <c r="R125" s="756"/>
      <c r="S125" s="757"/>
      <c r="T125" s="758"/>
    </row>
    <row r="126" spans="1:20" x14ac:dyDescent="0.25">
      <c r="A126" s="672"/>
      <c r="B126" s="672"/>
      <c r="C126" s="672"/>
      <c r="D126" s="672"/>
      <c r="E126" s="672"/>
      <c r="F126" s="672"/>
      <c r="G126" s="674"/>
      <c r="H126" s="674"/>
      <c r="I126" s="674"/>
      <c r="J126" s="674"/>
      <c r="K126" s="752"/>
      <c r="L126" s="626"/>
      <c r="M126" s="627"/>
      <c r="N126" s="754"/>
      <c r="O126" s="755"/>
      <c r="P126" s="756"/>
      <c r="Q126" s="756"/>
      <c r="R126" s="756"/>
      <c r="S126" s="757"/>
      <c r="T126" s="758"/>
    </row>
    <row r="127" spans="1:20" x14ac:dyDescent="0.25">
      <c r="A127" s="672"/>
      <c r="B127" s="672"/>
      <c r="C127" s="672"/>
      <c r="D127" s="672"/>
      <c r="E127" s="672"/>
      <c r="F127" s="672"/>
      <c r="G127" s="674"/>
      <c r="H127" s="674"/>
      <c r="I127" s="674"/>
      <c r="J127" s="674"/>
      <c r="K127" s="752"/>
      <c r="L127" s="626"/>
      <c r="M127" s="627"/>
      <c r="N127" s="754"/>
      <c r="O127" s="755"/>
      <c r="P127" s="756"/>
      <c r="Q127" s="756"/>
      <c r="R127" s="756"/>
      <c r="S127" s="757"/>
      <c r="T127" s="758"/>
    </row>
    <row r="128" spans="1:20" x14ac:dyDescent="0.25">
      <c r="A128" s="672"/>
      <c r="B128" s="672"/>
      <c r="C128" s="672"/>
      <c r="D128" s="672"/>
      <c r="E128" s="672"/>
      <c r="F128" s="672"/>
      <c r="G128" s="674"/>
      <c r="H128" s="674"/>
      <c r="I128" s="674"/>
      <c r="J128" s="674"/>
      <c r="K128" s="752"/>
      <c r="L128" s="628"/>
      <c r="M128" s="629"/>
      <c r="N128" s="754"/>
      <c r="O128" s="755"/>
      <c r="P128" s="756"/>
      <c r="Q128" s="756"/>
      <c r="R128" s="756"/>
      <c r="S128" s="757"/>
      <c r="T128" s="758"/>
    </row>
    <row r="129" spans="1:20" ht="31.5" customHeight="1" x14ac:dyDescent="0.25">
      <c r="A129" s="311" t="s">
        <v>364</v>
      </c>
      <c r="B129" s="312"/>
      <c r="C129" s="312"/>
      <c r="D129" s="312"/>
      <c r="E129" s="312"/>
      <c r="F129" s="313"/>
      <c r="G129" s="761" t="s">
        <v>365</v>
      </c>
      <c r="H129" s="761"/>
      <c r="I129" s="760"/>
      <c r="J129" s="760"/>
      <c r="K129" s="113"/>
      <c r="L129" s="597" t="s">
        <v>366</v>
      </c>
      <c r="M129" s="598"/>
      <c r="N129" s="272">
        <v>227</v>
      </c>
      <c r="O129" s="132">
        <v>19</v>
      </c>
      <c r="P129" s="113">
        <v>0</v>
      </c>
      <c r="Q129" s="113">
        <v>7</v>
      </c>
      <c r="R129" s="115">
        <v>0</v>
      </c>
      <c r="S129" s="129">
        <f t="shared" ref="S129:S139" si="6">SUM(O129:R129)</f>
        <v>26</v>
      </c>
      <c r="T129" s="117">
        <f t="shared" ref="T129:T139" si="7">S129/N129</f>
        <v>0.11453744493392071</v>
      </c>
    </row>
    <row r="130" spans="1:20" ht="64.5" customHeight="1" x14ac:dyDescent="0.25">
      <c r="A130" s="314"/>
      <c r="B130" s="315"/>
      <c r="C130" s="315"/>
      <c r="D130" s="315"/>
      <c r="E130" s="315"/>
      <c r="F130" s="316"/>
      <c r="G130" s="759" t="s">
        <v>367</v>
      </c>
      <c r="H130" s="759"/>
      <c r="I130" s="760"/>
      <c r="J130" s="760"/>
      <c r="K130" s="130" t="s">
        <v>368</v>
      </c>
      <c r="L130" s="597"/>
      <c r="M130" s="598"/>
      <c r="N130" s="272">
        <v>248</v>
      </c>
      <c r="O130" s="132">
        <v>0</v>
      </c>
      <c r="P130" s="113">
        <v>0</v>
      </c>
      <c r="Q130" s="113">
        <v>0</v>
      </c>
      <c r="R130" s="115">
        <v>0</v>
      </c>
      <c r="S130" s="129">
        <f t="shared" si="6"/>
        <v>0</v>
      </c>
      <c r="T130" s="117">
        <f t="shared" si="7"/>
        <v>0</v>
      </c>
    </row>
    <row r="131" spans="1:20" ht="73.5" customHeight="1" x14ac:dyDescent="0.25">
      <c r="A131" s="314"/>
      <c r="B131" s="315"/>
      <c r="C131" s="315"/>
      <c r="D131" s="315"/>
      <c r="E131" s="315"/>
      <c r="F131" s="316"/>
      <c r="G131" s="759" t="s">
        <v>369</v>
      </c>
      <c r="H131" s="759"/>
      <c r="I131" s="760"/>
      <c r="J131" s="760"/>
      <c r="K131" s="130" t="s">
        <v>370</v>
      </c>
      <c r="L131" s="597"/>
      <c r="M131" s="598"/>
      <c r="N131" s="131">
        <v>248</v>
      </c>
      <c r="O131" s="132">
        <v>0</v>
      </c>
      <c r="P131" s="113">
        <v>0</v>
      </c>
      <c r="Q131" s="113">
        <v>0</v>
      </c>
      <c r="R131" s="115">
        <v>0</v>
      </c>
      <c r="S131" s="129">
        <f t="shared" si="6"/>
        <v>0</v>
      </c>
      <c r="T131" s="117">
        <f t="shared" si="7"/>
        <v>0</v>
      </c>
    </row>
    <row r="132" spans="1:20" ht="54.75" customHeight="1" x14ac:dyDescent="0.25">
      <c r="A132" s="314"/>
      <c r="B132" s="315"/>
      <c r="C132" s="315"/>
      <c r="D132" s="315"/>
      <c r="E132" s="315"/>
      <c r="F132" s="316"/>
      <c r="G132" s="759"/>
      <c r="H132" s="759"/>
      <c r="I132" s="760"/>
      <c r="J132" s="760"/>
      <c r="K132" s="130"/>
      <c r="L132" s="597"/>
      <c r="M132" s="598"/>
      <c r="N132" s="131"/>
      <c r="O132" s="132"/>
      <c r="P132" s="113"/>
      <c r="Q132" s="113"/>
      <c r="R132" s="115"/>
      <c r="S132" s="129">
        <f t="shared" si="6"/>
        <v>0</v>
      </c>
      <c r="T132" s="117" t="e">
        <f t="shared" si="7"/>
        <v>#DIV/0!</v>
      </c>
    </row>
    <row r="133" spans="1:20" ht="31.5" customHeight="1" x14ac:dyDescent="0.25">
      <c r="A133" s="314"/>
      <c r="B133" s="315"/>
      <c r="C133" s="315"/>
      <c r="D133" s="315"/>
      <c r="E133" s="315"/>
      <c r="F133" s="316"/>
      <c r="G133" s="759"/>
      <c r="H133" s="759"/>
      <c r="I133" s="760"/>
      <c r="J133" s="760"/>
      <c r="K133" s="130"/>
      <c r="L133" s="597"/>
      <c r="M133" s="598"/>
      <c r="N133" s="131"/>
      <c r="O133" s="132"/>
      <c r="P133" s="113"/>
      <c r="Q133" s="113"/>
      <c r="R133" s="115"/>
      <c r="S133" s="129">
        <f t="shared" si="6"/>
        <v>0</v>
      </c>
      <c r="T133" s="117" t="e">
        <f t="shared" si="7"/>
        <v>#DIV/0!</v>
      </c>
    </row>
    <row r="134" spans="1:20" ht="31.5" customHeight="1" x14ac:dyDescent="0.25">
      <c r="A134" s="314"/>
      <c r="B134" s="315"/>
      <c r="C134" s="315"/>
      <c r="D134" s="315"/>
      <c r="E134" s="315"/>
      <c r="F134" s="316"/>
      <c r="G134" s="759"/>
      <c r="H134" s="759"/>
      <c r="I134" s="760"/>
      <c r="J134" s="760"/>
      <c r="K134" s="130"/>
      <c r="L134" s="597"/>
      <c r="M134" s="598"/>
      <c r="N134" s="131"/>
      <c r="O134" s="132"/>
      <c r="P134" s="113"/>
      <c r="Q134" s="113"/>
      <c r="R134" s="115"/>
      <c r="S134" s="129">
        <f t="shared" si="6"/>
        <v>0</v>
      </c>
      <c r="T134" s="117" t="e">
        <f t="shared" si="7"/>
        <v>#DIV/0!</v>
      </c>
    </row>
    <row r="135" spans="1:20" ht="31.5" customHeight="1" x14ac:dyDescent="0.25">
      <c r="A135" s="314"/>
      <c r="B135" s="315"/>
      <c r="C135" s="315"/>
      <c r="D135" s="315"/>
      <c r="E135" s="315"/>
      <c r="F135" s="316"/>
      <c r="G135" s="759"/>
      <c r="H135" s="759"/>
      <c r="I135" s="760"/>
      <c r="J135" s="760"/>
      <c r="K135" s="130"/>
      <c r="L135" s="597"/>
      <c r="M135" s="598"/>
      <c r="N135" s="131"/>
      <c r="O135" s="132"/>
      <c r="P135" s="113"/>
      <c r="Q135" s="113"/>
      <c r="R135" s="115"/>
      <c r="S135" s="129">
        <f t="shared" si="6"/>
        <v>0</v>
      </c>
      <c r="T135" s="117" t="e">
        <f t="shared" si="7"/>
        <v>#DIV/0!</v>
      </c>
    </row>
    <row r="136" spans="1:20" ht="31.5" customHeight="1" x14ac:dyDescent="0.25">
      <c r="A136" s="314"/>
      <c r="B136" s="315"/>
      <c r="C136" s="315"/>
      <c r="D136" s="315"/>
      <c r="E136" s="315"/>
      <c r="F136" s="316"/>
      <c r="G136" s="759"/>
      <c r="H136" s="759"/>
      <c r="I136" s="760"/>
      <c r="J136" s="760"/>
      <c r="K136" s="130"/>
      <c r="L136" s="597"/>
      <c r="M136" s="598"/>
      <c r="N136" s="131"/>
      <c r="O136" s="132"/>
      <c r="P136" s="113"/>
      <c r="Q136" s="113"/>
      <c r="R136" s="115"/>
      <c r="S136" s="129">
        <f t="shared" si="6"/>
        <v>0</v>
      </c>
      <c r="T136" s="117" t="e">
        <f t="shared" si="7"/>
        <v>#DIV/0!</v>
      </c>
    </row>
    <row r="137" spans="1:20" ht="31.5" customHeight="1" x14ac:dyDescent="0.25">
      <c r="A137" s="314"/>
      <c r="B137" s="315"/>
      <c r="C137" s="315"/>
      <c r="D137" s="315"/>
      <c r="E137" s="315"/>
      <c r="F137" s="316"/>
      <c r="G137" s="759"/>
      <c r="H137" s="759"/>
      <c r="I137" s="760"/>
      <c r="J137" s="760"/>
      <c r="K137" s="130"/>
      <c r="L137" s="597"/>
      <c r="M137" s="598"/>
      <c r="N137" s="131"/>
      <c r="O137" s="132"/>
      <c r="P137" s="113"/>
      <c r="Q137" s="113"/>
      <c r="R137" s="115"/>
      <c r="S137" s="129">
        <f t="shared" si="6"/>
        <v>0</v>
      </c>
      <c r="T137" s="117" t="e">
        <f t="shared" si="7"/>
        <v>#DIV/0!</v>
      </c>
    </row>
    <row r="138" spans="1:20" ht="31.5" customHeight="1" x14ac:dyDescent="0.25">
      <c r="A138" s="314"/>
      <c r="B138" s="315"/>
      <c r="C138" s="315"/>
      <c r="D138" s="315"/>
      <c r="E138" s="315"/>
      <c r="F138" s="316"/>
      <c r="G138" s="759"/>
      <c r="H138" s="759"/>
      <c r="I138" s="760"/>
      <c r="J138" s="760"/>
      <c r="K138" s="130"/>
      <c r="L138" s="597"/>
      <c r="M138" s="598"/>
      <c r="N138" s="131"/>
      <c r="O138" s="132"/>
      <c r="P138" s="113"/>
      <c r="Q138" s="113"/>
      <c r="R138" s="115"/>
      <c r="S138" s="129">
        <f t="shared" si="6"/>
        <v>0</v>
      </c>
      <c r="T138" s="117" t="e">
        <f t="shared" si="7"/>
        <v>#DIV/0!</v>
      </c>
    </row>
    <row r="139" spans="1:20" ht="31.5" customHeight="1" x14ac:dyDescent="0.25">
      <c r="A139" s="314"/>
      <c r="B139" s="315"/>
      <c r="C139" s="315"/>
      <c r="D139" s="315"/>
      <c r="E139" s="315"/>
      <c r="F139" s="316"/>
      <c r="G139" s="759"/>
      <c r="H139" s="759"/>
      <c r="I139" s="760"/>
      <c r="J139" s="760"/>
      <c r="K139" s="130"/>
      <c r="L139" s="591"/>
      <c r="M139" s="593"/>
      <c r="N139" s="230"/>
      <c r="O139" s="132"/>
      <c r="P139" s="113"/>
      <c r="Q139" s="113"/>
      <c r="R139" s="115"/>
      <c r="S139" s="129">
        <f t="shared" si="6"/>
        <v>0</v>
      </c>
      <c r="T139" s="117" t="e">
        <f t="shared" si="7"/>
        <v>#DIV/0!</v>
      </c>
    </row>
    <row r="142" spans="1:20" x14ac:dyDescent="0.25">
      <c r="A142" s="449"/>
      <c r="B142" s="449"/>
      <c r="C142" s="449"/>
      <c r="D142" s="449"/>
      <c r="E142" s="449"/>
      <c r="F142" s="449"/>
      <c r="G142" s="541" t="s">
        <v>0</v>
      </c>
      <c r="H142" s="541"/>
      <c r="I142" s="541"/>
      <c r="J142" s="541"/>
      <c r="K142" s="541"/>
      <c r="L142" s="541"/>
      <c r="M142" s="541"/>
      <c r="N142" s="541"/>
      <c r="O142" s="449"/>
      <c r="P142" s="449"/>
      <c r="Q142" s="25" t="s">
        <v>244</v>
      </c>
      <c r="R142" s="13">
        <v>7</v>
      </c>
      <c r="S142" s="192" t="s">
        <v>245</v>
      </c>
      <c r="T142" s="213">
        <v>21</v>
      </c>
    </row>
    <row r="143" spans="1:20" x14ac:dyDescent="0.25">
      <c r="A143" s="449"/>
      <c r="B143" s="449"/>
      <c r="C143" s="449"/>
      <c r="D143" s="449"/>
      <c r="E143" s="449"/>
      <c r="F143" s="449"/>
      <c r="G143" s="295" t="s">
        <v>1</v>
      </c>
      <c r="H143" s="295"/>
      <c r="I143" s="295"/>
      <c r="J143" s="295"/>
      <c r="K143" s="295"/>
      <c r="L143" s="295"/>
      <c r="M143" s="295"/>
      <c r="N143" s="295"/>
      <c r="O143" s="540" t="s">
        <v>246</v>
      </c>
      <c r="P143" s="540"/>
      <c r="Q143" s="540"/>
      <c r="R143" s="540"/>
      <c r="S143" s="540"/>
      <c r="T143" s="540"/>
    </row>
    <row r="144" spans="1:20" ht="15.75" x14ac:dyDescent="0.25">
      <c r="A144" s="449"/>
      <c r="B144" s="449"/>
      <c r="C144" s="449"/>
      <c r="D144" s="449"/>
      <c r="E144" s="449"/>
      <c r="F144" s="449"/>
      <c r="G144" s="613" t="s">
        <v>325</v>
      </c>
      <c r="H144" s="613"/>
      <c r="I144" s="613"/>
      <c r="J144" s="613"/>
      <c r="K144" s="613"/>
      <c r="L144" s="613"/>
      <c r="M144" s="613"/>
      <c r="N144" s="613"/>
      <c r="O144" s="539"/>
      <c r="P144" s="539"/>
      <c r="Q144" s="539"/>
      <c r="R144" s="539"/>
      <c r="S144" s="539"/>
      <c r="T144" s="539"/>
    </row>
    <row r="145" spans="1:20" x14ac:dyDescent="0.25">
      <c r="A145" s="449"/>
      <c r="B145" s="449"/>
      <c r="C145" s="449"/>
      <c r="D145" s="449"/>
      <c r="E145" s="449"/>
      <c r="F145" s="449"/>
      <c r="G145" s="449"/>
      <c r="H145" s="449"/>
      <c r="I145" s="449"/>
      <c r="J145" s="449"/>
      <c r="K145" s="449"/>
      <c r="L145" s="449"/>
      <c r="M145" s="449"/>
      <c r="N145" s="449"/>
      <c r="O145" s="449"/>
      <c r="P145" s="449"/>
      <c r="Q145" s="449"/>
      <c r="R145" s="449"/>
      <c r="S145" s="449"/>
      <c r="T145" s="449"/>
    </row>
    <row r="146" spans="1:20" x14ac:dyDescent="0.25">
      <c r="A146" s="27" t="s">
        <v>3</v>
      </c>
      <c r="B146" s="611" t="s">
        <v>732</v>
      </c>
      <c r="C146" s="611"/>
      <c r="D146" s="611"/>
      <c r="E146" s="611"/>
      <c r="F146" s="611"/>
      <c r="G146" s="611"/>
      <c r="H146" s="611"/>
      <c r="I146" s="611"/>
      <c r="J146" s="611"/>
      <c r="K146" s="611"/>
      <c r="L146" s="4" t="s">
        <v>5</v>
      </c>
      <c r="M146" s="213">
        <v>2023</v>
      </c>
      <c r="N146" s="295"/>
      <c r="O146" s="295"/>
      <c r="P146" s="610"/>
      <c r="Q146" s="604" t="s">
        <v>248</v>
      </c>
      <c r="R146" s="605"/>
      <c r="S146" s="605"/>
      <c r="T146" s="606"/>
    </row>
    <row r="147" spans="1:20" x14ac:dyDescent="0.25">
      <c r="A147" s="295"/>
      <c r="B147" s="295"/>
      <c r="C147" s="295"/>
      <c r="D147" s="295"/>
      <c r="E147" s="295"/>
      <c r="F147" s="295"/>
      <c r="G147" s="295"/>
      <c r="H147" s="295"/>
      <c r="I147" s="295"/>
      <c r="J147" s="295"/>
      <c r="K147" s="295"/>
      <c r="L147" s="295"/>
      <c r="M147" s="295"/>
      <c r="N147" s="295"/>
      <c r="O147" s="295"/>
      <c r="P147" s="610"/>
      <c r="Q147" s="607" t="s">
        <v>284</v>
      </c>
      <c r="R147" s="608"/>
      <c r="S147" s="608"/>
      <c r="T147" s="609"/>
    </row>
    <row r="148" spans="1:20" x14ac:dyDescent="0.25">
      <c r="A148" s="7" t="s">
        <v>6</v>
      </c>
      <c r="B148" s="612">
        <v>44835</v>
      </c>
      <c r="C148" s="612"/>
      <c r="D148" s="613" t="s">
        <v>7</v>
      </c>
      <c r="E148" s="613"/>
      <c r="F148" s="612">
        <v>45199</v>
      </c>
      <c r="G148" s="612"/>
      <c r="H148" s="613"/>
      <c r="I148" s="613"/>
      <c r="J148" s="613"/>
      <c r="K148" s="613"/>
      <c r="L148" s="22" t="s">
        <v>8</v>
      </c>
      <c r="M148" s="213" t="s">
        <v>9</v>
      </c>
      <c r="N148" s="449"/>
      <c r="O148" s="449"/>
      <c r="P148" s="449"/>
      <c r="Q148" s="449"/>
      <c r="R148" s="449"/>
      <c r="S148" s="449"/>
      <c r="T148" s="449"/>
    </row>
    <row r="149" spans="1:20" x14ac:dyDescent="0.25">
      <c r="A149" s="545"/>
      <c r="B149" s="545"/>
      <c r="C149" s="545"/>
      <c r="D149" s="545"/>
      <c r="E149" s="545"/>
      <c r="F149" s="545"/>
      <c r="G149" s="545"/>
      <c r="H149" s="545"/>
      <c r="I149" s="545"/>
      <c r="J149" s="545"/>
      <c r="K149" s="545"/>
      <c r="L149" s="545"/>
      <c r="M149" s="545"/>
      <c r="N149" s="545"/>
      <c r="O149" s="545"/>
      <c r="P149" s="545"/>
      <c r="Q149" s="545"/>
      <c r="R149" s="545"/>
      <c r="S149" s="545"/>
      <c r="T149" s="545"/>
    </row>
    <row r="150" spans="1:20" x14ac:dyDescent="0.25">
      <c r="A150" s="714" t="s">
        <v>326</v>
      </c>
      <c r="B150" s="715"/>
      <c r="C150" s="715"/>
      <c r="D150" s="715"/>
      <c r="E150" s="715"/>
      <c r="F150" s="715"/>
      <c r="G150" s="715"/>
      <c r="H150" s="715"/>
      <c r="I150" s="715"/>
      <c r="J150" s="715"/>
      <c r="K150" s="716"/>
      <c r="L150" s="723" t="s">
        <v>371</v>
      </c>
      <c r="M150" s="723"/>
      <c r="N150" s="723"/>
      <c r="O150" s="723"/>
      <c r="P150" s="723"/>
      <c r="Q150" s="723"/>
      <c r="R150" s="723"/>
      <c r="S150" s="723"/>
      <c r="T150" s="724"/>
    </row>
    <row r="151" spans="1:20" x14ac:dyDescent="0.25">
      <c r="A151" s="717"/>
      <c r="B151" s="718"/>
      <c r="C151" s="718"/>
      <c r="D151" s="718"/>
      <c r="E151" s="718"/>
      <c r="F151" s="718"/>
      <c r="G151" s="718"/>
      <c r="H151" s="718"/>
      <c r="I151" s="718"/>
      <c r="J151" s="718"/>
      <c r="K151" s="719"/>
      <c r="L151" s="725"/>
      <c r="M151" s="725"/>
      <c r="N151" s="725"/>
      <c r="O151" s="725"/>
      <c r="P151" s="725"/>
      <c r="Q151" s="725"/>
      <c r="R151" s="725"/>
      <c r="S151" s="725"/>
      <c r="T151" s="726"/>
    </row>
    <row r="152" spans="1:20" x14ac:dyDescent="0.25">
      <c r="A152" s="717"/>
      <c r="B152" s="718"/>
      <c r="C152" s="718"/>
      <c r="D152" s="718"/>
      <c r="E152" s="718"/>
      <c r="F152" s="718"/>
      <c r="G152" s="718"/>
      <c r="H152" s="718"/>
      <c r="I152" s="718"/>
      <c r="J152" s="718"/>
      <c r="K152" s="719"/>
      <c r="L152" s="725"/>
      <c r="M152" s="725"/>
      <c r="N152" s="725"/>
      <c r="O152" s="725"/>
      <c r="P152" s="725"/>
      <c r="Q152" s="725"/>
      <c r="R152" s="725"/>
      <c r="S152" s="725"/>
      <c r="T152" s="726"/>
    </row>
    <row r="153" spans="1:20" ht="30.75" customHeight="1" x14ac:dyDescent="0.25">
      <c r="A153" s="720"/>
      <c r="B153" s="721"/>
      <c r="C153" s="721"/>
      <c r="D153" s="721"/>
      <c r="E153" s="721"/>
      <c r="F153" s="721"/>
      <c r="G153" s="721"/>
      <c r="H153" s="721"/>
      <c r="I153" s="721"/>
      <c r="J153" s="721"/>
      <c r="K153" s="722"/>
      <c r="L153" s="727"/>
      <c r="M153" s="727"/>
      <c r="N153" s="727"/>
      <c r="O153" s="727"/>
      <c r="P153" s="727"/>
      <c r="Q153" s="727"/>
      <c r="R153" s="727"/>
      <c r="S153" s="727"/>
      <c r="T153" s="728"/>
    </row>
    <row r="154" spans="1:20" x14ac:dyDescent="0.25">
      <c r="A154" s="729"/>
      <c r="B154" s="729"/>
      <c r="C154" s="729"/>
      <c r="D154" s="729"/>
      <c r="E154" s="729"/>
      <c r="F154" s="729"/>
      <c r="G154" s="729"/>
      <c r="H154" s="729"/>
      <c r="I154" s="729"/>
      <c r="J154" s="729"/>
      <c r="K154" s="729"/>
      <c r="L154" s="729"/>
      <c r="M154" s="729"/>
      <c r="N154" s="729"/>
      <c r="O154" s="729"/>
      <c r="P154" s="729"/>
      <c r="Q154" s="729"/>
      <c r="R154" s="729"/>
      <c r="S154" s="729"/>
      <c r="T154" s="729"/>
    </row>
    <row r="155" spans="1:20" x14ac:dyDescent="0.25">
      <c r="A155" s="442" t="s">
        <v>328</v>
      </c>
      <c r="B155" s="443"/>
      <c r="C155" s="443"/>
      <c r="D155" s="443"/>
      <c r="E155" s="443"/>
      <c r="F155" s="443"/>
      <c r="G155" s="444"/>
      <c r="H155" s="487" t="s">
        <v>372</v>
      </c>
      <c r="I155" s="488"/>
      <c r="J155" s="488"/>
      <c r="K155" s="488"/>
      <c r="L155" s="488"/>
      <c r="M155" s="489"/>
      <c r="N155" s="252"/>
      <c r="O155" s="252"/>
      <c r="P155" s="252"/>
      <c r="Q155" s="253" t="s">
        <v>21</v>
      </c>
      <c r="R155" s="730" t="s">
        <v>22</v>
      </c>
      <c r="S155" s="731"/>
      <c r="T155" s="732"/>
    </row>
    <row r="156" spans="1:20" ht="15.75" thickBot="1" x14ac:dyDescent="0.3">
      <c r="A156" s="622"/>
      <c r="B156" s="622"/>
      <c r="C156" s="622"/>
      <c r="D156" s="622"/>
      <c r="E156" s="622"/>
      <c r="F156" s="622"/>
      <c r="G156" s="622"/>
      <c r="H156" s="622"/>
      <c r="I156" s="622"/>
      <c r="J156" s="622"/>
      <c r="K156" s="622"/>
      <c r="L156" s="623"/>
      <c r="M156" s="623"/>
      <c r="N156" s="623"/>
      <c r="O156" s="622"/>
      <c r="P156" s="622"/>
      <c r="Q156" s="622"/>
      <c r="R156" s="622"/>
      <c r="S156" s="622"/>
      <c r="T156" s="622"/>
    </row>
    <row r="157" spans="1:20" x14ac:dyDescent="0.25">
      <c r="A157" s="671" t="s">
        <v>330</v>
      </c>
      <c r="B157" s="672"/>
      <c r="C157" s="672"/>
      <c r="D157" s="672"/>
      <c r="E157" s="672"/>
      <c r="F157" s="672"/>
      <c r="G157" s="673" t="s">
        <v>331</v>
      </c>
      <c r="H157" s="674"/>
      <c r="I157" s="674"/>
      <c r="J157" s="674"/>
      <c r="K157" s="751" t="s">
        <v>332</v>
      </c>
      <c r="L157" s="624" t="s">
        <v>333</v>
      </c>
      <c r="M157" s="625"/>
      <c r="N157" s="753" t="s">
        <v>257</v>
      </c>
      <c r="O157" s="755" t="s">
        <v>258</v>
      </c>
      <c r="P157" s="756" t="s">
        <v>259</v>
      </c>
      <c r="Q157" s="756" t="s">
        <v>260</v>
      </c>
      <c r="R157" s="756" t="s">
        <v>261</v>
      </c>
      <c r="S157" s="757" t="s">
        <v>262</v>
      </c>
      <c r="T157" s="758" t="s">
        <v>263</v>
      </c>
    </row>
    <row r="158" spans="1:20" x14ac:dyDescent="0.25">
      <c r="A158" s="672"/>
      <c r="B158" s="672"/>
      <c r="C158" s="672"/>
      <c r="D158" s="672"/>
      <c r="E158" s="672"/>
      <c r="F158" s="672"/>
      <c r="G158" s="674"/>
      <c r="H158" s="674"/>
      <c r="I158" s="674"/>
      <c r="J158" s="674"/>
      <c r="K158" s="752"/>
      <c r="L158" s="626"/>
      <c r="M158" s="627"/>
      <c r="N158" s="754"/>
      <c r="O158" s="755"/>
      <c r="P158" s="756"/>
      <c r="Q158" s="756"/>
      <c r="R158" s="756"/>
      <c r="S158" s="757"/>
      <c r="T158" s="758"/>
    </row>
    <row r="159" spans="1:20" x14ac:dyDescent="0.25">
      <c r="A159" s="672"/>
      <c r="B159" s="672"/>
      <c r="C159" s="672"/>
      <c r="D159" s="672"/>
      <c r="E159" s="672"/>
      <c r="F159" s="672"/>
      <c r="G159" s="674"/>
      <c r="H159" s="674"/>
      <c r="I159" s="674"/>
      <c r="J159" s="674"/>
      <c r="K159" s="752"/>
      <c r="L159" s="626"/>
      <c r="M159" s="627"/>
      <c r="N159" s="754"/>
      <c r="O159" s="755"/>
      <c r="P159" s="756"/>
      <c r="Q159" s="756"/>
      <c r="R159" s="756"/>
      <c r="S159" s="757"/>
      <c r="T159" s="758"/>
    </row>
    <row r="160" spans="1:20" x14ac:dyDescent="0.25">
      <c r="A160" s="672"/>
      <c r="B160" s="672"/>
      <c r="C160" s="672"/>
      <c r="D160" s="672"/>
      <c r="E160" s="672"/>
      <c r="F160" s="672"/>
      <c r="G160" s="674"/>
      <c r="H160" s="674"/>
      <c r="I160" s="674"/>
      <c r="J160" s="674"/>
      <c r="K160" s="752"/>
      <c r="L160" s="626"/>
      <c r="M160" s="627"/>
      <c r="N160" s="754"/>
      <c r="O160" s="755"/>
      <c r="P160" s="756"/>
      <c r="Q160" s="756"/>
      <c r="R160" s="756"/>
      <c r="S160" s="757"/>
      <c r="T160" s="758"/>
    </row>
    <row r="161" spans="1:20" x14ac:dyDescent="0.25">
      <c r="A161" s="672"/>
      <c r="B161" s="672"/>
      <c r="C161" s="672"/>
      <c r="D161" s="672"/>
      <c r="E161" s="672"/>
      <c r="F161" s="672"/>
      <c r="G161" s="674"/>
      <c r="H161" s="674"/>
      <c r="I161" s="674"/>
      <c r="J161" s="674"/>
      <c r="K161" s="752"/>
      <c r="L161" s="626"/>
      <c r="M161" s="627"/>
      <c r="N161" s="754"/>
      <c r="O161" s="755"/>
      <c r="P161" s="756"/>
      <c r="Q161" s="756"/>
      <c r="R161" s="756"/>
      <c r="S161" s="757"/>
      <c r="T161" s="758"/>
    </row>
    <row r="162" spans="1:20" x14ac:dyDescent="0.25">
      <c r="A162" s="672"/>
      <c r="B162" s="672"/>
      <c r="C162" s="672"/>
      <c r="D162" s="672"/>
      <c r="E162" s="672"/>
      <c r="F162" s="672"/>
      <c r="G162" s="674"/>
      <c r="H162" s="674"/>
      <c r="I162" s="674"/>
      <c r="J162" s="674"/>
      <c r="K162" s="752"/>
      <c r="L162" s="626"/>
      <c r="M162" s="627"/>
      <c r="N162" s="754"/>
      <c r="O162" s="755"/>
      <c r="P162" s="756"/>
      <c r="Q162" s="756"/>
      <c r="R162" s="756"/>
      <c r="S162" s="757"/>
      <c r="T162" s="758"/>
    </row>
    <row r="163" spans="1:20" x14ac:dyDescent="0.25">
      <c r="A163" s="672"/>
      <c r="B163" s="672"/>
      <c r="C163" s="672"/>
      <c r="D163" s="672"/>
      <c r="E163" s="672"/>
      <c r="F163" s="672"/>
      <c r="G163" s="674"/>
      <c r="H163" s="674"/>
      <c r="I163" s="674"/>
      <c r="J163" s="674"/>
      <c r="K163" s="752"/>
      <c r="L163" s="626"/>
      <c r="M163" s="627"/>
      <c r="N163" s="754"/>
      <c r="O163" s="755"/>
      <c r="P163" s="756"/>
      <c r="Q163" s="756"/>
      <c r="R163" s="756"/>
      <c r="S163" s="757"/>
      <c r="T163" s="758"/>
    </row>
    <row r="164" spans="1:20" x14ac:dyDescent="0.25">
      <c r="A164" s="672"/>
      <c r="B164" s="672"/>
      <c r="C164" s="672"/>
      <c r="D164" s="672"/>
      <c r="E164" s="672"/>
      <c r="F164" s="672"/>
      <c r="G164" s="674"/>
      <c r="H164" s="674"/>
      <c r="I164" s="674"/>
      <c r="J164" s="674"/>
      <c r="K164" s="752"/>
      <c r="L164" s="628"/>
      <c r="M164" s="629"/>
      <c r="N164" s="754"/>
      <c r="O164" s="755"/>
      <c r="P164" s="756"/>
      <c r="Q164" s="756"/>
      <c r="R164" s="756"/>
      <c r="S164" s="757"/>
      <c r="T164" s="758"/>
    </row>
    <row r="165" spans="1:20" ht="27.75" customHeight="1" x14ac:dyDescent="0.25">
      <c r="A165" s="311" t="s">
        <v>373</v>
      </c>
      <c r="B165" s="312"/>
      <c r="C165" s="312"/>
      <c r="D165" s="312"/>
      <c r="E165" s="312"/>
      <c r="F165" s="313"/>
      <c r="G165" s="761" t="s">
        <v>344</v>
      </c>
      <c r="H165" s="761"/>
      <c r="I165" s="760"/>
      <c r="J165" s="760"/>
      <c r="K165" s="113"/>
      <c r="L165" s="597" t="s">
        <v>374</v>
      </c>
      <c r="M165" s="598"/>
      <c r="N165" s="271">
        <v>5245</v>
      </c>
      <c r="O165" s="132">
        <v>977</v>
      </c>
      <c r="P165" s="113">
        <v>1193</v>
      </c>
      <c r="Q165" s="113">
        <v>1404</v>
      </c>
      <c r="R165" s="115">
        <v>1569</v>
      </c>
      <c r="S165" s="129">
        <f t="shared" ref="S165:S175" si="8">SUM(O165:R165)</f>
        <v>5143</v>
      </c>
      <c r="T165" s="117">
        <f t="shared" ref="T165:T175" si="9">S165/N165</f>
        <v>0.9805529075309819</v>
      </c>
    </row>
    <row r="166" spans="1:20" ht="126" customHeight="1" x14ac:dyDescent="0.25">
      <c r="A166" s="314"/>
      <c r="B166" s="315"/>
      <c r="C166" s="315"/>
      <c r="D166" s="315"/>
      <c r="E166" s="315"/>
      <c r="F166" s="316"/>
      <c r="G166" s="759" t="s">
        <v>375</v>
      </c>
      <c r="H166" s="759"/>
      <c r="I166" s="760"/>
      <c r="J166" s="760"/>
      <c r="K166" s="130" t="s">
        <v>376</v>
      </c>
      <c r="L166" s="597" t="s">
        <v>739</v>
      </c>
      <c r="M166" s="598"/>
      <c r="N166" s="271">
        <v>2274</v>
      </c>
      <c r="O166" s="132">
        <v>222</v>
      </c>
      <c r="P166" s="113">
        <v>366</v>
      </c>
      <c r="Q166" s="113">
        <v>458</v>
      </c>
      <c r="R166" s="275">
        <v>446</v>
      </c>
      <c r="S166" s="129">
        <f t="shared" si="8"/>
        <v>1492</v>
      </c>
      <c r="T166" s="117">
        <f t="shared" si="9"/>
        <v>0.65611257695690417</v>
      </c>
    </row>
    <row r="167" spans="1:20" ht="60.75" customHeight="1" x14ac:dyDescent="0.25">
      <c r="A167" s="314"/>
      <c r="B167" s="315"/>
      <c r="C167" s="315"/>
      <c r="D167" s="315"/>
      <c r="E167" s="315"/>
      <c r="F167" s="316"/>
      <c r="G167" s="759" t="s">
        <v>783</v>
      </c>
      <c r="H167" s="759"/>
      <c r="I167" s="760"/>
      <c r="J167" s="760"/>
      <c r="K167" s="130" t="s">
        <v>376</v>
      </c>
      <c r="L167" s="597" t="s">
        <v>378</v>
      </c>
      <c r="M167" s="598"/>
      <c r="N167" s="273">
        <v>3576</v>
      </c>
      <c r="O167" s="132">
        <v>472</v>
      </c>
      <c r="P167" s="113">
        <v>798</v>
      </c>
      <c r="Q167" s="113">
        <v>980</v>
      </c>
      <c r="R167" s="115">
        <v>1484</v>
      </c>
      <c r="S167" s="129">
        <f t="shared" si="8"/>
        <v>3734</v>
      </c>
      <c r="T167" s="117">
        <f t="shared" si="9"/>
        <v>1.0441834451901566</v>
      </c>
    </row>
    <row r="168" spans="1:20" ht="27.75" customHeight="1" x14ac:dyDescent="0.25">
      <c r="A168" s="314"/>
      <c r="B168" s="315"/>
      <c r="C168" s="315"/>
      <c r="D168" s="315"/>
      <c r="E168" s="315"/>
      <c r="F168" s="316"/>
      <c r="G168" s="759" t="s">
        <v>377</v>
      </c>
      <c r="H168" s="759"/>
      <c r="I168" s="760"/>
      <c r="J168" s="760"/>
      <c r="K168" s="130"/>
      <c r="L168" s="597"/>
      <c r="M168" s="598"/>
      <c r="N168" s="131">
        <v>1073</v>
      </c>
      <c r="O168" s="132">
        <v>128</v>
      </c>
      <c r="P168" s="113">
        <v>151</v>
      </c>
      <c r="Q168" s="113">
        <v>242</v>
      </c>
      <c r="R168" s="115">
        <v>597</v>
      </c>
      <c r="S168" s="129">
        <f t="shared" si="8"/>
        <v>1118</v>
      </c>
      <c r="T168" s="117">
        <f t="shared" si="9"/>
        <v>1.0419384902143523</v>
      </c>
    </row>
    <row r="169" spans="1:20" ht="27.75" customHeight="1" x14ac:dyDescent="0.25">
      <c r="A169" s="314"/>
      <c r="B169" s="315"/>
      <c r="C169" s="315"/>
      <c r="D169" s="315"/>
      <c r="E169" s="315"/>
      <c r="F169" s="316"/>
      <c r="G169" s="759"/>
      <c r="H169" s="759"/>
      <c r="I169" s="760"/>
      <c r="J169" s="760"/>
      <c r="K169" s="130"/>
      <c r="L169" s="597"/>
      <c r="M169" s="598"/>
      <c r="N169" s="131"/>
      <c r="O169" s="132"/>
      <c r="P169" s="113"/>
      <c r="Q169" s="113"/>
      <c r="R169" s="115"/>
      <c r="S169" s="129">
        <f t="shared" si="8"/>
        <v>0</v>
      </c>
      <c r="T169" s="117" t="e">
        <f t="shared" si="9"/>
        <v>#DIV/0!</v>
      </c>
    </row>
    <row r="170" spans="1:20" ht="27.75" customHeight="1" x14ac:dyDescent="0.25">
      <c r="A170" s="314"/>
      <c r="B170" s="315"/>
      <c r="C170" s="315"/>
      <c r="D170" s="315"/>
      <c r="E170" s="315"/>
      <c r="F170" s="316"/>
      <c r="G170" s="759"/>
      <c r="H170" s="759"/>
      <c r="I170" s="760"/>
      <c r="J170" s="760"/>
      <c r="K170" s="130"/>
      <c r="L170" s="597"/>
      <c r="M170" s="598"/>
      <c r="N170" s="131"/>
      <c r="O170" s="132"/>
      <c r="P170" s="113"/>
      <c r="Q170" s="113"/>
      <c r="R170" s="115"/>
      <c r="S170" s="129">
        <f t="shared" si="8"/>
        <v>0</v>
      </c>
      <c r="T170" s="117" t="e">
        <f t="shared" si="9"/>
        <v>#DIV/0!</v>
      </c>
    </row>
    <row r="171" spans="1:20" ht="27.75" customHeight="1" x14ac:dyDescent="0.25">
      <c r="A171" s="314"/>
      <c r="B171" s="315"/>
      <c r="C171" s="315"/>
      <c r="D171" s="315"/>
      <c r="E171" s="315"/>
      <c r="F171" s="316"/>
      <c r="G171" s="759"/>
      <c r="H171" s="759"/>
      <c r="I171" s="760"/>
      <c r="J171" s="760"/>
      <c r="K171" s="130"/>
      <c r="L171" s="597"/>
      <c r="M171" s="598"/>
      <c r="N171" s="131"/>
      <c r="O171" s="132"/>
      <c r="P171" s="113"/>
      <c r="Q171" s="113"/>
      <c r="R171" s="115"/>
      <c r="S171" s="129">
        <f t="shared" si="8"/>
        <v>0</v>
      </c>
      <c r="T171" s="117" t="e">
        <f t="shared" si="9"/>
        <v>#DIV/0!</v>
      </c>
    </row>
    <row r="172" spans="1:20" ht="27.75" customHeight="1" x14ac:dyDescent="0.25">
      <c r="A172" s="314"/>
      <c r="B172" s="315"/>
      <c r="C172" s="315"/>
      <c r="D172" s="315"/>
      <c r="E172" s="315"/>
      <c r="F172" s="316"/>
      <c r="G172" s="759"/>
      <c r="H172" s="759"/>
      <c r="I172" s="760"/>
      <c r="J172" s="760"/>
      <c r="K172" s="130"/>
      <c r="L172" s="597"/>
      <c r="M172" s="598"/>
      <c r="N172" s="131"/>
      <c r="O172" s="132"/>
      <c r="P172" s="113"/>
      <c r="Q172" s="113"/>
      <c r="R172" s="115"/>
      <c r="S172" s="129">
        <f t="shared" si="8"/>
        <v>0</v>
      </c>
      <c r="T172" s="117" t="e">
        <f t="shared" si="9"/>
        <v>#DIV/0!</v>
      </c>
    </row>
    <row r="173" spans="1:20" ht="27.75" customHeight="1" x14ac:dyDescent="0.25">
      <c r="A173" s="314"/>
      <c r="B173" s="315"/>
      <c r="C173" s="315"/>
      <c r="D173" s="315"/>
      <c r="E173" s="315"/>
      <c r="F173" s="316"/>
      <c r="G173" s="759"/>
      <c r="H173" s="759"/>
      <c r="I173" s="760"/>
      <c r="J173" s="760"/>
      <c r="K173" s="130"/>
      <c r="L173" s="597"/>
      <c r="M173" s="598"/>
      <c r="N173" s="131"/>
      <c r="O173" s="132"/>
      <c r="P173" s="113"/>
      <c r="Q173" s="113"/>
      <c r="R173" s="115"/>
      <c r="S173" s="129">
        <f t="shared" si="8"/>
        <v>0</v>
      </c>
      <c r="T173" s="117" t="e">
        <f t="shared" si="9"/>
        <v>#DIV/0!</v>
      </c>
    </row>
    <row r="174" spans="1:20" ht="27.75" customHeight="1" x14ac:dyDescent="0.25">
      <c r="A174" s="314"/>
      <c r="B174" s="315"/>
      <c r="C174" s="315"/>
      <c r="D174" s="315"/>
      <c r="E174" s="315"/>
      <c r="F174" s="316"/>
      <c r="G174" s="759"/>
      <c r="H174" s="759"/>
      <c r="I174" s="760"/>
      <c r="J174" s="760"/>
      <c r="K174" s="130"/>
      <c r="L174" s="597"/>
      <c r="M174" s="598"/>
      <c r="N174" s="131"/>
      <c r="O174" s="132"/>
      <c r="P174" s="113"/>
      <c r="Q174" s="113"/>
      <c r="R174" s="115"/>
      <c r="S174" s="129">
        <f t="shared" si="8"/>
        <v>0</v>
      </c>
      <c r="T174" s="117" t="e">
        <f t="shared" si="9"/>
        <v>#DIV/0!</v>
      </c>
    </row>
    <row r="175" spans="1:20" ht="27.75" customHeight="1" x14ac:dyDescent="0.25">
      <c r="A175" s="314"/>
      <c r="B175" s="315"/>
      <c r="C175" s="315"/>
      <c r="D175" s="315"/>
      <c r="E175" s="315"/>
      <c r="F175" s="316"/>
      <c r="G175" s="759"/>
      <c r="H175" s="759"/>
      <c r="I175" s="760"/>
      <c r="J175" s="760"/>
      <c r="K175" s="130"/>
      <c r="L175" s="597"/>
      <c r="M175" s="598"/>
      <c r="N175" s="131"/>
      <c r="O175" s="132"/>
      <c r="P175" s="113"/>
      <c r="Q175" s="113"/>
      <c r="R175" s="115"/>
      <c r="S175" s="129">
        <f t="shared" si="8"/>
        <v>0</v>
      </c>
      <c r="T175" s="117" t="e">
        <f t="shared" si="9"/>
        <v>#DIV/0!</v>
      </c>
    </row>
    <row r="176" spans="1:20" ht="31.5" customHeight="1" x14ac:dyDescent="0.25">
      <c r="A176" s="449"/>
      <c r="B176" s="449"/>
      <c r="C176" s="449"/>
      <c r="D176" s="449"/>
      <c r="E176" s="449"/>
      <c r="F176" s="449"/>
      <c r="G176" s="541" t="s">
        <v>0</v>
      </c>
      <c r="H176" s="541"/>
      <c r="I176" s="541"/>
      <c r="J176" s="541"/>
      <c r="K176" s="541"/>
      <c r="L176" s="541"/>
      <c r="M176" s="541"/>
      <c r="N176" s="541"/>
      <c r="O176" s="449"/>
      <c r="P176" s="449"/>
      <c r="Q176" s="25" t="s">
        <v>244</v>
      </c>
      <c r="R176" s="13">
        <v>8</v>
      </c>
      <c r="S176" s="192" t="s">
        <v>245</v>
      </c>
      <c r="T176" s="213">
        <v>21</v>
      </c>
    </row>
    <row r="177" spans="1:20" x14ac:dyDescent="0.25">
      <c r="A177" s="449"/>
      <c r="B177" s="449"/>
      <c r="C177" s="449"/>
      <c r="D177" s="449"/>
      <c r="E177" s="449"/>
      <c r="F177" s="449"/>
      <c r="G177" s="295" t="s">
        <v>1</v>
      </c>
      <c r="H177" s="295"/>
      <c r="I177" s="295"/>
      <c r="J177" s="295"/>
      <c r="K177" s="295"/>
      <c r="L177" s="295"/>
      <c r="M177" s="295"/>
      <c r="N177" s="295"/>
      <c r="O177" s="540" t="s">
        <v>246</v>
      </c>
      <c r="P177" s="540"/>
      <c r="Q177" s="540"/>
      <c r="R177" s="540"/>
      <c r="S177" s="540"/>
      <c r="T177" s="540"/>
    </row>
    <row r="178" spans="1:20" ht="15.75" x14ac:dyDescent="0.25">
      <c r="A178" s="449"/>
      <c r="B178" s="449"/>
      <c r="C178" s="449"/>
      <c r="D178" s="449"/>
      <c r="E178" s="449"/>
      <c r="F178" s="449"/>
      <c r="G178" s="613" t="s">
        <v>325</v>
      </c>
      <c r="H178" s="613"/>
      <c r="I178" s="613"/>
      <c r="J178" s="613"/>
      <c r="K178" s="613"/>
      <c r="L178" s="613"/>
      <c r="M178" s="613"/>
      <c r="N178" s="613"/>
      <c r="O178" s="539"/>
      <c r="P178" s="539"/>
      <c r="Q178" s="539"/>
      <c r="R178" s="539"/>
      <c r="S178" s="539"/>
      <c r="T178" s="539"/>
    </row>
    <row r="179" spans="1:20" x14ac:dyDescent="0.25">
      <c r="A179" s="449"/>
      <c r="B179" s="449"/>
      <c r="C179" s="449"/>
      <c r="D179" s="449"/>
      <c r="E179" s="449"/>
      <c r="F179" s="449"/>
      <c r="G179" s="449"/>
      <c r="H179" s="449"/>
      <c r="I179" s="449"/>
      <c r="J179" s="449"/>
      <c r="K179" s="449"/>
      <c r="L179" s="449"/>
      <c r="M179" s="449"/>
      <c r="N179" s="449"/>
      <c r="O179" s="449"/>
      <c r="P179" s="449"/>
      <c r="Q179" s="449"/>
      <c r="R179" s="449"/>
      <c r="S179" s="449"/>
      <c r="T179" s="449"/>
    </row>
    <row r="180" spans="1:20" x14ac:dyDescent="0.25">
      <c r="A180" s="27" t="s">
        <v>3</v>
      </c>
      <c r="B180" s="611" t="s">
        <v>732</v>
      </c>
      <c r="C180" s="611"/>
      <c r="D180" s="611"/>
      <c r="E180" s="611"/>
      <c r="F180" s="611"/>
      <c r="G180" s="611"/>
      <c r="H180" s="611"/>
      <c r="I180" s="611"/>
      <c r="J180" s="611"/>
      <c r="K180" s="611"/>
      <c r="L180" s="4" t="s">
        <v>5</v>
      </c>
      <c r="M180" s="213">
        <v>2023</v>
      </c>
      <c r="N180" s="295"/>
      <c r="O180" s="295"/>
      <c r="P180" s="610"/>
      <c r="Q180" s="604" t="s">
        <v>248</v>
      </c>
      <c r="R180" s="605"/>
      <c r="S180" s="605"/>
      <c r="T180" s="606"/>
    </row>
    <row r="181" spans="1:20" x14ac:dyDescent="0.25">
      <c r="A181" s="295"/>
      <c r="B181" s="295"/>
      <c r="C181" s="295"/>
      <c r="D181" s="295"/>
      <c r="E181" s="295"/>
      <c r="F181" s="295"/>
      <c r="G181" s="295"/>
      <c r="H181" s="295"/>
      <c r="I181" s="295"/>
      <c r="J181" s="295"/>
      <c r="K181" s="295"/>
      <c r="L181" s="295"/>
      <c r="M181" s="295"/>
      <c r="N181" s="295"/>
      <c r="O181" s="295"/>
      <c r="P181" s="610"/>
      <c r="Q181" s="607" t="s">
        <v>284</v>
      </c>
      <c r="R181" s="608"/>
      <c r="S181" s="608"/>
      <c r="T181" s="609"/>
    </row>
    <row r="182" spans="1:20" x14ac:dyDescent="0.25">
      <c r="A182" s="7" t="s">
        <v>6</v>
      </c>
      <c r="B182" s="612">
        <v>44835</v>
      </c>
      <c r="C182" s="612"/>
      <c r="D182" s="613" t="s">
        <v>7</v>
      </c>
      <c r="E182" s="613"/>
      <c r="F182" s="612">
        <v>45199</v>
      </c>
      <c r="G182" s="612"/>
      <c r="H182" s="613"/>
      <c r="I182" s="613"/>
      <c r="J182" s="613"/>
      <c r="K182" s="613"/>
      <c r="L182" s="22" t="s">
        <v>8</v>
      </c>
      <c r="M182" s="213" t="s">
        <v>9</v>
      </c>
      <c r="N182" s="449"/>
      <c r="O182" s="449"/>
      <c r="P182" s="449"/>
      <c r="Q182" s="449"/>
      <c r="R182" s="449"/>
      <c r="S182" s="449"/>
      <c r="T182" s="449"/>
    </row>
    <row r="183" spans="1:20" x14ac:dyDescent="0.25">
      <c r="A183" s="545"/>
      <c r="B183" s="545"/>
      <c r="C183" s="545"/>
      <c r="D183" s="545"/>
      <c r="E183" s="545"/>
      <c r="F183" s="545"/>
      <c r="G183" s="545"/>
      <c r="H183" s="545"/>
      <c r="I183" s="545"/>
      <c r="J183" s="545"/>
      <c r="K183" s="545"/>
      <c r="L183" s="545"/>
      <c r="M183" s="545"/>
      <c r="N183" s="545"/>
      <c r="O183" s="545"/>
      <c r="P183" s="545"/>
      <c r="Q183" s="545"/>
      <c r="R183" s="545"/>
      <c r="S183" s="545"/>
      <c r="T183" s="545"/>
    </row>
    <row r="184" spans="1:20" x14ac:dyDescent="0.25">
      <c r="A184" s="714" t="s">
        <v>326</v>
      </c>
      <c r="B184" s="715"/>
      <c r="C184" s="715"/>
      <c r="D184" s="715"/>
      <c r="E184" s="715"/>
      <c r="F184" s="715"/>
      <c r="G184" s="715"/>
      <c r="H184" s="715"/>
      <c r="I184" s="715"/>
      <c r="J184" s="715"/>
      <c r="K184" s="716"/>
      <c r="L184" s="723" t="s">
        <v>379</v>
      </c>
      <c r="M184" s="723"/>
      <c r="N184" s="723"/>
      <c r="O184" s="723"/>
      <c r="P184" s="723"/>
      <c r="Q184" s="723"/>
      <c r="R184" s="723"/>
      <c r="S184" s="723"/>
      <c r="T184" s="724"/>
    </row>
    <row r="185" spans="1:20" x14ac:dyDescent="0.25">
      <c r="A185" s="717"/>
      <c r="B185" s="718"/>
      <c r="C185" s="718"/>
      <c r="D185" s="718"/>
      <c r="E185" s="718"/>
      <c r="F185" s="718"/>
      <c r="G185" s="718"/>
      <c r="H185" s="718"/>
      <c r="I185" s="718"/>
      <c r="J185" s="718"/>
      <c r="K185" s="719"/>
      <c r="L185" s="725"/>
      <c r="M185" s="725"/>
      <c r="N185" s="725"/>
      <c r="O185" s="725"/>
      <c r="P185" s="725"/>
      <c r="Q185" s="725"/>
      <c r="R185" s="725"/>
      <c r="S185" s="725"/>
      <c r="T185" s="726"/>
    </row>
    <row r="186" spans="1:20" x14ac:dyDescent="0.25">
      <c r="A186" s="717"/>
      <c r="B186" s="718"/>
      <c r="C186" s="718"/>
      <c r="D186" s="718"/>
      <c r="E186" s="718"/>
      <c r="F186" s="718"/>
      <c r="G186" s="718"/>
      <c r="H186" s="718"/>
      <c r="I186" s="718"/>
      <c r="J186" s="718"/>
      <c r="K186" s="719"/>
      <c r="L186" s="725"/>
      <c r="M186" s="725"/>
      <c r="N186" s="725"/>
      <c r="O186" s="725"/>
      <c r="P186" s="725"/>
      <c r="Q186" s="725"/>
      <c r="R186" s="725"/>
      <c r="S186" s="725"/>
      <c r="T186" s="726"/>
    </row>
    <row r="187" spans="1:20" ht="65.25" customHeight="1" x14ac:dyDescent="0.25">
      <c r="A187" s="720"/>
      <c r="B187" s="721"/>
      <c r="C187" s="721"/>
      <c r="D187" s="721"/>
      <c r="E187" s="721"/>
      <c r="F187" s="721"/>
      <c r="G187" s="721"/>
      <c r="H187" s="721"/>
      <c r="I187" s="721"/>
      <c r="J187" s="721"/>
      <c r="K187" s="722"/>
      <c r="L187" s="727"/>
      <c r="M187" s="727"/>
      <c r="N187" s="727"/>
      <c r="O187" s="727"/>
      <c r="P187" s="727"/>
      <c r="Q187" s="727"/>
      <c r="R187" s="727"/>
      <c r="S187" s="727"/>
      <c r="T187" s="728"/>
    </row>
    <row r="188" spans="1:20" x14ac:dyDescent="0.25">
      <c r="A188" s="729"/>
      <c r="B188" s="729"/>
      <c r="C188" s="729"/>
      <c r="D188" s="729"/>
      <c r="E188" s="729"/>
      <c r="F188" s="729"/>
      <c r="G188" s="729"/>
      <c r="H188" s="729"/>
      <c r="I188" s="729"/>
      <c r="J188" s="729"/>
      <c r="K188" s="729"/>
      <c r="L188" s="729"/>
      <c r="M188" s="729"/>
      <c r="N188" s="729"/>
      <c r="O188" s="729"/>
      <c r="P188" s="729"/>
      <c r="Q188" s="729"/>
      <c r="R188" s="729"/>
      <c r="S188" s="729"/>
      <c r="T188" s="729"/>
    </row>
    <row r="189" spans="1:20" x14ac:dyDescent="0.25">
      <c r="A189" s="442" t="s">
        <v>328</v>
      </c>
      <c r="B189" s="443"/>
      <c r="C189" s="443"/>
      <c r="D189" s="443"/>
      <c r="E189" s="443"/>
      <c r="F189" s="443"/>
      <c r="G189" s="444"/>
      <c r="H189" s="487" t="s">
        <v>733</v>
      </c>
      <c r="I189" s="488"/>
      <c r="J189" s="488"/>
      <c r="K189" s="488"/>
      <c r="L189" s="488"/>
      <c r="M189" s="489"/>
      <c r="N189" s="252"/>
      <c r="O189" s="252"/>
      <c r="P189" s="252"/>
      <c r="Q189" s="253" t="s">
        <v>21</v>
      </c>
      <c r="R189" s="730" t="s">
        <v>22</v>
      </c>
      <c r="S189" s="731"/>
      <c r="T189" s="732"/>
    </row>
    <row r="190" spans="1:20" ht="15.75" thickBot="1" x14ac:dyDescent="0.3">
      <c r="A190" s="622"/>
      <c r="B190" s="622"/>
      <c r="C190" s="622"/>
      <c r="D190" s="622"/>
      <c r="E190" s="622"/>
      <c r="F190" s="622"/>
      <c r="G190" s="622"/>
      <c r="H190" s="622"/>
      <c r="I190" s="622"/>
      <c r="J190" s="622"/>
      <c r="K190" s="622"/>
      <c r="L190" s="623"/>
      <c r="M190" s="623"/>
      <c r="N190" s="623"/>
      <c r="O190" s="622"/>
      <c r="P190" s="622"/>
      <c r="Q190" s="622"/>
      <c r="R190" s="622"/>
      <c r="S190" s="622"/>
      <c r="T190" s="622"/>
    </row>
    <row r="191" spans="1:20" ht="18" customHeight="1" x14ac:dyDescent="0.25">
      <c r="A191" s="671" t="s">
        <v>330</v>
      </c>
      <c r="B191" s="672"/>
      <c r="C191" s="672"/>
      <c r="D191" s="672"/>
      <c r="E191" s="672"/>
      <c r="F191" s="672"/>
      <c r="G191" s="673" t="s">
        <v>331</v>
      </c>
      <c r="H191" s="674"/>
      <c r="I191" s="674"/>
      <c r="J191" s="674"/>
      <c r="K191" s="751" t="s">
        <v>332</v>
      </c>
      <c r="L191" s="624" t="s">
        <v>333</v>
      </c>
      <c r="M191" s="625"/>
      <c r="N191" s="753" t="s">
        <v>257</v>
      </c>
      <c r="O191" s="755" t="s">
        <v>258</v>
      </c>
      <c r="P191" s="756" t="s">
        <v>259</v>
      </c>
      <c r="Q191" s="756" t="s">
        <v>260</v>
      </c>
      <c r="R191" s="756" t="s">
        <v>261</v>
      </c>
      <c r="S191" s="757" t="s">
        <v>262</v>
      </c>
      <c r="T191" s="758" t="s">
        <v>263</v>
      </c>
    </row>
    <row r="192" spans="1:20" ht="18" customHeight="1" x14ac:dyDescent="0.25">
      <c r="A192" s="672"/>
      <c r="B192" s="672"/>
      <c r="C192" s="672"/>
      <c r="D192" s="672"/>
      <c r="E192" s="672"/>
      <c r="F192" s="672"/>
      <c r="G192" s="674"/>
      <c r="H192" s="674"/>
      <c r="I192" s="674"/>
      <c r="J192" s="674"/>
      <c r="K192" s="752"/>
      <c r="L192" s="626"/>
      <c r="M192" s="627"/>
      <c r="N192" s="754"/>
      <c r="O192" s="755"/>
      <c r="P192" s="756"/>
      <c r="Q192" s="756"/>
      <c r="R192" s="756"/>
      <c r="S192" s="757"/>
      <c r="T192" s="758"/>
    </row>
    <row r="193" spans="1:20" ht="18" customHeight="1" x14ac:dyDescent="0.25">
      <c r="A193" s="672"/>
      <c r="B193" s="672"/>
      <c r="C193" s="672"/>
      <c r="D193" s="672"/>
      <c r="E193" s="672"/>
      <c r="F193" s="672"/>
      <c r="G193" s="674"/>
      <c r="H193" s="674"/>
      <c r="I193" s="674"/>
      <c r="J193" s="674"/>
      <c r="K193" s="752"/>
      <c r="L193" s="626"/>
      <c r="M193" s="627"/>
      <c r="N193" s="754"/>
      <c r="O193" s="755"/>
      <c r="P193" s="756"/>
      <c r="Q193" s="756"/>
      <c r="R193" s="756"/>
      <c r="S193" s="757"/>
      <c r="T193" s="758"/>
    </row>
    <row r="194" spans="1:20" ht="18" customHeight="1" x14ac:dyDescent="0.25">
      <c r="A194" s="672"/>
      <c r="B194" s="672"/>
      <c r="C194" s="672"/>
      <c r="D194" s="672"/>
      <c r="E194" s="672"/>
      <c r="F194" s="672"/>
      <c r="G194" s="674"/>
      <c r="H194" s="674"/>
      <c r="I194" s="674"/>
      <c r="J194" s="674"/>
      <c r="K194" s="752"/>
      <c r="L194" s="626"/>
      <c r="M194" s="627"/>
      <c r="N194" s="754"/>
      <c r="O194" s="755"/>
      <c r="P194" s="756"/>
      <c r="Q194" s="756"/>
      <c r="R194" s="756"/>
      <c r="S194" s="757"/>
      <c r="T194" s="758"/>
    </row>
    <row r="195" spans="1:20" ht="18" customHeight="1" x14ac:dyDescent="0.25">
      <c r="A195" s="672"/>
      <c r="B195" s="672"/>
      <c r="C195" s="672"/>
      <c r="D195" s="672"/>
      <c r="E195" s="672"/>
      <c r="F195" s="672"/>
      <c r="G195" s="674"/>
      <c r="H195" s="674"/>
      <c r="I195" s="674"/>
      <c r="J195" s="674"/>
      <c r="K195" s="752"/>
      <c r="L195" s="626"/>
      <c r="M195" s="627"/>
      <c r="N195" s="754"/>
      <c r="O195" s="755"/>
      <c r="P195" s="756"/>
      <c r="Q195" s="756"/>
      <c r="R195" s="756"/>
      <c r="S195" s="757"/>
      <c r="T195" s="758"/>
    </row>
    <row r="196" spans="1:20" ht="18" customHeight="1" x14ac:dyDescent="0.25">
      <c r="A196" s="672"/>
      <c r="B196" s="672"/>
      <c r="C196" s="672"/>
      <c r="D196" s="672"/>
      <c r="E196" s="672"/>
      <c r="F196" s="672"/>
      <c r="G196" s="674"/>
      <c r="H196" s="674"/>
      <c r="I196" s="674"/>
      <c r="J196" s="674"/>
      <c r="K196" s="752"/>
      <c r="L196" s="626"/>
      <c r="M196" s="627"/>
      <c r="N196" s="754"/>
      <c r="O196" s="755"/>
      <c r="P196" s="756"/>
      <c r="Q196" s="756"/>
      <c r="R196" s="756"/>
      <c r="S196" s="757"/>
      <c r="T196" s="758"/>
    </row>
    <row r="197" spans="1:20" ht="18" customHeight="1" x14ac:dyDescent="0.25">
      <c r="A197" s="672"/>
      <c r="B197" s="672"/>
      <c r="C197" s="672"/>
      <c r="D197" s="672"/>
      <c r="E197" s="672"/>
      <c r="F197" s="672"/>
      <c r="G197" s="674"/>
      <c r="H197" s="674"/>
      <c r="I197" s="674"/>
      <c r="J197" s="674"/>
      <c r="K197" s="752"/>
      <c r="L197" s="626"/>
      <c r="M197" s="627"/>
      <c r="N197" s="754"/>
      <c r="O197" s="755"/>
      <c r="P197" s="756"/>
      <c r="Q197" s="756"/>
      <c r="R197" s="756"/>
      <c r="S197" s="757"/>
      <c r="T197" s="758"/>
    </row>
    <row r="198" spans="1:20" ht="18" customHeight="1" x14ac:dyDescent="0.25">
      <c r="A198" s="672"/>
      <c r="B198" s="672"/>
      <c r="C198" s="672"/>
      <c r="D198" s="672"/>
      <c r="E198" s="672"/>
      <c r="F198" s="672"/>
      <c r="G198" s="674"/>
      <c r="H198" s="674"/>
      <c r="I198" s="674"/>
      <c r="J198" s="674"/>
      <c r="K198" s="752"/>
      <c r="L198" s="628"/>
      <c r="M198" s="629"/>
      <c r="N198" s="754"/>
      <c r="O198" s="755"/>
      <c r="P198" s="756"/>
      <c r="Q198" s="756"/>
      <c r="R198" s="756"/>
      <c r="S198" s="757"/>
      <c r="T198" s="758"/>
    </row>
    <row r="199" spans="1:20" ht="48.75" customHeight="1" x14ac:dyDescent="0.25">
      <c r="A199" s="735" t="s">
        <v>380</v>
      </c>
      <c r="B199" s="736"/>
      <c r="C199" s="736"/>
      <c r="D199" s="736"/>
      <c r="E199" s="736"/>
      <c r="F199" s="737"/>
      <c r="G199" s="744" t="s">
        <v>365</v>
      </c>
      <c r="H199" s="744"/>
      <c r="I199" s="745"/>
      <c r="J199" s="745"/>
      <c r="K199" s="263"/>
      <c r="L199" s="746" t="s">
        <v>381</v>
      </c>
      <c r="M199" s="747"/>
      <c r="N199" s="272">
        <v>83</v>
      </c>
      <c r="O199" s="132">
        <v>10</v>
      </c>
      <c r="P199" s="113">
        <v>0</v>
      </c>
      <c r="Q199" s="113">
        <v>14</v>
      </c>
      <c r="R199" s="275">
        <v>4</v>
      </c>
      <c r="S199" s="129">
        <f t="shared" ref="S199:S209" si="10">SUM(O199:R199)</f>
        <v>28</v>
      </c>
      <c r="T199" s="117">
        <f t="shared" ref="T199:T209" si="11">S199/N199</f>
        <v>0.33734939759036142</v>
      </c>
    </row>
    <row r="200" spans="1:20" ht="35.25" customHeight="1" x14ac:dyDescent="0.25">
      <c r="A200" s="738"/>
      <c r="B200" s="739"/>
      <c r="C200" s="739"/>
      <c r="D200" s="739"/>
      <c r="E200" s="739"/>
      <c r="F200" s="740"/>
      <c r="G200" s="748" t="s">
        <v>382</v>
      </c>
      <c r="H200" s="748"/>
      <c r="I200" s="745"/>
      <c r="J200" s="745"/>
      <c r="K200" s="264" t="s">
        <v>784</v>
      </c>
      <c r="L200" s="746" t="s">
        <v>785</v>
      </c>
      <c r="M200" s="747"/>
      <c r="N200" s="276">
        <v>83</v>
      </c>
      <c r="O200" s="277">
        <v>11</v>
      </c>
      <c r="P200" s="263">
        <v>1</v>
      </c>
      <c r="Q200" s="263">
        <v>12</v>
      </c>
      <c r="R200" s="278">
        <v>4</v>
      </c>
      <c r="S200" s="129">
        <f t="shared" si="10"/>
        <v>28</v>
      </c>
      <c r="T200" s="117">
        <f t="shared" si="11"/>
        <v>0.33734939759036142</v>
      </c>
    </row>
    <row r="201" spans="1:20" ht="43.5" customHeight="1" x14ac:dyDescent="0.25">
      <c r="A201" s="738"/>
      <c r="B201" s="739"/>
      <c r="C201" s="739"/>
      <c r="D201" s="739"/>
      <c r="E201" s="739"/>
      <c r="F201" s="740"/>
      <c r="G201" s="748" t="s">
        <v>786</v>
      </c>
      <c r="H201" s="748"/>
      <c r="I201" s="745"/>
      <c r="J201" s="745"/>
      <c r="K201" s="264"/>
      <c r="L201" s="746" t="s">
        <v>787</v>
      </c>
      <c r="M201" s="747"/>
      <c r="N201" s="276">
        <v>62</v>
      </c>
      <c r="O201" s="277">
        <v>0</v>
      </c>
      <c r="P201" s="263">
        <v>2</v>
      </c>
      <c r="Q201" s="263">
        <v>2</v>
      </c>
      <c r="R201" s="278">
        <v>0</v>
      </c>
      <c r="S201" s="129">
        <f t="shared" si="10"/>
        <v>4</v>
      </c>
      <c r="T201" s="117">
        <f t="shared" si="11"/>
        <v>6.4516129032258063E-2</v>
      </c>
    </row>
    <row r="202" spans="1:20" ht="35.25" customHeight="1" x14ac:dyDescent="0.25">
      <c r="A202" s="738"/>
      <c r="B202" s="739"/>
      <c r="C202" s="739"/>
      <c r="D202" s="739"/>
      <c r="E202" s="739"/>
      <c r="F202" s="740"/>
      <c r="G202" s="803" t="s">
        <v>788</v>
      </c>
      <c r="H202" s="804"/>
      <c r="I202" s="804"/>
      <c r="J202" s="805"/>
      <c r="K202" s="264" t="s">
        <v>383</v>
      </c>
      <c r="L202" s="812" t="s">
        <v>789</v>
      </c>
      <c r="M202" s="813"/>
      <c r="N202" s="276">
        <v>44</v>
      </c>
      <c r="O202" s="277">
        <v>0</v>
      </c>
      <c r="P202" s="263">
        <v>1</v>
      </c>
      <c r="Q202" s="263">
        <v>2</v>
      </c>
      <c r="R202" s="279">
        <v>0</v>
      </c>
      <c r="S202" s="129">
        <f t="shared" si="10"/>
        <v>3</v>
      </c>
      <c r="T202" s="117">
        <f t="shared" si="11"/>
        <v>6.8181818181818177E-2</v>
      </c>
    </row>
    <row r="203" spans="1:20" ht="35.25" customHeight="1" x14ac:dyDescent="0.25">
      <c r="A203" s="738"/>
      <c r="B203" s="739"/>
      <c r="C203" s="739"/>
      <c r="D203" s="739"/>
      <c r="E203" s="739"/>
      <c r="F203" s="740"/>
      <c r="G203" s="803" t="s">
        <v>790</v>
      </c>
      <c r="H203" s="804"/>
      <c r="I203" s="804"/>
      <c r="J203" s="805"/>
      <c r="K203" s="264" t="s">
        <v>384</v>
      </c>
      <c r="L203" s="746" t="s">
        <v>385</v>
      </c>
      <c r="M203" s="747"/>
      <c r="N203" s="276">
        <v>19</v>
      </c>
      <c r="O203" s="277">
        <v>0</v>
      </c>
      <c r="P203" s="263">
        <v>0</v>
      </c>
      <c r="Q203" s="263">
        <v>1</v>
      </c>
      <c r="R203" s="278">
        <v>0</v>
      </c>
      <c r="S203" s="129">
        <f t="shared" si="10"/>
        <v>1</v>
      </c>
      <c r="T203" s="117">
        <f>S203/N203</f>
        <v>5.2631578947368418E-2</v>
      </c>
    </row>
    <row r="204" spans="1:20" ht="35.25" customHeight="1" x14ac:dyDescent="0.25">
      <c r="A204" s="738"/>
      <c r="B204" s="739"/>
      <c r="C204" s="739"/>
      <c r="D204" s="739"/>
      <c r="E204" s="739"/>
      <c r="F204" s="740"/>
      <c r="G204" s="748" t="s">
        <v>791</v>
      </c>
      <c r="H204" s="748"/>
      <c r="I204" s="745"/>
      <c r="J204" s="745"/>
      <c r="K204" s="264" t="s">
        <v>792</v>
      </c>
      <c r="L204" s="746" t="s">
        <v>793</v>
      </c>
      <c r="M204" s="747"/>
      <c r="N204" s="276">
        <v>14</v>
      </c>
      <c r="O204" s="277">
        <v>0</v>
      </c>
      <c r="P204" s="263">
        <v>0</v>
      </c>
      <c r="Q204" s="263">
        <v>0</v>
      </c>
      <c r="R204" s="278">
        <v>0</v>
      </c>
      <c r="S204" s="129">
        <f t="shared" si="10"/>
        <v>0</v>
      </c>
      <c r="T204" s="117">
        <f>S204/N204</f>
        <v>0</v>
      </c>
    </row>
    <row r="205" spans="1:20" ht="35.25" customHeight="1" x14ac:dyDescent="0.25">
      <c r="A205" s="738"/>
      <c r="B205" s="739"/>
      <c r="C205" s="739"/>
      <c r="D205" s="739"/>
      <c r="E205" s="739"/>
      <c r="F205" s="740"/>
      <c r="G205" s="709"/>
      <c r="H205" s="709"/>
      <c r="I205" s="710"/>
      <c r="J205" s="710"/>
      <c r="K205" s="233"/>
      <c r="L205" s="733"/>
      <c r="M205" s="734"/>
      <c r="N205" s="131"/>
      <c r="O205" s="132"/>
      <c r="P205" s="113"/>
      <c r="Q205" s="113"/>
      <c r="R205" s="115"/>
      <c r="S205" s="129">
        <f t="shared" si="10"/>
        <v>0</v>
      </c>
      <c r="T205" s="117" t="e">
        <f t="shared" si="11"/>
        <v>#DIV/0!</v>
      </c>
    </row>
    <row r="206" spans="1:20" x14ac:dyDescent="0.25">
      <c r="A206" s="738"/>
      <c r="B206" s="739"/>
      <c r="C206" s="739"/>
      <c r="D206" s="739"/>
      <c r="E206" s="739"/>
      <c r="F206" s="740"/>
      <c r="G206" s="709"/>
      <c r="H206" s="709"/>
      <c r="I206" s="710"/>
      <c r="J206" s="710"/>
      <c r="K206" s="233"/>
      <c r="L206" s="733"/>
      <c r="M206" s="734"/>
      <c r="N206" s="131"/>
      <c r="O206" s="132"/>
      <c r="P206" s="113"/>
      <c r="Q206" s="113"/>
      <c r="R206" s="115"/>
      <c r="S206" s="129">
        <f t="shared" si="10"/>
        <v>0</v>
      </c>
      <c r="T206" s="117" t="e">
        <f t="shared" si="11"/>
        <v>#DIV/0!</v>
      </c>
    </row>
    <row r="207" spans="1:20" x14ac:dyDescent="0.25">
      <c r="A207" s="738"/>
      <c r="B207" s="739"/>
      <c r="C207" s="739"/>
      <c r="D207" s="739"/>
      <c r="E207" s="739"/>
      <c r="F207" s="740"/>
      <c r="G207" s="709"/>
      <c r="H207" s="709"/>
      <c r="I207" s="710"/>
      <c r="J207" s="710"/>
      <c r="K207" s="233"/>
      <c r="L207" s="733"/>
      <c r="M207" s="734"/>
      <c r="N207" s="131"/>
      <c r="O207" s="132"/>
      <c r="P207" s="113"/>
      <c r="Q207" s="113"/>
      <c r="R207" s="115"/>
      <c r="S207" s="129">
        <f t="shared" si="10"/>
        <v>0</v>
      </c>
      <c r="T207" s="117" t="e">
        <f t="shared" si="11"/>
        <v>#DIV/0!</v>
      </c>
    </row>
    <row r="208" spans="1:20" x14ac:dyDescent="0.25">
      <c r="A208" s="738"/>
      <c r="B208" s="739"/>
      <c r="C208" s="739"/>
      <c r="D208" s="739"/>
      <c r="E208" s="739"/>
      <c r="F208" s="740"/>
      <c r="G208" s="709"/>
      <c r="H208" s="709"/>
      <c r="I208" s="710"/>
      <c r="J208" s="710"/>
      <c r="K208" s="233"/>
      <c r="L208" s="733"/>
      <c r="M208" s="734"/>
      <c r="N208" s="131"/>
      <c r="O208" s="132"/>
      <c r="P208" s="113"/>
      <c r="Q208" s="113"/>
      <c r="R208" s="115"/>
      <c r="S208" s="129">
        <f t="shared" si="10"/>
        <v>0</v>
      </c>
      <c r="T208" s="117" t="e">
        <f t="shared" si="11"/>
        <v>#DIV/0!</v>
      </c>
    </row>
    <row r="209" spans="1:20" ht="43.5" customHeight="1" x14ac:dyDescent="0.25">
      <c r="A209" s="738"/>
      <c r="B209" s="739"/>
      <c r="C209" s="739"/>
      <c r="D209" s="739"/>
      <c r="E209" s="739"/>
      <c r="F209" s="740"/>
      <c r="G209" s="709"/>
      <c r="H209" s="709"/>
      <c r="I209" s="710"/>
      <c r="J209" s="710"/>
      <c r="K209" s="233"/>
      <c r="L209" s="733"/>
      <c r="M209" s="734"/>
      <c r="N209" s="131"/>
      <c r="O209" s="132"/>
      <c r="P209" s="113"/>
      <c r="Q209" s="113"/>
      <c r="R209" s="115"/>
      <c r="S209" s="129">
        <f t="shared" si="10"/>
        <v>0</v>
      </c>
      <c r="T209" s="117" t="e">
        <f t="shared" si="11"/>
        <v>#DIV/0!</v>
      </c>
    </row>
    <row r="210" spans="1:20" x14ac:dyDescent="0.25">
      <c r="A210" s="522" t="s">
        <v>282</v>
      </c>
      <c r="B210" s="522"/>
      <c r="C210" s="522"/>
      <c r="D210" s="522"/>
      <c r="E210" s="522"/>
      <c r="F210" s="522"/>
      <c r="G210" s="522"/>
      <c r="H210" s="522"/>
      <c r="I210" s="522"/>
      <c r="J210" s="522"/>
      <c r="K210" s="522"/>
      <c r="L210" s="522"/>
      <c r="M210" s="522"/>
      <c r="N210" s="522"/>
      <c r="O210" s="522"/>
      <c r="P210" s="522"/>
      <c r="Q210" s="522"/>
      <c r="R210" s="522"/>
      <c r="S210" s="522"/>
      <c r="T210" s="522"/>
    </row>
    <row r="212" spans="1:20" x14ac:dyDescent="0.25">
      <c r="A212" s="449"/>
      <c r="B212" s="449"/>
      <c r="C212" s="449"/>
      <c r="D212" s="449"/>
      <c r="E212" s="449"/>
      <c r="F212" s="449"/>
      <c r="G212" s="541" t="s">
        <v>0</v>
      </c>
      <c r="H212" s="541"/>
      <c r="I212" s="541"/>
      <c r="J212" s="541"/>
      <c r="K212" s="541"/>
      <c r="L212" s="541"/>
      <c r="M212" s="541"/>
      <c r="N212" s="541"/>
      <c r="O212" s="449"/>
      <c r="P212" s="449"/>
      <c r="Q212" s="25" t="s">
        <v>244</v>
      </c>
      <c r="R212" s="13">
        <v>9</v>
      </c>
      <c r="S212" s="192" t="s">
        <v>245</v>
      </c>
      <c r="T212" s="213">
        <v>21</v>
      </c>
    </row>
    <row r="213" spans="1:20" x14ac:dyDescent="0.25">
      <c r="A213" s="449"/>
      <c r="B213" s="449"/>
      <c r="C213" s="449"/>
      <c r="D213" s="449"/>
      <c r="E213" s="449"/>
      <c r="F213" s="449"/>
      <c r="G213" s="295" t="s">
        <v>1</v>
      </c>
      <c r="H213" s="295"/>
      <c r="I213" s="295"/>
      <c r="J213" s="295"/>
      <c r="K213" s="295"/>
      <c r="L213" s="295"/>
      <c r="M213" s="295"/>
      <c r="N213" s="295"/>
      <c r="O213" s="540" t="s">
        <v>246</v>
      </c>
      <c r="P213" s="540"/>
      <c r="Q213" s="540"/>
      <c r="R213" s="540"/>
      <c r="S213" s="540"/>
      <c r="T213" s="540"/>
    </row>
    <row r="214" spans="1:20" ht="15.75" x14ac:dyDescent="0.25">
      <c r="A214" s="449"/>
      <c r="B214" s="449"/>
      <c r="C214" s="449"/>
      <c r="D214" s="449"/>
      <c r="E214" s="449"/>
      <c r="F214" s="449"/>
      <c r="G214" s="613" t="s">
        <v>325</v>
      </c>
      <c r="H214" s="613"/>
      <c r="I214" s="613"/>
      <c r="J214" s="613"/>
      <c r="K214" s="613"/>
      <c r="L214" s="613"/>
      <c r="M214" s="613"/>
      <c r="N214" s="613"/>
      <c r="O214" s="539"/>
      <c r="P214" s="539"/>
      <c r="Q214" s="539"/>
      <c r="R214" s="539"/>
      <c r="S214" s="539"/>
      <c r="T214" s="539"/>
    </row>
    <row r="215" spans="1:20" x14ac:dyDescent="0.25">
      <c r="A215" s="449"/>
      <c r="B215" s="449"/>
      <c r="C215" s="449"/>
      <c r="D215" s="449"/>
      <c r="E215" s="449"/>
      <c r="F215" s="449"/>
      <c r="G215" s="449"/>
      <c r="H215" s="449"/>
      <c r="I215" s="449"/>
      <c r="J215" s="449"/>
      <c r="K215" s="449"/>
      <c r="L215" s="449"/>
      <c r="M215" s="449"/>
      <c r="N215" s="449"/>
      <c r="O215" s="449"/>
      <c r="P215" s="449"/>
      <c r="Q215" s="449"/>
      <c r="R215" s="449"/>
      <c r="S215" s="449"/>
      <c r="T215" s="449"/>
    </row>
    <row r="216" spans="1:20" x14ac:dyDescent="0.25">
      <c r="A216" s="27" t="s">
        <v>3</v>
      </c>
      <c r="B216" s="611" t="s">
        <v>732</v>
      </c>
      <c r="C216" s="611"/>
      <c r="D216" s="611"/>
      <c r="E216" s="611"/>
      <c r="F216" s="611"/>
      <c r="G216" s="611"/>
      <c r="H216" s="611"/>
      <c r="I216" s="611"/>
      <c r="J216" s="611"/>
      <c r="K216" s="611"/>
      <c r="L216" s="4" t="s">
        <v>5</v>
      </c>
      <c r="M216" s="213">
        <v>2023</v>
      </c>
      <c r="N216" s="295"/>
      <c r="O216" s="295"/>
      <c r="P216" s="610"/>
      <c r="Q216" s="604" t="s">
        <v>248</v>
      </c>
      <c r="R216" s="605"/>
      <c r="S216" s="605"/>
      <c r="T216" s="606"/>
    </row>
    <row r="217" spans="1:20" x14ac:dyDescent="0.25">
      <c r="A217" s="295"/>
      <c r="B217" s="295"/>
      <c r="C217" s="295"/>
      <c r="D217" s="295"/>
      <c r="E217" s="295"/>
      <c r="F217" s="295"/>
      <c r="G217" s="295"/>
      <c r="H217" s="295"/>
      <c r="I217" s="295"/>
      <c r="J217" s="295"/>
      <c r="K217" s="295"/>
      <c r="L217" s="295"/>
      <c r="M217" s="295"/>
      <c r="N217" s="295"/>
      <c r="O217" s="295"/>
      <c r="P217" s="610"/>
      <c r="Q217" s="607" t="s">
        <v>284</v>
      </c>
      <c r="R217" s="608"/>
      <c r="S217" s="608"/>
      <c r="T217" s="609"/>
    </row>
    <row r="218" spans="1:20" x14ac:dyDescent="0.25">
      <c r="A218" s="7" t="s">
        <v>6</v>
      </c>
      <c r="B218" s="612">
        <v>44835</v>
      </c>
      <c r="C218" s="612"/>
      <c r="D218" s="613" t="s">
        <v>7</v>
      </c>
      <c r="E218" s="613"/>
      <c r="F218" s="612">
        <v>45199</v>
      </c>
      <c r="G218" s="612"/>
      <c r="H218" s="613"/>
      <c r="I218" s="613"/>
      <c r="J218" s="613"/>
      <c r="K218" s="613"/>
      <c r="L218" s="22" t="s">
        <v>8</v>
      </c>
      <c r="M218" s="213" t="s">
        <v>9</v>
      </c>
      <c r="N218" s="449"/>
      <c r="O218" s="449"/>
      <c r="P218" s="449"/>
      <c r="Q218" s="449"/>
      <c r="R218" s="449"/>
      <c r="S218" s="449"/>
      <c r="T218" s="449"/>
    </row>
    <row r="219" spans="1:20" x14ac:dyDescent="0.25">
      <c r="A219" s="545"/>
      <c r="B219" s="545"/>
      <c r="C219" s="545"/>
      <c r="D219" s="545"/>
      <c r="E219" s="545"/>
      <c r="F219" s="545"/>
      <c r="G219" s="545"/>
      <c r="H219" s="545"/>
      <c r="I219" s="545"/>
      <c r="J219" s="545"/>
      <c r="K219" s="545"/>
      <c r="L219" s="545"/>
      <c r="M219" s="545"/>
      <c r="N219" s="545"/>
      <c r="O219" s="545"/>
      <c r="P219" s="545"/>
      <c r="Q219" s="545"/>
      <c r="R219" s="545"/>
      <c r="S219" s="545"/>
      <c r="T219" s="545"/>
    </row>
    <row r="220" spans="1:20" x14ac:dyDescent="0.25">
      <c r="A220" s="714" t="s">
        <v>326</v>
      </c>
      <c r="B220" s="715"/>
      <c r="C220" s="715"/>
      <c r="D220" s="715"/>
      <c r="E220" s="715"/>
      <c r="F220" s="715"/>
      <c r="G220" s="715"/>
      <c r="H220" s="715"/>
      <c r="I220" s="715"/>
      <c r="J220" s="715"/>
      <c r="K220" s="716"/>
      <c r="L220" s="723" t="s">
        <v>47</v>
      </c>
      <c r="M220" s="723"/>
      <c r="N220" s="723"/>
      <c r="O220" s="723"/>
      <c r="P220" s="723"/>
      <c r="Q220" s="723"/>
      <c r="R220" s="723"/>
      <c r="S220" s="723"/>
      <c r="T220" s="724"/>
    </row>
    <row r="221" spans="1:20" x14ac:dyDescent="0.25">
      <c r="A221" s="717"/>
      <c r="B221" s="718"/>
      <c r="C221" s="718"/>
      <c r="D221" s="718"/>
      <c r="E221" s="718"/>
      <c r="F221" s="718"/>
      <c r="G221" s="718"/>
      <c r="H221" s="718"/>
      <c r="I221" s="718"/>
      <c r="J221" s="718"/>
      <c r="K221" s="719"/>
      <c r="L221" s="725"/>
      <c r="M221" s="725"/>
      <c r="N221" s="725"/>
      <c r="O221" s="725"/>
      <c r="P221" s="725"/>
      <c r="Q221" s="725"/>
      <c r="R221" s="725"/>
      <c r="S221" s="725"/>
      <c r="T221" s="726"/>
    </row>
    <row r="222" spans="1:20" x14ac:dyDescent="0.25">
      <c r="A222" s="717"/>
      <c r="B222" s="718"/>
      <c r="C222" s="718"/>
      <c r="D222" s="718"/>
      <c r="E222" s="718"/>
      <c r="F222" s="718"/>
      <c r="G222" s="718"/>
      <c r="H222" s="718"/>
      <c r="I222" s="718"/>
      <c r="J222" s="718"/>
      <c r="K222" s="719"/>
      <c r="L222" s="725"/>
      <c r="M222" s="725"/>
      <c r="N222" s="725"/>
      <c r="O222" s="725"/>
      <c r="P222" s="725"/>
      <c r="Q222" s="725"/>
      <c r="R222" s="725"/>
      <c r="S222" s="725"/>
      <c r="T222" s="726"/>
    </row>
    <row r="223" spans="1:20" x14ac:dyDescent="0.25">
      <c r="A223" s="720"/>
      <c r="B223" s="721"/>
      <c r="C223" s="721"/>
      <c r="D223" s="721"/>
      <c r="E223" s="721"/>
      <c r="F223" s="721"/>
      <c r="G223" s="721"/>
      <c r="H223" s="721"/>
      <c r="I223" s="721"/>
      <c r="J223" s="721"/>
      <c r="K223" s="722"/>
      <c r="L223" s="727"/>
      <c r="M223" s="727"/>
      <c r="N223" s="727"/>
      <c r="O223" s="727"/>
      <c r="P223" s="727"/>
      <c r="Q223" s="727"/>
      <c r="R223" s="727"/>
      <c r="S223" s="727"/>
      <c r="T223" s="728"/>
    </row>
    <row r="224" spans="1:20" x14ac:dyDescent="0.25">
      <c r="A224" s="729"/>
      <c r="B224" s="729"/>
      <c r="C224" s="729"/>
      <c r="D224" s="729"/>
      <c r="E224" s="729"/>
      <c r="F224" s="729"/>
      <c r="G224" s="729"/>
      <c r="H224" s="729"/>
      <c r="I224" s="729"/>
      <c r="J224" s="729"/>
      <c r="K224" s="729"/>
      <c r="L224" s="729"/>
      <c r="M224" s="729"/>
      <c r="N224" s="729"/>
      <c r="O224" s="729"/>
      <c r="P224" s="729"/>
      <c r="Q224" s="729"/>
      <c r="R224" s="729"/>
      <c r="S224" s="729"/>
      <c r="T224" s="729"/>
    </row>
    <row r="225" spans="1:20" x14ac:dyDescent="0.25">
      <c r="A225" s="442" t="s">
        <v>328</v>
      </c>
      <c r="B225" s="443"/>
      <c r="C225" s="443"/>
      <c r="D225" s="443"/>
      <c r="E225" s="443"/>
      <c r="F225" s="443"/>
      <c r="G225" s="444"/>
      <c r="H225" s="487" t="s">
        <v>386</v>
      </c>
      <c r="I225" s="488"/>
      <c r="J225" s="488"/>
      <c r="K225" s="488"/>
      <c r="L225" s="488"/>
      <c r="M225" s="489"/>
      <c r="N225" s="252"/>
      <c r="O225" s="252"/>
      <c r="P225" s="252"/>
      <c r="Q225" s="253" t="s">
        <v>21</v>
      </c>
      <c r="R225" s="730" t="s">
        <v>22</v>
      </c>
      <c r="S225" s="731"/>
      <c r="T225" s="732"/>
    </row>
    <row r="226" spans="1:20" ht="15.75" thickBot="1" x14ac:dyDescent="0.3">
      <c r="A226" s="622"/>
      <c r="B226" s="622"/>
      <c r="C226" s="622"/>
      <c r="D226" s="622"/>
      <c r="E226" s="622"/>
      <c r="F226" s="622"/>
      <c r="G226" s="622"/>
      <c r="H226" s="622"/>
      <c r="I226" s="622"/>
      <c r="J226" s="622"/>
      <c r="K226" s="622"/>
      <c r="L226" s="623"/>
      <c r="M226" s="623"/>
      <c r="N226" s="623"/>
      <c r="O226" s="622"/>
      <c r="P226" s="622"/>
      <c r="Q226" s="622"/>
      <c r="R226" s="622"/>
      <c r="S226" s="622"/>
      <c r="T226" s="622"/>
    </row>
    <row r="227" spans="1:20" x14ac:dyDescent="0.25">
      <c r="A227" s="671" t="s">
        <v>330</v>
      </c>
      <c r="B227" s="672"/>
      <c r="C227" s="672"/>
      <c r="D227" s="672"/>
      <c r="E227" s="672"/>
      <c r="F227" s="672"/>
      <c r="G227" s="673" t="s">
        <v>331</v>
      </c>
      <c r="H227" s="674"/>
      <c r="I227" s="674"/>
      <c r="J227" s="674"/>
      <c r="K227" s="751" t="s">
        <v>332</v>
      </c>
      <c r="L227" s="624" t="s">
        <v>333</v>
      </c>
      <c r="M227" s="625"/>
      <c r="N227" s="753" t="s">
        <v>257</v>
      </c>
      <c r="O227" s="755" t="s">
        <v>258</v>
      </c>
      <c r="P227" s="756" t="s">
        <v>259</v>
      </c>
      <c r="Q227" s="756" t="s">
        <v>260</v>
      </c>
      <c r="R227" s="756" t="s">
        <v>261</v>
      </c>
      <c r="S227" s="757" t="s">
        <v>262</v>
      </c>
      <c r="T227" s="758" t="s">
        <v>263</v>
      </c>
    </row>
    <row r="228" spans="1:20" x14ac:dyDescent="0.25">
      <c r="A228" s="672"/>
      <c r="B228" s="672"/>
      <c r="C228" s="672"/>
      <c r="D228" s="672"/>
      <c r="E228" s="672"/>
      <c r="F228" s="672"/>
      <c r="G228" s="674"/>
      <c r="H228" s="674"/>
      <c r="I228" s="674"/>
      <c r="J228" s="674"/>
      <c r="K228" s="752"/>
      <c r="L228" s="626"/>
      <c r="M228" s="627"/>
      <c r="N228" s="754"/>
      <c r="O228" s="755"/>
      <c r="P228" s="756"/>
      <c r="Q228" s="756"/>
      <c r="R228" s="756"/>
      <c r="S228" s="757"/>
      <c r="T228" s="758"/>
    </row>
    <row r="229" spans="1:20" x14ac:dyDescent="0.25">
      <c r="A229" s="672"/>
      <c r="B229" s="672"/>
      <c r="C229" s="672"/>
      <c r="D229" s="672"/>
      <c r="E229" s="672"/>
      <c r="F229" s="672"/>
      <c r="G229" s="674"/>
      <c r="H229" s="674"/>
      <c r="I229" s="674"/>
      <c r="J229" s="674"/>
      <c r="K229" s="752"/>
      <c r="L229" s="626"/>
      <c r="M229" s="627"/>
      <c r="N229" s="754"/>
      <c r="O229" s="755"/>
      <c r="P229" s="756"/>
      <c r="Q229" s="756"/>
      <c r="R229" s="756"/>
      <c r="S229" s="757"/>
      <c r="T229" s="758"/>
    </row>
    <row r="230" spans="1:20" x14ac:dyDescent="0.25">
      <c r="A230" s="672"/>
      <c r="B230" s="672"/>
      <c r="C230" s="672"/>
      <c r="D230" s="672"/>
      <c r="E230" s="672"/>
      <c r="F230" s="672"/>
      <c r="G230" s="674"/>
      <c r="H230" s="674"/>
      <c r="I230" s="674"/>
      <c r="J230" s="674"/>
      <c r="K230" s="752"/>
      <c r="L230" s="626"/>
      <c r="M230" s="627"/>
      <c r="N230" s="754"/>
      <c r="O230" s="755"/>
      <c r="P230" s="756"/>
      <c r="Q230" s="756"/>
      <c r="R230" s="756"/>
      <c r="S230" s="757"/>
      <c r="T230" s="758"/>
    </row>
    <row r="231" spans="1:20" x14ac:dyDescent="0.25">
      <c r="A231" s="672"/>
      <c r="B231" s="672"/>
      <c r="C231" s="672"/>
      <c r="D231" s="672"/>
      <c r="E231" s="672"/>
      <c r="F231" s="672"/>
      <c r="G231" s="674"/>
      <c r="H231" s="674"/>
      <c r="I231" s="674"/>
      <c r="J231" s="674"/>
      <c r="K231" s="752"/>
      <c r="L231" s="626"/>
      <c r="M231" s="627"/>
      <c r="N231" s="754"/>
      <c r="O231" s="755"/>
      <c r="P231" s="756"/>
      <c r="Q231" s="756"/>
      <c r="R231" s="756"/>
      <c r="S231" s="757"/>
      <c r="T231" s="758"/>
    </row>
    <row r="232" spans="1:20" x14ac:dyDescent="0.25">
      <c r="A232" s="672"/>
      <c r="B232" s="672"/>
      <c r="C232" s="672"/>
      <c r="D232" s="672"/>
      <c r="E232" s="672"/>
      <c r="F232" s="672"/>
      <c r="G232" s="674"/>
      <c r="H232" s="674"/>
      <c r="I232" s="674"/>
      <c r="J232" s="674"/>
      <c r="K232" s="752"/>
      <c r="L232" s="626"/>
      <c r="M232" s="627"/>
      <c r="N232" s="754"/>
      <c r="O232" s="755"/>
      <c r="P232" s="756"/>
      <c r="Q232" s="756"/>
      <c r="R232" s="756"/>
      <c r="S232" s="757"/>
      <c r="T232" s="758"/>
    </row>
    <row r="233" spans="1:20" x14ac:dyDescent="0.25">
      <c r="A233" s="672"/>
      <c r="B233" s="672"/>
      <c r="C233" s="672"/>
      <c r="D233" s="672"/>
      <c r="E233" s="672"/>
      <c r="F233" s="672"/>
      <c r="G233" s="674"/>
      <c r="H233" s="674"/>
      <c r="I233" s="674"/>
      <c r="J233" s="674"/>
      <c r="K233" s="752"/>
      <c r="L233" s="626"/>
      <c r="M233" s="627"/>
      <c r="N233" s="754"/>
      <c r="O233" s="755"/>
      <c r="P233" s="756"/>
      <c r="Q233" s="756"/>
      <c r="R233" s="756"/>
      <c r="S233" s="757"/>
      <c r="T233" s="758"/>
    </row>
    <row r="234" spans="1:20" x14ac:dyDescent="0.25">
      <c r="A234" s="672"/>
      <c r="B234" s="672"/>
      <c r="C234" s="672"/>
      <c r="D234" s="672"/>
      <c r="E234" s="672"/>
      <c r="F234" s="672"/>
      <c r="G234" s="674"/>
      <c r="H234" s="674"/>
      <c r="I234" s="674"/>
      <c r="J234" s="674"/>
      <c r="K234" s="752"/>
      <c r="L234" s="628"/>
      <c r="M234" s="629"/>
      <c r="N234" s="754"/>
      <c r="O234" s="755"/>
      <c r="P234" s="756"/>
      <c r="Q234" s="756"/>
      <c r="R234" s="756"/>
      <c r="S234" s="757"/>
      <c r="T234" s="758"/>
    </row>
    <row r="235" spans="1:20" ht="58.5" customHeight="1" x14ac:dyDescent="0.25">
      <c r="A235" s="735" t="s">
        <v>387</v>
      </c>
      <c r="B235" s="736"/>
      <c r="C235" s="736"/>
      <c r="D235" s="736"/>
      <c r="E235" s="736"/>
      <c r="F235" s="737"/>
      <c r="G235" s="744" t="s">
        <v>344</v>
      </c>
      <c r="H235" s="744"/>
      <c r="I235" s="745"/>
      <c r="J235" s="745"/>
      <c r="K235" s="263"/>
      <c r="L235" s="746" t="s">
        <v>381</v>
      </c>
      <c r="M235" s="747"/>
      <c r="N235" s="272">
        <v>863</v>
      </c>
      <c r="O235" s="234">
        <v>297</v>
      </c>
      <c r="P235" s="232">
        <v>180</v>
      </c>
      <c r="Q235" s="232">
        <v>329</v>
      </c>
      <c r="R235" s="280">
        <v>181</v>
      </c>
      <c r="S235" s="129">
        <f t="shared" ref="S235:S245" si="12">SUM(O235:R235)</f>
        <v>987</v>
      </c>
      <c r="T235" s="117">
        <f t="shared" ref="T235:T245" si="13">S235/N235</f>
        <v>1.1436848203939745</v>
      </c>
    </row>
    <row r="236" spans="1:20" ht="48" customHeight="1" x14ac:dyDescent="0.25">
      <c r="A236" s="738"/>
      <c r="B236" s="739"/>
      <c r="C236" s="739"/>
      <c r="D236" s="739"/>
      <c r="E236" s="739"/>
      <c r="F236" s="740"/>
      <c r="G236" s="748" t="s">
        <v>382</v>
      </c>
      <c r="H236" s="748"/>
      <c r="I236" s="745"/>
      <c r="J236" s="745"/>
      <c r="K236" s="264" t="s">
        <v>784</v>
      </c>
      <c r="L236" s="749" t="s">
        <v>796</v>
      </c>
      <c r="M236" s="750"/>
      <c r="N236" s="272">
        <v>863</v>
      </c>
      <c r="O236" s="234">
        <v>426</v>
      </c>
      <c r="P236" s="232">
        <v>217</v>
      </c>
      <c r="Q236" s="232">
        <v>263</v>
      </c>
      <c r="R236" s="280">
        <v>73</v>
      </c>
      <c r="S236" s="129">
        <f t="shared" si="12"/>
        <v>979</v>
      </c>
      <c r="T236" s="117">
        <f t="shared" si="13"/>
        <v>1.13441483198146</v>
      </c>
    </row>
    <row r="237" spans="1:20" ht="48" customHeight="1" x14ac:dyDescent="0.25">
      <c r="A237" s="738"/>
      <c r="B237" s="739"/>
      <c r="C237" s="739"/>
      <c r="D237" s="739"/>
      <c r="E237" s="739"/>
      <c r="F237" s="740"/>
      <c r="G237" s="748" t="s">
        <v>797</v>
      </c>
      <c r="H237" s="748"/>
      <c r="I237" s="745"/>
      <c r="J237" s="745"/>
      <c r="K237" s="264"/>
      <c r="L237" s="749" t="s">
        <v>798</v>
      </c>
      <c r="M237" s="750"/>
      <c r="N237" s="272">
        <v>647</v>
      </c>
      <c r="O237" s="234">
        <v>1</v>
      </c>
      <c r="P237" s="232">
        <v>246</v>
      </c>
      <c r="Q237" s="232">
        <v>218</v>
      </c>
      <c r="R237" s="280">
        <v>239</v>
      </c>
      <c r="S237" s="129">
        <f t="shared" si="12"/>
        <v>704</v>
      </c>
      <c r="T237" s="117">
        <f t="shared" si="13"/>
        <v>1.0880989180834622</v>
      </c>
    </row>
    <row r="238" spans="1:20" ht="48" customHeight="1" x14ac:dyDescent="0.25">
      <c r="A238" s="738"/>
      <c r="B238" s="739"/>
      <c r="C238" s="739"/>
      <c r="D238" s="739"/>
      <c r="E238" s="739"/>
      <c r="F238" s="740"/>
      <c r="G238" s="748" t="s">
        <v>799</v>
      </c>
      <c r="H238" s="748"/>
      <c r="I238" s="745"/>
      <c r="J238" s="745"/>
      <c r="K238" s="264" t="s">
        <v>383</v>
      </c>
      <c r="L238" s="749" t="s">
        <v>800</v>
      </c>
      <c r="M238" s="750"/>
      <c r="N238" s="272">
        <v>501</v>
      </c>
      <c r="O238" s="234">
        <v>1</v>
      </c>
      <c r="P238" s="232">
        <v>218</v>
      </c>
      <c r="Q238" s="232">
        <v>198</v>
      </c>
      <c r="R238" s="280">
        <v>228</v>
      </c>
      <c r="S238" s="129">
        <f t="shared" si="12"/>
        <v>645</v>
      </c>
      <c r="T238" s="117">
        <f t="shared" si="13"/>
        <v>1.2874251497005988</v>
      </c>
    </row>
    <row r="239" spans="1:20" ht="48" customHeight="1" x14ac:dyDescent="0.25">
      <c r="A239" s="738"/>
      <c r="B239" s="739"/>
      <c r="C239" s="739"/>
      <c r="D239" s="739"/>
      <c r="E239" s="739"/>
      <c r="F239" s="740"/>
      <c r="G239" s="709"/>
      <c r="H239" s="709"/>
      <c r="I239" s="710"/>
      <c r="J239" s="710"/>
      <c r="K239" s="233"/>
      <c r="L239" s="733"/>
      <c r="M239" s="734"/>
      <c r="N239" s="281"/>
      <c r="O239" s="234"/>
      <c r="P239" s="232"/>
      <c r="Q239" s="232"/>
      <c r="R239" s="280"/>
      <c r="S239" s="129">
        <f t="shared" si="12"/>
        <v>0</v>
      </c>
      <c r="T239" s="117" t="e">
        <f t="shared" si="13"/>
        <v>#DIV/0!</v>
      </c>
    </row>
    <row r="240" spans="1:20" ht="48" customHeight="1" x14ac:dyDescent="0.25">
      <c r="A240" s="738"/>
      <c r="B240" s="739"/>
      <c r="C240" s="739"/>
      <c r="D240" s="739"/>
      <c r="E240" s="739"/>
      <c r="F240" s="740"/>
      <c r="G240" s="709"/>
      <c r="H240" s="709"/>
      <c r="I240" s="710"/>
      <c r="J240" s="710"/>
      <c r="K240" s="233"/>
      <c r="L240" s="733"/>
      <c r="M240" s="734"/>
      <c r="N240" s="236"/>
      <c r="O240" s="234"/>
      <c r="P240" s="232"/>
      <c r="Q240" s="232"/>
      <c r="R240" s="235"/>
      <c r="S240" s="129">
        <f t="shared" si="12"/>
        <v>0</v>
      </c>
      <c r="T240" s="117" t="e">
        <f t="shared" si="13"/>
        <v>#DIV/0!</v>
      </c>
    </row>
    <row r="241" spans="1:20" x14ac:dyDescent="0.25">
      <c r="A241" s="738"/>
      <c r="B241" s="739"/>
      <c r="C241" s="739"/>
      <c r="D241" s="739"/>
      <c r="E241" s="739"/>
      <c r="F241" s="740"/>
      <c r="G241" s="709"/>
      <c r="H241" s="709"/>
      <c r="I241" s="710"/>
      <c r="J241" s="710"/>
      <c r="K241" s="233"/>
      <c r="L241" s="733"/>
      <c r="M241" s="734"/>
      <c r="N241" s="236"/>
      <c r="O241" s="234"/>
      <c r="P241" s="232"/>
      <c r="Q241" s="232"/>
      <c r="R241" s="235"/>
      <c r="S241" s="129">
        <f t="shared" si="12"/>
        <v>0</v>
      </c>
      <c r="T241" s="117" t="e">
        <f t="shared" si="13"/>
        <v>#DIV/0!</v>
      </c>
    </row>
    <row r="242" spans="1:20" x14ac:dyDescent="0.25">
      <c r="A242" s="738"/>
      <c r="B242" s="739"/>
      <c r="C242" s="739"/>
      <c r="D242" s="739"/>
      <c r="E242" s="739"/>
      <c r="F242" s="740"/>
      <c r="G242" s="709"/>
      <c r="H242" s="709"/>
      <c r="I242" s="710"/>
      <c r="J242" s="710"/>
      <c r="K242" s="233"/>
      <c r="L242" s="733"/>
      <c r="M242" s="734"/>
      <c r="N242" s="236"/>
      <c r="O242" s="234"/>
      <c r="P242" s="232"/>
      <c r="Q242" s="232"/>
      <c r="R242" s="235"/>
      <c r="S242" s="129">
        <f t="shared" si="12"/>
        <v>0</v>
      </c>
      <c r="T242" s="117" t="e">
        <f t="shared" si="13"/>
        <v>#DIV/0!</v>
      </c>
    </row>
    <row r="243" spans="1:20" x14ac:dyDescent="0.25">
      <c r="A243" s="738"/>
      <c r="B243" s="739"/>
      <c r="C243" s="739"/>
      <c r="D243" s="739"/>
      <c r="E243" s="739"/>
      <c r="F243" s="740"/>
      <c r="G243" s="709"/>
      <c r="H243" s="709"/>
      <c r="I243" s="710"/>
      <c r="J243" s="710"/>
      <c r="K243" s="233"/>
      <c r="L243" s="733"/>
      <c r="M243" s="734"/>
      <c r="N243" s="236"/>
      <c r="O243" s="234"/>
      <c r="P243" s="232"/>
      <c r="Q243" s="232"/>
      <c r="R243" s="235"/>
      <c r="S243" s="129">
        <f t="shared" si="12"/>
        <v>0</v>
      </c>
      <c r="T243" s="117" t="e">
        <f t="shared" si="13"/>
        <v>#DIV/0!</v>
      </c>
    </row>
    <row r="244" spans="1:20" x14ac:dyDescent="0.25">
      <c r="A244" s="738"/>
      <c r="B244" s="739"/>
      <c r="C244" s="739"/>
      <c r="D244" s="739"/>
      <c r="E244" s="739"/>
      <c r="F244" s="740"/>
      <c r="G244" s="709"/>
      <c r="H244" s="709"/>
      <c r="I244" s="710"/>
      <c r="J244" s="710"/>
      <c r="K244" s="233"/>
      <c r="L244" s="733"/>
      <c r="M244" s="734"/>
      <c r="N244" s="236"/>
      <c r="O244" s="234"/>
      <c r="P244" s="232"/>
      <c r="Q244" s="232"/>
      <c r="R244" s="235"/>
      <c r="S244" s="129">
        <f t="shared" si="12"/>
        <v>0</v>
      </c>
      <c r="T244" s="117" t="e">
        <f t="shared" si="13"/>
        <v>#DIV/0!</v>
      </c>
    </row>
    <row r="245" spans="1:20" x14ac:dyDescent="0.25">
      <c r="A245" s="741"/>
      <c r="B245" s="742"/>
      <c r="C245" s="742"/>
      <c r="D245" s="742"/>
      <c r="E245" s="742"/>
      <c r="F245" s="743"/>
      <c r="G245" s="709"/>
      <c r="H245" s="709"/>
      <c r="I245" s="710"/>
      <c r="J245" s="710"/>
      <c r="K245" s="233"/>
      <c r="L245" s="733"/>
      <c r="M245" s="734"/>
      <c r="N245" s="236"/>
      <c r="O245" s="234"/>
      <c r="P245" s="232"/>
      <c r="Q245" s="232"/>
      <c r="R245" s="235"/>
      <c r="S245" s="129">
        <f t="shared" si="12"/>
        <v>0</v>
      </c>
      <c r="T245" s="117" t="e">
        <f t="shared" si="13"/>
        <v>#DIV/0!</v>
      </c>
    </row>
    <row r="248" spans="1:20" x14ac:dyDescent="0.25">
      <c r="A248" s="449"/>
      <c r="B248" s="449"/>
      <c r="C248" s="449"/>
      <c r="D248" s="449"/>
      <c r="E248" s="449"/>
      <c r="F248" s="449"/>
      <c r="G248" s="541" t="s">
        <v>0</v>
      </c>
      <c r="H248" s="541"/>
      <c r="I248" s="541"/>
      <c r="J248" s="541"/>
      <c r="K248" s="541"/>
      <c r="L248" s="541"/>
      <c r="M248" s="541"/>
      <c r="N248" s="541"/>
      <c r="O248" s="449"/>
      <c r="P248" s="449"/>
      <c r="Q248" s="25" t="s">
        <v>244</v>
      </c>
      <c r="R248" s="13">
        <v>10</v>
      </c>
      <c r="S248" s="192" t="s">
        <v>245</v>
      </c>
      <c r="T248" s="213">
        <v>21</v>
      </c>
    </row>
    <row r="249" spans="1:20" x14ac:dyDescent="0.25">
      <c r="A249" s="449"/>
      <c r="B249" s="449"/>
      <c r="C249" s="449"/>
      <c r="D249" s="449"/>
      <c r="E249" s="449"/>
      <c r="F249" s="449"/>
      <c r="G249" s="295" t="s">
        <v>1</v>
      </c>
      <c r="H249" s="295"/>
      <c r="I249" s="295"/>
      <c r="J249" s="295"/>
      <c r="K249" s="295"/>
      <c r="L249" s="295"/>
      <c r="M249" s="295"/>
      <c r="N249" s="295"/>
      <c r="O249" s="540" t="s">
        <v>246</v>
      </c>
      <c r="P249" s="540"/>
      <c r="Q249" s="540"/>
      <c r="R249" s="540"/>
      <c r="S249" s="540"/>
      <c r="T249" s="540"/>
    </row>
    <row r="250" spans="1:20" ht="15.75" x14ac:dyDescent="0.25">
      <c r="A250" s="449"/>
      <c r="B250" s="449"/>
      <c r="C250" s="449"/>
      <c r="D250" s="449"/>
      <c r="E250" s="449"/>
      <c r="F250" s="449"/>
      <c r="G250" s="613" t="s">
        <v>325</v>
      </c>
      <c r="H250" s="613"/>
      <c r="I250" s="613"/>
      <c r="J250" s="613"/>
      <c r="K250" s="613"/>
      <c r="L250" s="613"/>
      <c r="M250" s="613"/>
      <c r="N250" s="613"/>
      <c r="O250" s="539"/>
      <c r="P250" s="539"/>
      <c r="Q250" s="539"/>
      <c r="R250" s="539"/>
      <c r="S250" s="539"/>
      <c r="T250" s="539"/>
    </row>
    <row r="251" spans="1:20" x14ac:dyDescent="0.25">
      <c r="A251" s="449"/>
      <c r="B251" s="449"/>
      <c r="C251" s="449"/>
      <c r="D251" s="449"/>
      <c r="E251" s="449"/>
      <c r="F251" s="449"/>
      <c r="G251" s="449"/>
      <c r="H251" s="449"/>
      <c r="I251" s="449"/>
      <c r="J251" s="449"/>
      <c r="K251" s="449"/>
      <c r="L251" s="449"/>
      <c r="M251" s="449"/>
      <c r="N251" s="449"/>
      <c r="O251" s="449"/>
      <c r="P251" s="449"/>
      <c r="Q251" s="449"/>
      <c r="R251" s="449"/>
      <c r="S251" s="449"/>
      <c r="T251" s="449"/>
    </row>
    <row r="252" spans="1:20" x14ac:dyDescent="0.25">
      <c r="A252" s="27" t="s">
        <v>3</v>
      </c>
      <c r="B252" s="611" t="s">
        <v>732</v>
      </c>
      <c r="C252" s="611"/>
      <c r="D252" s="611"/>
      <c r="E252" s="611"/>
      <c r="F252" s="611"/>
      <c r="G252" s="611"/>
      <c r="H252" s="611"/>
      <c r="I252" s="611"/>
      <c r="J252" s="611"/>
      <c r="K252" s="611"/>
      <c r="L252" s="4" t="s">
        <v>5</v>
      </c>
      <c r="M252" s="213">
        <v>2023</v>
      </c>
      <c r="N252" s="295"/>
      <c r="O252" s="295"/>
      <c r="P252" s="610"/>
      <c r="Q252" s="604" t="s">
        <v>248</v>
      </c>
      <c r="R252" s="605"/>
      <c r="S252" s="605"/>
      <c r="T252" s="606"/>
    </row>
    <row r="253" spans="1:20" x14ac:dyDescent="0.25">
      <c r="A253" s="295"/>
      <c r="B253" s="295"/>
      <c r="C253" s="295"/>
      <c r="D253" s="295"/>
      <c r="E253" s="295"/>
      <c r="F253" s="295"/>
      <c r="G253" s="295"/>
      <c r="H253" s="295"/>
      <c r="I253" s="295"/>
      <c r="J253" s="295"/>
      <c r="K253" s="295"/>
      <c r="L253" s="295"/>
      <c r="M253" s="295"/>
      <c r="N253" s="295"/>
      <c r="O253" s="295"/>
      <c r="P253" s="610"/>
      <c r="Q253" s="607" t="s">
        <v>284</v>
      </c>
      <c r="R253" s="608"/>
      <c r="S253" s="608"/>
      <c r="T253" s="609"/>
    </row>
    <row r="254" spans="1:20" x14ac:dyDescent="0.25">
      <c r="A254" s="7" t="s">
        <v>6</v>
      </c>
      <c r="B254" s="612">
        <v>44835</v>
      </c>
      <c r="C254" s="612"/>
      <c r="D254" s="613" t="s">
        <v>7</v>
      </c>
      <c r="E254" s="613"/>
      <c r="F254" s="612">
        <v>45199</v>
      </c>
      <c r="G254" s="612"/>
      <c r="H254" s="613"/>
      <c r="I254" s="613"/>
      <c r="J254" s="613"/>
      <c r="K254" s="613"/>
      <c r="L254" s="22" t="s">
        <v>8</v>
      </c>
      <c r="M254" s="213" t="s">
        <v>9</v>
      </c>
      <c r="N254" s="449"/>
      <c r="O254" s="449"/>
      <c r="P254" s="449"/>
      <c r="Q254" s="449"/>
      <c r="R254" s="449"/>
      <c r="S254" s="449"/>
      <c r="T254" s="449"/>
    </row>
    <row r="255" spans="1:20" x14ac:dyDescent="0.25">
      <c r="A255" s="545"/>
      <c r="B255" s="545"/>
      <c r="C255" s="545"/>
      <c r="D255" s="545"/>
      <c r="E255" s="545"/>
      <c r="F255" s="545"/>
      <c r="G255" s="545"/>
      <c r="H255" s="545"/>
      <c r="I255" s="545"/>
      <c r="J255" s="545"/>
      <c r="K255" s="545"/>
      <c r="L255" s="545"/>
      <c r="M255" s="545"/>
      <c r="N255" s="545"/>
      <c r="O255" s="545"/>
      <c r="P255" s="545"/>
      <c r="Q255" s="545"/>
      <c r="R255" s="545"/>
      <c r="S255" s="545"/>
      <c r="T255" s="545"/>
    </row>
    <row r="256" spans="1:20" ht="19.5" customHeight="1" x14ac:dyDescent="0.25">
      <c r="A256" s="714" t="s">
        <v>326</v>
      </c>
      <c r="B256" s="715"/>
      <c r="C256" s="715"/>
      <c r="D256" s="715"/>
      <c r="E256" s="715"/>
      <c r="F256" s="715"/>
      <c r="G256" s="715"/>
      <c r="H256" s="715"/>
      <c r="I256" s="715"/>
      <c r="J256" s="715"/>
      <c r="K256" s="716"/>
      <c r="L256" s="723" t="s">
        <v>388</v>
      </c>
      <c r="M256" s="723"/>
      <c r="N256" s="723"/>
      <c r="O256" s="723"/>
      <c r="P256" s="723"/>
      <c r="Q256" s="723"/>
      <c r="R256" s="723"/>
      <c r="S256" s="723"/>
      <c r="T256" s="724"/>
    </row>
    <row r="257" spans="1:20" ht="19.5" customHeight="1" x14ac:dyDescent="0.25">
      <c r="A257" s="717"/>
      <c r="B257" s="718"/>
      <c r="C257" s="718"/>
      <c r="D257" s="718"/>
      <c r="E257" s="718"/>
      <c r="F257" s="718"/>
      <c r="G257" s="718"/>
      <c r="H257" s="718"/>
      <c r="I257" s="718"/>
      <c r="J257" s="718"/>
      <c r="K257" s="719"/>
      <c r="L257" s="725"/>
      <c r="M257" s="725"/>
      <c r="N257" s="725"/>
      <c r="O257" s="725"/>
      <c r="P257" s="725"/>
      <c r="Q257" s="725"/>
      <c r="R257" s="725"/>
      <c r="S257" s="725"/>
      <c r="T257" s="726"/>
    </row>
    <row r="258" spans="1:20" ht="19.5" customHeight="1" x14ac:dyDescent="0.25">
      <c r="A258" s="717"/>
      <c r="B258" s="718"/>
      <c r="C258" s="718"/>
      <c r="D258" s="718"/>
      <c r="E258" s="718"/>
      <c r="F258" s="718"/>
      <c r="G258" s="718"/>
      <c r="H258" s="718"/>
      <c r="I258" s="718"/>
      <c r="J258" s="718"/>
      <c r="K258" s="719"/>
      <c r="L258" s="725"/>
      <c r="M258" s="725"/>
      <c r="N258" s="725"/>
      <c r="O258" s="725"/>
      <c r="P258" s="725"/>
      <c r="Q258" s="725"/>
      <c r="R258" s="725"/>
      <c r="S258" s="725"/>
      <c r="T258" s="726"/>
    </row>
    <row r="259" spans="1:20" ht="31.5" customHeight="1" x14ac:dyDescent="0.25">
      <c r="A259" s="720"/>
      <c r="B259" s="721"/>
      <c r="C259" s="721"/>
      <c r="D259" s="721"/>
      <c r="E259" s="721"/>
      <c r="F259" s="721"/>
      <c r="G259" s="721"/>
      <c r="H259" s="721"/>
      <c r="I259" s="721"/>
      <c r="J259" s="721"/>
      <c r="K259" s="722"/>
      <c r="L259" s="727"/>
      <c r="M259" s="727"/>
      <c r="N259" s="727"/>
      <c r="O259" s="727"/>
      <c r="P259" s="727"/>
      <c r="Q259" s="727"/>
      <c r="R259" s="727"/>
      <c r="S259" s="727"/>
      <c r="T259" s="728"/>
    </row>
    <row r="260" spans="1:20" x14ac:dyDescent="0.25">
      <c r="A260" s="729"/>
      <c r="B260" s="729"/>
      <c r="C260" s="729"/>
      <c r="D260" s="729"/>
      <c r="E260" s="729"/>
      <c r="F260" s="729"/>
      <c r="G260" s="729"/>
      <c r="H260" s="729"/>
      <c r="I260" s="729"/>
      <c r="J260" s="729"/>
      <c r="K260" s="729"/>
      <c r="L260" s="729"/>
      <c r="M260" s="729"/>
      <c r="N260" s="729"/>
      <c r="O260" s="729"/>
      <c r="P260" s="729"/>
      <c r="Q260" s="729"/>
      <c r="R260" s="729"/>
      <c r="S260" s="729"/>
      <c r="T260" s="729"/>
    </row>
    <row r="261" spans="1:20" ht="15" customHeight="1" x14ac:dyDescent="0.25">
      <c r="A261" s="442" t="s">
        <v>328</v>
      </c>
      <c r="B261" s="443"/>
      <c r="C261" s="443"/>
      <c r="D261" s="443"/>
      <c r="E261" s="443"/>
      <c r="F261" s="443"/>
      <c r="G261" s="444"/>
      <c r="H261" s="487" t="s">
        <v>734</v>
      </c>
      <c r="I261" s="488"/>
      <c r="J261" s="488"/>
      <c r="K261" s="488"/>
      <c r="L261" s="488"/>
      <c r="M261" s="489"/>
      <c r="N261" s="252"/>
      <c r="O261" s="252"/>
      <c r="P261" s="252"/>
      <c r="Q261" s="253" t="s">
        <v>21</v>
      </c>
      <c r="R261" s="730" t="s">
        <v>22</v>
      </c>
      <c r="S261" s="731"/>
      <c r="T261" s="732"/>
    </row>
    <row r="262" spans="1:20" ht="15.75" thickBot="1" x14ac:dyDescent="0.3">
      <c r="A262" s="622"/>
      <c r="B262" s="622"/>
      <c r="C262" s="622"/>
      <c r="D262" s="622"/>
      <c r="E262" s="622"/>
      <c r="F262" s="622"/>
      <c r="G262" s="622"/>
      <c r="H262" s="622"/>
      <c r="I262" s="622"/>
      <c r="J262" s="622"/>
      <c r="K262" s="622"/>
      <c r="L262" s="623"/>
      <c r="M262" s="623"/>
      <c r="N262" s="623"/>
      <c r="O262" s="622"/>
      <c r="P262" s="622"/>
      <c r="Q262" s="622"/>
      <c r="R262" s="622"/>
      <c r="S262" s="622"/>
      <c r="T262" s="622"/>
    </row>
    <row r="263" spans="1:20" ht="15" customHeight="1" x14ac:dyDescent="0.25">
      <c r="A263" s="671" t="s">
        <v>330</v>
      </c>
      <c r="B263" s="672"/>
      <c r="C263" s="672"/>
      <c r="D263" s="672"/>
      <c r="E263" s="672"/>
      <c r="F263" s="672"/>
      <c r="G263" s="673" t="s">
        <v>331</v>
      </c>
      <c r="H263" s="674"/>
      <c r="I263" s="674"/>
      <c r="J263" s="674"/>
      <c r="K263" s="675" t="s">
        <v>332</v>
      </c>
      <c r="L263" s="678" t="s">
        <v>333</v>
      </c>
      <c r="M263" s="679"/>
      <c r="N263" s="682" t="s">
        <v>257</v>
      </c>
      <c r="O263" s="684" t="s">
        <v>258</v>
      </c>
      <c r="P263" s="685" t="s">
        <v>259</v>
      </c>
      <c r="Q263" s="685" t="s">
        <v>260</v>
      </c>
      <c r="R263" s="685" t="s">
        <v>261</v>
      </c>
      <c r="S263" s="686" t="s">
        <v>262</v>
      </c>
      <c r="T263" s="687" t="s">
        <v>263</v>
      </c>
    </row>
    <row r="264" spans="1:20" x14ac:dyDescent="0.25">
      <c r="A264" s="672"/>
      <c r="B264" s="672"/>
      <c r="C264" s="672"/>
      <c r="D264" s="672"/>
      <c r="E264" s="672"/>
      <c r="F264" s="672"/>
      <c r="G264" s="674"/>
      <c r="H264" s="674"/>
      <c r="I264" s="674"/>
      <c r="J264" s="674"/>
      <c r="K264" s="676"/>
      <c r="L264" s="680"/>
      <c r="M264" s="681"/>
      <c r="N264" s="683"/>
      <c r="O264" s="684"/>
      <c r="P264" s="685"/>
      <c r="Q264" s="685"/>
      <c r="R264" s="685"/>
      <c r="S264" s="686"/>
      <c r="T264" s="687"/>
    </row>
    <row r="265" spans="1:20" x14ac:dyDescent="0.25">
      <c r="A265" s="672"/>
      <c r="B265" s="672"/>
      <c r="C265" s="672"/>
      <c r="D265" s="672"/>
      <c r="E265" s="672"/>
      <c r="F265" s="672"/>
      <c r="G265" s="674"/>
      <c r="H265" s="674"/>
      <c r="I265" s="674"/>
      <c r="J265" s="674"/>
      <c r="K265" s="676"/>
      <c r="L265" s="680"/>
      <c r="M265" s="681"/>
      <c r="N265" s="683"/>
      <c r="O265" s="684"/>
      <c r="P265" s="685"/>
      <c r="Q265" s="685"/>
      <c r="R265" s="685"/>
      <c r="S265" s="686"/>
      <c r="T265" s="687"/>
    </row>
    <row r="266" spans="1:20" x14ac:dyDescent="0.25">
      <c r="A266" s="672"/>
      <c r="B266" s="672"/>
      <c r="C266" s="672"/>
      <c r="D266" s="672"/>
      <c r="E266" s="672"/>
      <c r="F266" s="672"/>
      <c r="G266" s="674"/>
      <c r="H266" s="674"/>
      <c r="I266" s="674"/>
      <c r="J266" s="674"/>
      <c r="K266" s="676"/>
      <c r="L266" s="680"/>
      <c r="M266" s="681"/>
      <c r="N266" s="683"/>
      <c r="O266" s="684"/>
      <c r="P266" s="685"/>
      <c r="Q266" s="685"/>
      <c r="R266" s="685"/>
      <c r="S266" s="686"/>
      <c r="T266" s="687"/>
    </row>
    <row r="267" spans="1:20" x14ac:dyDescent="0.25">
      <c r="A267" s="672"/>
      <c r="B267" s="672"/>
      <c r="C267" s="672"/>
      <c r="D267" s="672"/>
      <c r="E267" s="672"/>
      <c r="F267" s="672"/>
      <c r="G267" s="674"/>
      <c r="H267" s="674"/>
      <c r="I267" s="674"/>
      <c r="J267" s="674"/>
      <c r="K267" s="676"/>
      <c r="L267" s="680"/>
      <c r="M267" s="681"/>
      <c r="N267" s="683"/>
      <c r="O267" s="684"/>
      <c r="P267" s="685"/>
      <c r="Q267" s="685"/>
      <c r="R267" s="685"/>
      <c r="S267" s="686"/>
      <c r="T267" s="687"/>
    </row>
    <row r="268" spans="1:20" x14ac:dyDescent="0.25">
      <c r="A268" s="672"/>
      <c r="B268" s="672"/>
      <c r="C268" s="672"/>
      <c r="D268" s="672"/>
      <c r="E268" s="672"/>
      <c r="F268" s="672"/>
      <c r="G268" s="674"/>
      <c r="H268" s="674"/>
      <c r="I268" s="674"/>
      <c r="J268" s="674"/>
      <c r="K268" s="676"/>
      <c r="L268" s="680"/>
      <c r="M268" s="681"/>
      <c r="N268" s="683"/>
      <c r="O268" s="684"/>
      <c r="P268" s="685"/>
      <c r="Q268" s="685"/>
      <c r="R268" s="685"/>
      <c r="S268" s="686"/>
      <c r="T268" s="687"/>
    </row>
    <row r="269" spans="1:20" x14ac:dyDescent="0.25">
      <c r="A269" s="672"/>
      <c r="B269" s="672"/>
      <c r="C269" s="672"/>
      <c r="D269" s="672"/>
      <c r="E269" s="672"/>
      <c r="F269" s="672"/>
      <c r="G269" s="674"/>
      <c r="H269" s="674"/>
      <c r="I269" s="674"/>
      <c r="J269" s="674"/>
      <c r="K269" s="676"/>
      <c r="L269" s="680"/>
      <c r="M269" s="681"/>
      <c r="N269" s="683"/>
      <c r="O269" s="684"/>
      <c r="P269" s="685"/>
      <c r="Q269" s="685"/>
      <c r="R269" s="685"/>
      <c r="S269" s="686"/>
      <c r="T269" s="687"/>
    </row>
    <row r="270" spans="1:20" ht="21" customHeight="1" x14ac:dyDescent="0.25">
      <c r="A270" s="672"/>
      <c r="B270" s="672"/>
      <c r="C270" s="672"/>
      <c r="D270" s="672"/>
      <c r="E270" s="672"/>
      <c r="F270" s="672"/>
      <c r="G270" s="674"/>
      <c r="H270" s="674"/>
      <c r="I270" s="674"/>
      <c r="J270" s="674"/>
      <c r="K270" s="677"/>
      <c r="L270" s="680"/>
      <c r="M270" s="681"/>
      <c r="N270" s="683"/>
      <c r="O270" s="684"/>
      <c r="P270" s="685"/>
      <c r="Q270" s="685"/>
      <c r="R270" s="685"/>
      <c r="S270" s="686"/>
      <c r="T270" s="687"/>
    </row>
    <row r="271" spans="1:20" ht="28.5" customHeight="1" x14ac:dyDescent="0.25">
      <c r="A271" s="699" t="s">
        <v>389</v>
      </c>
      <c r="B271" s="699"/>
      <c r="C271" s="699"/>
      <c r="D271" s="699"/>
      <c r="E271" s="699"/>
      <c r="F271" s="699"/>
      <c r="G271" s="701" t="s">
        <v>365</v>
      </c>
      <c r="H271" s="701"/>
      <c r="I271" s="702"/>
      <c r="J271" s="702"/>
      <c r="K271" s="269"/>
      <c r="L271" s="703" t="s">
        <v>414</v>
      </c>
      <c r="M271" s="703"/>
      <c r="N271" s="282">
        <v>846</v>
      </c>
      <c r="O271" s="277">
        <v>124</v>
      </c>
      <c r="P271" s="232">
        <v>182</v>
      </c>
      <c r="Q271" s="232">
        <v>267</v>
      </c>
      <c r="R271" s="280">
        <v>356</v>
      </c>
      <c r="S271" s="283">
        <f t="shared" ref="S271:S275" si="14">SUM(O271:R271)</f>
        <v>929</v>
      </c>
      <c r="T271" s="238">
        <f t="shared" ref="T271:T275" si="15">S271/N271</f>
        <v>1.0981087470449173</v>
      </c>
    </row>
    <row r="272" spans="1:20" ht="28.5" customHeight="1" x14ac:dyDescent="0.25">
      <c r="A272" s="699"/>
      <c r="B272" s="699"/>
      <c r="C272" s="699"/>
      <c r="D272" s="699"/>
      <c r="E272" s="699"/>
      <c r="F272" s="699"/>
      <c r="G272" s="704" t="s">
        <v>812</v>
      </c>
      <c r="H272" s="704"/>
      <c r="I272" s="702"/>
      <c r="J272" s="702"/>
      <c r="K272" s="270"/>
      <c r="L272" s="705" t="s">
        <v>737</v>
      </c>
      <c r="M272" s="705"/>
      <c r="N272" s="274">
        <v>793</v>
      </c>
      <c r="O272" s="277">
        <v>113</v>
      </c>
      <c r="P272" s="232">
        <v>184</v>
      </c>
      <c r="Q272" s="232">
        <v>259</v>
      </c>
      <c r="R272" s="280">
        <v>339</v>
      </c>
      <c r="S272" s="283">
        <f t="shared" si="14"/>
        <v>895</v>
      </c>
      <c r="T272" s="238">
        <f t="shared" si="15"/>
        <v>1.128625472887768</v>
      </c>
    </row>
    <row r="273" spans="1:20" ht="75.75" customHeight="1" x14ac:dyDescent="0.25">
      <c r="A273" s="699"/>
      <c r="B273" s="699"/>
      <c r="C273" s="699"/>
      <c r="D273" s="699"/>
      <c r="E273" s="699"/>
      <c r="F273" s="699"/>
      <c r="G273" s="704" t="s">
        <v>390</v>
      </c>
      <c r="H273" s="704"/>
      <c r="I273" s="702"/>
      <c r="J273" s="702"/>
      <c r="K273" s="270" t="s">
        <v>391</v>
      </c>
      <c r="L273" s="701" t="s">
        <v>392</v>
      </c>
      <c r="M273" s="701"/>
      <c r="N273" s="274">
        <v>508</v>
      </c>
      <c r="O273" s="277">
        <v>57</v>
      </c>
      <c r="P273" s="232">
        <v>97</v>
      </c>
      <c r="Q273" s="232">
        <v>152</v>
      </c>
      <c r="R273" s="280">
        <v>170</v>
      </c>
      <c r="S273" s="283">
        <f t="shared" si="14"/>
        <v>476</v>
      </c>
      <c r="T273" s="238">
        <f t="shared" si="15"/>
        <v>0.93700787401574803</v>
      </c>
    </row>
    <row r="274" spans="1:20" ht="28.5" customHeight="1" x14ac:dyDescent="0.25">
      <c r="A274" s="699"/>
      <c r="B274" s="699"/>
      <c r="C274" s="699"/>
      <c r="D274" s="699"/>
      <c r="E274" s="699"/>
      <c r="F274" s="699"/>
      <c r="G274" s="706"/>
      <c r="H274" s="706"/>
      <c r="I274" s="707"/>
      <c r="J274" s="707"/>
      <c r="K274" s="248"/>
      <c r="L274" s="708"/>
      <c r="M274" s="708"/>
      <c r="N274" s="284"/>
      <c r="O274" s="285"/>
      <c r="P274" s="286"/>
      <c r="Q274" s="286"/>
      <c r="R274" s="287"/>
      <c r="S274" s="288">
        <f t="shared" si="14"/>
        <v>0</v>
      </c>
      <c r="T274" s="249" t="e">
        <f t="shared" si="15"/>
        <v>#DIV/0!</v>
      </c>
    </row>
    <row r="275" spans="1:20" ht="28.5" customHeight="1" x14ac:dyDescent="0.25">
      <c r="A275" s="699"/>
      <c r="B275" s="699"/>
      <c r="C275" s="699"/>
      <c r="D275" s="699"/>
      <c r="E275" s="699"/>
      <c r="F275" s="700"/>
      <c r="G275" s="709"/>
      <c r="H275" s="709"/>
      <c r="I275" s="710"/>
      <c r="J275" s="710"/>
      <c r="K275" s="233"/>
      <c r="L275" s="711"/>
      <c r="M275" s="711"/>
      <c r="N275" s="233"/>
      <c r="O275" s="232"/>
      <c r="P275" s="232"/>
      <c r="Q275" s="232"/>
      <c r="R275" s="235"/>
      <c r="S275" s="237">
        <f t="shared" si="14"/>
        <v>0</v>
      </c>
      <c r="T275" s="238" t="e">
        <f t="shared" si="15"/>
        <v>#DIV/0!</v>
      </c>
    </row>
    <row r="276" spans="1:20" ht="28.5" customHeight="1" x14ac:dyDescent="0.25">
      <c r="A276" s="239"/>
      <c r="B276" s="239"/>
      <c r="C276" s="239"/>
      <c r="D276" s="239"/>
      <c r="E276" s="239"/>
      <c r="F276" s="239"/>
      <c r="G276" s="240"/>
      <c r="H276" s="240"/>
      <c r="I276" s="241"/>
      <c r="J276" s="241"/>
      <c r="K276" s="242"/>
      <c r="L276" s="243"/>
      <c r="M276" s="243"/>
      <c r="N276" s="242"/>
      <c r="O276" s="244"/>
      <c r="P276" s="244"/>
      <c r="Q276" s="244"/>
      <c r="R276" s="246"/>
      <c r="S276" s="245"/>
      <c r="T276" s="247"/>
    </row>
    <row r="277" spans="1:20" ht="28.5" customHeight="1" x14ac:dyDescent="0.25">
      <c r="A277" s="239"/>
      <c r="B277" s="239"/>
      <c r="C277" s="239"/>
      <c r="D277" s="239"/>
      <c r="E277" s="239"/>
      <c r="F277" s="239"/>
      <c r="G277" s="240"/>
      <c r="H277" s="240"/>
      <c r="I277" s="241"/>
      <c r="J277" s="241"/>
      <c r="K277" s="242"/>
      <c r="L277" s="243"/>
      <c r="M277" s="243"/>
      <c r="N277" s="242"/>
      <c r="O277" s="244"/>
      <c r="P277" s="244"/>
      <c r="Q277" s="244"/>
      <c r="R277" s="246"/>
      <c r="S277" s="245"/>
      <c r="T277" s="247"/>
    </row>
    <row r="278" spans="1:20" ht="28.5" customHeight="1" x14ac:dyDescent="0.25">
      <c r="A278" s="239"/>
      <c r="B278" s="239"/>
      <c r="C278" s="239"/>
      <c r="D278" s="239"/>
      <c r="E278" s="239"/>
      <c r="F278" s="239"/>
      <c r="G278" s="240"/>
      <c r="H278" s="240"/>
      <c r="I278" s="241"/>
      <c r="J278" s="241"/>
      <c r="K278" s="242"/>
      <c r="L278" s="243"/>
      <c r="M278" s="243"/>
      <c r="N278" s="242"/>
      <c r="O278" s="244"/>
      <c r="P278" s="244"/>
      <c r="Q278" s="244"/>
      <c r="R278" s="246"/>
      <c r="S278" s="245"/>
      <c r="T278" s="247"/>
    </row>
    <row r="279" spans="1:20" ht="28.5" customHeight="1" x14ac:dyDescent="0.25">
      <c r="A279" s="449"/>
      <c r="B279" s="449"/>
      <c r="C279" s="449"/>
      <c r="D279" s="449"/>
      <c r="E279" s="449"/>
      <c r="F279" s="449"/>
      <c r="G279" s="541" t="s">
        <v>0</v>
      </c>
      <c r="H279" s="541"/>
      <c r="I279" s="541"/>
      <c r="J279" s="541"/>
      <c r="K279" s="541"/>
      <c r="L279" s="541"/>
      <c r="M279" s="541"/>
      <c r="N279" s="541"/>
      <c r="O279" s="449"/>
      <c r="P279" s="449"/>
      <c r="Q279" s="25" t="s">
        <v>244</v>
      </c>
      <c r="R279" s="13">
        <v>11</v>
      </c>
      <c r="S279" s="192" t="s">
        <v>245</v>
      </c>
      <c r="T279" s="213">
        <v>21</v>
      </c>
    </row>
    <row r="280" spans="1:20" ht="28.5" customHeight="1" x14ac:dyDescent="0.25">
      <c r="A280" s="449"/>
      <c r="B280" s="449"/>
      <c r="C280" s="449"/>
      <c r="D280" s="449"/>
      <c r="E280" s="449"/>
      <c r="F280" s="449"/>
      <c r="G280" s="295" t="s">
        <v>1</v>
      </c>
      <c r="H280" s="295"/>
      <c r="I280" s="295"/>
      <c r="J280" s="295"/>
      <c r="K280" s="295"/>
      <c r="L280" s="295"/>
      <c r="M280" s="295"/>
      <c r="N280" s="295"/>
      <c r="O280" s="540" t="s">
        <v>246</v>
      </c>
      <c r="P280" s="540"/>
      <c r="Q280" s="540"/>
      <c r="R280" s="540"/>
      <c r="S280" s="540"/>
      <c r="T280" s="540"/>
    </row>
    <row r="281" spans="1:20" ht="28.5" customHeight="1" x14ac:dyDescent="0.25">
      <c r="A281" s="449"/>
      <c r="B281" s="449"/>
      <c r="C281" s="449"/>
      <c r="D281" s="449"/>
      <c r="E281" s="449"/>
      <c r="F281" s="449"/>
      <c r="G281" s="613" t="s">
        <v>325</v>
      </c>
      <c r="H281" s="613"/>
      <c r="I281" s="613"/>
      <c r="J281" s="613"/>
      <c r="K281" s="613"/>
      <c r="L281" s="613"/>
      <c r="M281" s="613"/>
      <c r="N281" s="613"/>
      <c r="O281" s="539"/>
      <c r="P281" s="539"/>
      <c r="Q281" s="539"/>
      <c r="R281" s="539"/>
      <c r="S281" s="539"/>
      <c r="T281" s="539"/>
    </row>
    <row r="282" spans="1:20" ht="28.5" customHeight="1" x14ac:dyDescent="0.25">
      <c r="A282" s="449"/>
      <c r="B282" s="449"/>
      <c r="C282" s="449"/>
      <c r="D282" s="449"/>
      <c r="E282" s="449"/>
      <c r="F282" s="449"/>
      <c r="G282" s="449"/>
      <c r="H282" s="449"/>
      <c r="I282" s="449"/>
      <c r="J282" s="449"/>
      <c r="K282" s="449"/>
      <c r="L282" s="449"/>
      <c r="M282" s="449"/>
      <c r="N282" s="449"/>
      <c r="O282" s="449"/>
      <c r="P282" s="449"/>
      <c r="Q282" s="449"/>
      <c r="R282" s="449"/>
      <c r="S282" s="449"/>
      <c r="T282" s="449"/>
    </row>
    <row r="283" spans="1:20" ht="28.5" customHeight="1" x14ac:dyDescent="0.25">
      <c r="A283" s="27" t="s">
        <v>3</v>
      </c>
      <c r="B283" s="611" t="s">
        <v>732</v>
      </c>
      <c r="C283" s="611"/>
      <c r="D283" s="611"/>
      <c r="E283" s="611"/>
      <c r="F283" s="611"/>
      <c r="G283" s="611"/>
      <c r="H283" s="611"/>
      <c r="I283" s="611"/>
      <c r="J283" s="611"/>
      <c r="K283" s="611"/>
      <c r="L283" s="4" t="s">
        <v>5</v>
      </c>
      <c r="M283" s="213">
        <v>2023</v>
      </c>
      <c r="N283" s="295"/>
      <c r="O283" s="295"/>
      <c r="P283" s="610"/>
      <c r="Q283" s="604" t="s">
        <v>248</v>
      </c>
      <c r="R283" s="605"/>
      <c r="S283" s="605"/>
      <c r="T283" s="606"/>
    </row>
    <row r="284" spans="1:20" ht="28.5" customHeight="1" x14ac:dyDescent="0.25">
      <c r="A284" s="295"/>
      <c r="B284" s="295"/>
      <c r="C284" s="295"/>
      <c r="D284" s="295"/>
      <c r="E284" s="295"/>
      <c r="F284" s="295"/>
      <c r="G284" s="295"/>
      <c r="H284" s="295"/>
      <c r="I284" s="295"/>
      <c r="J284" s="295"/>
      <c r="K284" s="295"/>
      <c r="L284" s="295"/>
      <c r="M284" s="295"/>
      <c r="N284" s="295"/>
      <c r="O284" s="295"/>
      <c r="P284" s="610"/>
      <c r="Q284" s="607" t="s">
        <v>284</v>
      </c>
      <c r="R284" s="608"/>
      <c r="S284" s="608"/>
      <c r="T284" s="609"/>
    </row>
    <row r="285" spans="1:20" ht="28.5" customHeight="1" x14ac:dyDescent="0.25">
      <c r="A285" s="7" t="s">
        <v>6</v>
      </c>
      <c r="B285" s="612">
        <v>44835</v>
      </c>
      <c r="C285" s="612"/>
      <c r="D285" s="613" t="s">
        <v>7</v>
      </c>
      <c r="E285" s="613"/>
      <c r="F285" s="612">
        <v>45199</v>
      </c>
      <c r="G285" s="612"/>
      <c r="H285" s="613"/>
      <c r="I285" s="613"/>
      <c r="J285" s="613"/>
      <c r="K285" s="613"/>
      <c r="L285" s="22" t="s">
        <v>8</v>
      </c>
      <c r="M285" s="213" t="s">
        <v>9</v>
      </c>
      <c r="N285" s="449"/>
      <c r="O285" s="449"/>
      <c r="P285" s="449"/>
      <c r="Q285" s="449"/>
      <c r="R285" s="449"/>
      <c r="S285" s="449"/>
      <c r="T285" s="449"/>
    </row>
    <row r="286" spans="1:20" ht="28.5" customHeight="1" x14ac:dyDescent="0.25">
      <c r="A286" s="545"/>
      <c r="B286" s="545"/>
      <c r="C286" s="545"/>
      <c r="D286" s="545"/>
      <c r="E286" s="545"/>
      <c r="F286" s="545"/>
      <c r="G286" s="545"/>
      <c r="H286" s="545"/>
      <c r="I286" s="545"/>
      <c r="J286" s="545"/>
      <c r="K286" s="545"/>
      <c r="L286" s="545"/>
      <c r="M286" s="545"/>
      <c r="N286" s="545"/>
      <c r="O286" s="545"/>
      <c r="P286" s="545"/>
      <c r="Q286" s="545"/>
      <c r="R286" s="545"/>
      <c r="S286" s="545"/>
      <c r="T286" s="545"/>
    </row>
    <row r="287" spans="1:20" ht="28.5" customHeight="1" x14ac:dyDescent="0.25">
      <c r="A287" s="1024" t="s">
        <v>393</v>
      </c>
      <c r="B287" s="1025"/>
      <c r="C287" s="1025"/>
      <c r="D287" s="1025"/>
      <c r="E287" s="1025"/>
      <c r="F287" s="1025"/>
      <c r="G287" s="1025"/>
      <c r="H287" s="1025"/>
      <c r="I287" s="1025"/>
      <c r="J287" s="1025"/>
      <c r="K287" s="1098"/>
      <c r="L287" s="990" t="s">
        <v>394</v>
      </c>
      <c r="M287" s="990"/>
      <c r="N287" s="990"/>
      <c r="O287" s="990"/>
      <c r="P287" s="990"/>
      <c r="Q287" s="990"/>
      <c r="R287" s="990"/>
      <c r="S287" s="990"/>
      <c r="T287" s="991"/>
    </row>
    <row r="288" spans="1:20" ht="28.5" customHeight="1" x14ac:dyDescent="0.25">
      <c r="A288" s="1027"/>
      <c r="B288" s="1028"/>
      <c r="C288" s="1028"/>
      <c r="D288" s="1028"/>
      <c r="E288" s="1028"/>
      <c r="F288" s="1028"/>
      <c r="G288" s="1028"/>
      <c r="H288" s="1028"/>
      <c r="I288" s="1028"/>
      <c r="J288" s="1028"/>
      <c r="K288" s="1099"/>
      <c r="L288" s="993"/>
      <c r="M288" s="993"/>
      <c r="N288" s="993"/>
      <c r="O288" s="993"/>
      <c r="P288" s="993"/>
      <c r="Q288" s="993"/>
      <c r="R288" s="993"/>
      <c r="S288" s="993"/>
      <c r="T288" s="994"/>
    </row>
    <row r="289" spans="1:20" ht="28.5" customHeight="1" x14ac:dyDescent="0.25">
      <c r="A289" s="1027"/>
      <c r="B289" s="1028"/>
      <c r="C289" s="1028"/>
      <c r="D289" s="1028"/>
      <c r="E289" s="1028"/>
      <c r="F289" s="1028"/>
      <c r="G289" s="1028"/>
      <c r="H289" s="1028"/>
      <c r="I289" s="1028"/>
      <c r="J289" s="1028"/>
      <c r="K289" s="1099"/>
      <c r="L289" s="993"/>
      <c r="M289" s="993"/>
      <c r="N289" s="993"/>
      <c r="O289" s="993"/>
      <c r="P289" s="993"/>
      <c r="Q289" s="993"/>
      <c r="R289" s="993"/>
      <c r="S289" s="993"/>
      <c r="T289" s="994"/>
    </row>
    <row r="290" spans="1:20" ht="28.5" customHeight="1" x14ac:dyDescent="0.25">
      <c r="A290" s="1044"/>
      <c r="B290" s="1100"/>
      <c r="C290" s="1100"/>
      <c r="D290" s="1100"/>
      <c r="E290" s="1100"/>
      <c r="F290" s="1100"/>
      <c r="G290" s="1100"/>
      <c r="H290" s="1100"/>
      <c r="I290" s="1100"/>
      <c r="J290" s="1100"/>
      <c r="K290" s="1101"/>
      <c r="L290" s="996"/>
      <c r="M290" s="996"/>
      <c r="N290" s="996"/>
      <c r="O290" s="996"/>
      <c r="P290" s="996"/>
      <c r="Q290" s="996"/>
      <c r="R290" s="996"/>
      <c r="S290" s="996"/>
      <c r="T290" s="997"/>
    </row>
    <row r="291" spans="1:20" ht="28.5" customHeight="1" x14ac:dyDescent="0.25">
      <c r="A291" s="1049"/>
      <c r="B291" s="1049"/>
      <c r="C291" s="1049"/>
      <c r="D291" s="1049"/>
      <c r="E291" s="1049"/>
      <c r="F291" s="1049"/>
      <c r="G291" s="1049"/>
      <c r="H291" s="1049"/>
      <c r="I291" s="1049"/>
      <c r="J291" s="1049"/>
      <c r="K291" s="1049"/>
      <c r="L291" s="1049"/>
      <c r="M291" s="1049"/>
      <c r="N291" s="1049"/>
      <c r="O291" s="1049"/>
      <c r="P291" s="1049"/>
      <c r="Q291" s="1049"/>
      <c r="R291" s="1049"/>
      <c r="S291" s="1049"/>
      <c r="T291" s="1049"/>
    </row>
    <row r="292" spans="1:20" ht="28.5" customHeight="1" x14ac:dyDescent="0.25">
      <c r="A292" s="1050" t="s">
        <v>328</v>
      </c>
      <c r="B292" s="1051"/>
      <c r="C292" s="1051"/>
      <c r="D292" s="1051"/>
      <c r="E292" s="1051"/>
      <c r="F292" s="1051"/>
      <c r="G292" s="1052"/>
      <c r="H292" s="1053" t="s">
        <v>395</v>
      </c>
      <c r="I292" s="1053"/>
      <c r="J292" s="1053"/>
      <c r="K292" s="1053"/>
      <c r="L292" s="1053"/>
      <c r="M292" s="1053"/>
      <c r="N292" s="1053"/>
      <c r="O292" s="1053"/>
      <c r="P292" s="1053"/>
      <c r="Q292" s="1053"/>
      <c r="R292" s="1053"/>
      <c r="S292" s="1053"/>
      <c r="T292" s="1054"/>
    </row>
    <row r="293" spans="1:20" ht="28.5" customHeight="1" x14ac:dyDescent="0.25">
      <c r="A293" s="1055" t="s">
        <v>396</v>
      </c>
      <c r="B293" s="1055"/>
      <c r="C293" s="1055"/>
      <c r="D293" s="1055"/>
      <c r="E293" s="1055"/>
      <c r="F293" s="1055"/>
      <c r="G293" s="1055"/>
      <c r="H293" s="1055"/>
      <c r="I293" s="1055"/>
      <c r="J293" s="1055"/>
      <c r="K293" s="1055"/>
      <c r="L293" s="1055"/>
      <c r="M293" s="1055"/>
      <c r="N293" s="1055"/>
      <c r="O293" s="1055"/>
      <c r="P293" s="1055"/>
      <c r="Q293" s="1055"/>
      <c r="R293" s="1055"/>
      <c r="S293" s="1055"/>
      <c r="T293" s="1055"/>
    </row>
    <row r="294" spans="1:20" ht="28.5" customHeight="1" x14ac:dyDescent="0.25">
      <c r="A294" s="1024" t="s">
        <v>397</v>
      </c>
      <c r="B294" s="1025"/>
      <c r="C294" s="1025"/>
      <c r="D294" s="1025"/>
      <c r="E294" s="1025"/>
      <c r="F294" s="1026"/>
      <c r="G294" s="1033" t="s">
        <v>398</v>
      </c>
      <c r="H294" s="1034"/>
      <c r="I294" s="1034"/>
      <c r="J294" s="1035"/>
      <c r="K294" s="985" t="s">
        <v>332</v>
      </c>
      <c r="L294" s="1024" t="s">
        <v>399</v>
      </c>
      <c r="M294" s="1042"/>
      <c r="N294" s="1046" t="s">
        <v>257</v>
      </c>
      <c r="O294" s="1056" t="s">
        <v>258</v>
      </c>
      <c r="P294" s="1058" t="s">
        <v>259</v>
      </c>
      <c r="Q294" s="1058" t="s">
        <v>260</v>
      </c>
      <c r="R294" s="1058" t="s">
        <v>261</v>
      </c>
      <c r="S294" s="1060" t="s">
        <v>262</v>
      </c>
      <c r="T294" s="1069" t="s">
        <v>263</v>
      </c>
    </row>
    <row r="295" spans="1:20" ht="28.5" customHeight="1" x14ac:dyDescent="0.25">
      <c r="A295" s="1027"/>
      <c r="B295" s="1028"/>
      <c r="C295" s="1028"/>
      <c r="D295" s="1028"/>
      <c r="E295" s="1028"/>
      <c r="F295" s="1029"/>
      <c r="G295" s="1036"/>
      <c r="H295" s="1037"/>
      <c r="I295" s="1037"/>
      <c r="J295" s="1038"/>
      <c r="K295" s="985"/>
      <c r="L295" s="1027"/>
      <c r="M295" s="1043"/>
      <c r="N295" s="1047"/>
      <c r="O295" s="1056"/>
      <c r="P295" s="1058"/>
      <c r="Q295" s="1058"/>
      <c r="R295" s="1058"/>
      <c r="S295" s="1060"/>
      <c r="T295" s="1069"/>
    </row>
    <row r="296" spans="1:20" ht="28.5" customHeight="1" x14ac:dyDescent="0.25">
      <c r="A296" s="1027"/>
      <c r="B296" s="1028"/>
      <c r="C296" s="1028"/>
      <c r="D296" s="1028"/>
      <c r="E296" s="1028"/>
      <c r="F296" s="1029"/>
      <c r="G296" s="1036"/>
      <c r="H296" s="1037"/>
      <c r="I296" s="1037"/>
      <c r="J296" s="1038"/>
      <c r="K296" s="985"/>
      <c r="L296" s="1027"/>
      <c r="M296" s="1043"/>
      <c r="N296" s="1047"/>
      <c r="O296" s="1056"/>
      <c r="P296" s="1058"/>
      <c r="Q296" s="1058"/>
      <c r="R296" s="1058"/>
      <c r="S296" s="1060"/>
      <c r="T296" s="1069"/>
    </row>
    <row r="297" spans="1:20" ht="28.5" customHeight="1" x14ac:dyDescent="0.25">
      <c r="A297" s="1027"/>
      <c r="B297" s="1028"/>
      <c r="C297" s="1028"/>
      <c r="D297" s="1028"/>
      <c r="E297" s="1028"/>
      <c r="F297" s="1029"/>
      <c r="G297" s="1036"/>
      <c r="H297" s="1037"/>
      <c r="I297" s="1037"/>
      <c r="J297" s="1038"/>
      <c r="K297" s="985"/>
      <c r="L297" s="1027"/>
      <c r="M297" s="1043"/>
      <c r="N297" s="1047"/>
      <c r="O297" s="1056"/>
      <c r="P297" s="1058"/>
      <c r="Q297" s="1058"/>
      <c r="R297" s="1058"/>
      <c r="S297" s="1060"/>
      <c r="T297" s="1069"/>
    </row>
    <row r="298" spans="1:20" ht="28.5" customHeight="1" x14ac:dyDescent="0.25">
      <c r="A298" s="1027"/>
      <c r="B298" s="1028"/>
      <c r="C298" s="1028"/>
      <c r="D298" s="1028"/>
      <c r="E298" s="1028"/>
      <c r="F298" s="1029"/>
      <c r="G298" s="1036"/>
      <c r="H298" s="1037"/>
      <c r="I298" s="1037"/>
      <c r="J298" s="1038"/>
      <c r="K298" s="985"/>
      <c r="L298" s="1027"/>
      <c r="M298" s="1043"/>
      <c r="N298" s="1047"/>
      <c r="O298" s="1056"/>
      <c r="P298" s="1058"/>
      <c r="Q298" s="1058"/>
      <c r="R298" s="1058"/>
      <c r="S298" s="1060"/>
      <c r="T298" s="1069"/>
    </row>
    <row r="299" spans="1:20" ht="28.5" customHeight="1" x14ac:dyDescent="0.25">
      <c r="A299" s="1027"/>
      <c r="B299" s="1028"/>
      <c r="C299" s="1028"/>
      <c r="D299" s="1028"/>
      <c r="E299" s="1028"/>
      <c r="F299" s="1029"/>
      <c r="G299" s="1036"/>
      <c r="H299" s="1037"/>
      <c r="I299" s="1037"/>
      <c r="J299" s="1038"/>
      <c r="K299" s="985"/>
      <c r="L299" s="1027"/>
      <c r="M299" s="1043"/>
      <c r="N299" s="1047"/>
      <c r="O299" s="1056"/>
      <c r="P299" s="1058"/>
      <c r="Q299" s="1058"/>
      <c r="R299" s="1058"/>
      <c r="S299" s="1060"/>
      <c r="T299" s="1069"/>
    </row>
    <row r="300" spans="1:20" ht="28.5" customHeight="1" x14ac:dyDescent="0.25">
      <c r="A300" s="1027"/>
      <c r="B300" s="1028"/>
      <c r="C300" s="1028"/>
      <c r="D300" s="1028"/>
      <c r="E300" s="1028"/>
      <c r="F300" s="1029"/>
      <c r="G300" s="1036"/>
      <c r="H300" s="1037"/>
      <c r="I300" s="1037"/>
      <c r="J300" s="1038"/>
      <c r="K300" s="985"/>
      <c r="L300" s="1027"/>
      <c r="M300" s="1043"/>
      <c r="N300" s="1047"/>
      <c r="O300" s="1056"/>
      <c r="P300" s="1058"/>
      <c r="Q300" s="1058"/>
      <c r="R300" s="1058"/>
      <c r="S300" s="1060"/>
      <c r="T300" s="1069"/>
    </row>
    <row r="301" spans="1:20" ht="28.5" customHeight="1" x14ac:dyDescent="0.25">
      <c r="A301" s="1027"/>
      <c r="B301" s="1028"/>
      <c r="C301" s="1028"/>
      <c r="D301" s="1028"/>
      <c r="E301" s="1028"/>
      <c r="F301" s="1029"/>
      <c r="G301" s="1036"/>
      <c r="H301" s="1037"/>
      <c r="I301" s="1037"/>
      <c r="J301" s="1038"/>
      <c r="K301" s="985"/>
      <c r="L301" s="1027"/>
      <c r="M301" s="1043"/>
      <c r="N301" s="1047"/>
      <c r="O301" s="1056"/>
      <c r="P301" s="1058"/>
      <c r="Q301" s="1058"/>
      <c r="R301" s="1058"/>
      <c r="S301" s="1060"/>
      <c r="T301" s="1069"/>
    </row>
    <row r="302" spans="1:20" ht="28.5" customHeight="1" x14ac:dyDescent="0.25">
      <c r="A302" s="1030"/>
      <c r="B302" s="1031"/>
      <c r="C302" s="1031"/>
      <c r="D302" s="1031"/>
      <c r="E302" s="1031"/>
      <c r="F302" s="1032"/>
      <c r="G302" s="1039"/>
      <c r="H302" s="1040"/>
      <c r="I302" s="1040"/>
      <c r="J302" s="1041"/>
      <c r="K302" s="986"/>
      <c r="L302" s="1044"/>
      <c r="M302" s="1045"/>
      <c r="N302" s="1048"/>
      <c r="O302" s="1057"/>
      <c r="P302" s="1059"/>
      <c r="Q302" s="1059"/>
      <c r="R302" s="1059"/>
      <c r="S302" s="1061"/>
      <c r="T302" s="1070"/>
    </row>
    <row r="303" spans="1:20" ht="28.5" customHeight="1" x14ac:dyDescent="0.25">
      <c r="A303" s="1000" t="s">
        <v>400</v>
      </c>
      <c r="B303" s="1076"/>
      <c r="C303" s="1076"/>
      <c r="D303" s="1076"/>
      <c r="E303" s="1076"/>
      <c r="F303" s="1105"/>
      <c r="G303" s="1000" t="s">
        <v>344</v>
      </c>
      <c r="H303" s="1076"/>
      <c r="I303" s="1076"/>
      <c r="J303" s="1119"/>
      <c r="K303" s="1089"/>
      <c r="L303" s="1000" t="s">
        <v>401</v>
      </c>
      <c r="M303" s="1001"/>
      <c r="N303" s="1092">
        <v>178</v>
      </c>
      <c r="O303" s="1116">
        <v>53</v>
      </c>
      <c r="P303" s="1104">
        <v>54</v>
      </c>
      <c r="Q303" s="1104">
        <v>38</v>
      </c>
      <c r="R303" s="1115">
        <v>0</v>
      </c>
      <c r="S303" s="1062">
        <v>150</v>
      </c>
      <c r="T303" s="1102">
        <v>0.84</v>
      </c>
    </row>
    <row r="304" spans="1:20" ht="28.5" customHeight="1" x14ac:dyDescent="0.25">
      <c r="A304" s="1002"/>
      <c r="B304" s="1077"/>
      <c r="C304" s="1077"/>
      <c r="D304" s="1077"/>
      <c r="E304" s="1077"/>
      <c r="F304" s="1106"/>
      <c r="G304" s="1002"/>
      <c r="H304" s="1077"/>
      <c r="I304" s="1077"/>
      <c r="J304" s="1120"/>
      <c r="K304" s="1090"/>
      <c r="L304" s="1002"/>
      <c r="M304" s="1003"/>
      <c r="N304" s="1093"/>
      <c r="O304" s="1117"/>
      <c r="P304" s="1083"/>
      <c r="Q304" s="1083"/>
      <c r="R304" s="1013"/>
      <c r="S304" s="985"/>
      <c r="T304" s="1088"/>
    </row>
    <row r="305" spans="1:20" ht="28.5" customHeight="1" x14ac:dyDescent="0.25">
      <c r="A305" s="1002"/>
      <c r="B305" s="1077"/>
      <c r="C305" s="1077"/>
      <c r="D305" s="1077"/>
      <c r="E305" s="1077"/>
      <c r="F305" s="1106"/>
      <c r="G305" s="1004"/>
      <c r="H305" s="1078"/>
      <c r="I305" s="1078"/>
      <c r="J305" s="1121"/>
      <c r="K305" s="1091"/>
      <c r="L305" s="1004"/>
      <c r="M305" s="1005"/>
      <c r="N305" s="1094"/>
      <c r="O305" s="1118"/>
      <c r="P305" s="1084"/>
      <c r="Q305" s="1084"/>
      <c r="R305" s="1014"/>
      <c r="S305" s="986"/>
      <c r="T305" s="1103"/>
    </row>
    <row r="306" spans="1:20" ht="28.5" customHeight="1" x14ac:dyDescent="0.25">
      <c r="A306" s="1002"/>
      <c r="B306" s="1077"/>
      <c r="C306" s="1077"/>
      <c r="D306" s="1077"/>
      <c r="E306" s="1077"/>
      <c r="F306" s="1106"/>
      <c r="G306" s="989" t="s">
        <v>802</v>
      </c>
      <c r="H306" s="990"/>
      <c r="I306" s="990"/>
      <c r="J306" s="991"/>
      <c r="K306" s="998" t="s">
        <v>337</v>
      </c>
      <c r="L306" s="1000" t="s">
        <v>402</v>
      </c>
      <c r="M306" s="1001"/>
      <c r="N306" s="1079">
        <v>160</v>
      </c>
      <c r="O306" s="1081">
        <v>117</v>
      </c>
      <c r="P306" s="1083">
        <v>0</v>
      </c>
      <c r="Q306" s="1083">
        <v>0</v>
      </c>
      <c r="R306" s="1013">
        <v>0</v>
      </c>
      <c r="S306" s="985">
        <v>117</v>
      </c>
      <c r="T306" s="987">
        <v>73</v>
      </c>
    </row>
    <row r="307" spans="1:20" ht="28.5" customHeight="1" x14ac:dyDescent="0.25">
      <c r="A307" s="1002"/>
      <c r="B307" s="1077"/>
      <c r="C307" s="1077"/>
      <c r="D307" s="1077"/>
      <c r="E307" s="1077"/>
      <c r="F307" s="1106"/>
      <c r="G307" s="992"/>
      <c r="H307" s="993"/>
      <c r="I307" s="993"/>
      <c r="J307" s="994"/>
      <c r="K307" s="998"/>
      <c r="L307" s="1002"/>
      <c r="M307" s="1003"/>
      <c r="N307" s="1079"/>
      <c r="O307" s="1081"/>
      <c r="P307" s="1083"/>
      <c r="Q307" s="1083"/>
      <c r="R307" s="1013"/>
      <c r="S307" s="985"/>
      <c r="T307" s="987"/>
    </row>
    <row r="308" spans="1:20" ht="28.5" customHeight="1" x14ac:dyDescent="0.25">
      <c r="A308" s="1002"/>
      <c r="B308" s="1077"/>
      <c r="C308" s="1077"/>
      <c r="D308" s="1077"/>
      <c r="E308" s="1077"/>
      <c r="F308" s="1106"/>
      <c r="G308" s="995"/>
      <c r="H308" s="996"/>
      <c r="I308" s="996"/>
      <c r="J308" s="997"/>
      <c r="K308" s="999"/>
      <c r="L308" s="1004"/>
      <c r="M308" s="1005"/>
      <c r="N308" s="1080"/>
      <c r="O308" s="1082"/>
      <c r="P308" s="1084"/>
      <c r="Q308" s="1084"/>
      <c r="R308" s="1014"/>
      <c r="S308" s="986"/>
      <c r="T308" s="988"/>
    </row>
    <row r="309" spans="1:20" ht="28.5" customHeight="1" x14ac:dyDescent="0.25">
      <c r="A309" s="1002"/>
      <c r="B309" s="1077"/>
      <c r="C309" s="1077"/>
      <c r="D309" s="1077"/>
      <c r="E309" s="1077"/>
      <c r="F309" s="1106"/>
      <c r="G309" s="989" t="s">
        <v>803</v>
      </c>
      <c r="H309" s="990"/>
      <c r="I309" s="990"/>
      <c r="J309" s="991"/>
      <c r="K309" s="998"/>
      <c r="L309" s="1000" t="s">
        <v>405</v>
      </c>
      <c r="M309" s="1001"/>
      <c r="N309" s="1086">
        <v>133</v>
      </c>
      <c r="O309" s="1081">
        <v>0</v>
      </c>
      <c r="P309" s="1083">
        <v>0</v>
      </c>
      <c r="Q309" s="1083">
        <v>40</v>
      </c>
      <c r="R309" s="1013">
        <v>37</v>
      </c>
      <c r="S309" s="985">
        <v>77</v>
      </c>
      <c r="T309" s="1088">
        <v>0.57999999999999996</v>
      </c>
    </row>
    <row r="310" spans="1:20" ht="28.5" customHeight="1" x14ac:dyDescent="0.25">
      <c r="A310" s="1002"/>
      <c r="B310" s="1077"/>
      <c r="C310" s="1077"/>
      <c r="D310" s="1077"/>
      <c r="E310" s="1077"/>
      <c r="F310" s="1106"/>
      <c r="G310" s="992"/>
      <c r="H310" s="993"/>
      <c r="I310" s="993"/>
      <c r="J310" s="994"/>
      <c r="K310" s="998"/>
      <c r="L310" s="1002"/>
      <c r="M310" s="1003"/>
      <c r="N310" s="1086"/>
      <c r="O310" s="1081"/>
      <c r="P310" s="1083"/>
      <c r="Q310" s="1083"/>
      <c r="R310" s="1013"/>
      <c r="S310" s="985"/>
      <c r="T310" s="987"/>
    </row>
    <row r="311" spans="1:20" ht="28.5" customHeight="1" x14ac:dyDescent="0.25">
      <c r="A311" s="1002"/>
      <c r="B311" s="1077"/>
      <c r="C311" s="1077"/>
      <c r="D311" s="1077"/>
      <c r="E311" s="1077"/>
      <c r="F311" s="1106"/>
      <c r="G311" s="995"/>
      <c r="H311" s="996"/>
      <c r="I311" s="996"/>
      <c r="J311" s="997"/>
      <c r="K311" s="999"/>
      <c r="L311" s="1004"/>
      <c r="M311" s="1005"/>
      <c r="N311" s="1087"/>
      <c r="O311" s="1082"/>
      <c r="P311" s="1084"/>
      <c r="Q311" s="1084"/>
      <c r="R311" s="1014"/>
      <c r="S311" s="986"/>
      <c r="T311" s="988"/>
    </row>
    <row r="312" spans="1:20" ht="28.5" customHeight="1" x14ac:dyDescent="0.25">
      <c r="A312" s="1002"/>
      <c r="B312" s="1077"/>
      <c r="C312" s="1077"/>
      <c r="D312" s="1077"/>
      <c r="E312" s="1077"/>
      <c r="F312" s="1106"/>
      <c r="G312" s="989" t="s">
        <v>804</v>
      </c>
      <c r="H312" s="990"/>
      <c r="I312" s="990"/>
      <c r="J312" s="991"/>
      <c r="K312" s="998" t="s">
        <v>404</v>
      </c>
      <c r="L312" s="1000" t="s">
        <v>403</v>
      </c>
      <c r="M312" s="1001"/>
      <c r="N312" s="1086">
        <v>124</v>
      </c>
      <c r="O312" s="1081">
        <v>0</v>
      </c>
      <c r="P312" s="1083">
        <v>0</v>
      </c>
      <c r="Q312" s="1083">
        <v>0</v>
      </c>
      <c r="R312" s="1013">
        <v>0</v>
      </c>
      <c r="S312" s="985">
        <v>0</v>
      </c>
      <c r="T312" s="1088">
        <v>0</v>
      </c>
    </row>
    <row r="313" spans="1:20" ht="28.5" customHeight="1" x14ac:dyDescent="0.25">
      <c r="A313" s="1002"/>
      <c r="B313" s="1077"/>
      <c r="C313" s="1077"/>
      <c r="D313" s="1077"/>
      <c r="E313" s="1077"/>
      <c r="F313" s="1106"/>
      <c r="G313" s="992"/>
      <c r="H313" s="993"/>
      <c r="I313" s="993"/>
      <c r="J313" s="994"/>
      <c r="K313" s="998"/>
      <c r="L313" s="1002"/>
      <c r="M313" s="1003"/>
      <c r="N313" s="1086"/>
      <c r="O313" s="1081"/>
      <c r="P313" s="1083"/>
      <c r="Q313" s="1083"/>
      <c r="R313" s="1013"/>
      <c r="S313" s="985"/>
      <c r="T313" s="987"/>
    </row>
    <row r="314" spans="1:20" ht="28.5" customHeight="1" x14ac:dyDescent="0.25">
      <c r="A314" s="780"/>
      <c r="B314" s="1055"/>
      <c r="C314" s="1055"/>
      <c r="D314" s="1055"/>
      <c r="E314" s="1055"/>
      <c r="F314" s="1107"/>
      <c r="G314" s="995"/>
      <c r="H314" s="996"/>
      <c r="I314" s="996"/>
      <c r="J314" s="997"/>
      <c r="K314" s="999"/>
      <c r="L314" s="1004"/>
      <c r="M314" s="1005"/>
      <c r="N314" s="1087"/>
      <c r="O314" s="1082"/>
      <c r="P314" s="1084"/>
      <c r="Q314" s="1084"/>
      <c r="R314" s="1014"/>
      <c r="S314" s="986"/>
      <c r="T314" s="988"/>
    </row>
    <row r="315" spans="1:20" ht="28.5" customHeight="1" x14ac:dyDescent="0.25">
      <c r="A315" s="239"/>
      <c r="B315" s="239"/>
      <c r="C315" s="239"/>
      <c r="D315" s="239"/>
      <c r="E315" s="239"/>
      <c r="F315" s="239"/>
      <c r="G315" s="240"/>
      <c r="H315" s="240"/>
      <c r="I315" s="241"/>
      <c r="J315" s="241"/>
      <c r="K315" s="242"/>
      <c r="L315" s="243"/>
      <c r="M315" s="243"/>
      <c r="N315" s="242"/>
      <c r="O315" s="244"/>
      <c r="P315" s="244"/>
      <c r="Q315" s="244"/>
      <c r="R315" s="246"/>
      <c r="S315" s="245"/>
      <c r="T315" s="247"/>
    </row>
    <row r="316" spans="1:20" ht="28.5" customHeight="1" x14ac:dyDescent="0.25">
      <c r="A316" s="449"/>
      <c r="B316" s="449"/>
      <c r="C316" s="449"/>
      <c r="D316" s="449"/>
      <c r="E316" s="449"/>
      <c r="F316" s="449"/>
      <c r="G316" s="541" t="s">
        <v>0</v>
      </c>
      <c r="H316" s="541"/>
      <c r="I316" s="541"/>
      <c r="J316" s="541"/>
      <c r="K316" s="541"/>
      <c r="L316" s="541"/>
      <c r="M316" s="541"/>
      <c r="N316" s="541"/>
      <c r="O316" s="449"/>
      <c r="P316" s="449"/>
      <c r="Q316" s="25" t="s">
        <v>244</v>
      </c>
      <c r="R316" s="13">
        <v>12</v>
      </c>
      <c r="S316" s="192" t="s">
        <v>245</v>
      </c>
      <c r="T316" s="213">
        <v>21</v>
      </c>
    </row>
    <row r="317" spans="1:20" ht="28.5" customHeight="1" x14ac:dyDescent="0.25">
      <c r="A317" s="449"/>
      <c r="B317" s="449"/>
      <c r="C317" s="449"/>
      <c r="D317" s="449"/>
      <c r="E317" s="449"/>
      <c r="F317" s="449"/>
      <c r="G317" s="295" t="s">
        <v>1</v>
      </c>
      <c r="H317" s="295"/>
      <c r="I317" s="295"/>
      <c r="J317" s="295"/>
      <c r="K317" s="295"/>
      <c r="L317" s="295"/>
      <c r="M317" s="295"/>
      <c r="N317" s="295"/>
      <c r="O317" s="540" t="s">
        <v>246</v>
      </c>
      <c r="P317" s="540"/>
      <c r="Q317" s="540"/>
      <c r="R317" s="540"/>
      <c r="S317" s="540"/>
      <c r="T317" s="540"/>
    </row>
    <row r="318" spans="1:20" ht="28.5" customHeight="1" x14ac:dyDescent="0.25">
      <c r="A318" s="449"/>
      <c r="B318" s="449"/>
      <c r="C318" s="449"/>
      <c r="D318" s="449"/>
      <c r="E318" s="449"/>
      <c r="F318" s="449"/>
      <c r="G318" s="613" t="s">
        <v>325</v>
      </c>
      <c r="H318" s="613"/>
      <c r="I318" s="613"/>
      <c r="J318" s="613"/>
      <c r="K318" s="613"/>
      <c r="L318" s="613"/>
      <c r="M318" s="613"/>
      <c r="N318" s="613"/>
      <c r="O318" s="539"/>
      <c r="P318" s="539"/>
      <c r="Q318" s="539"/>
      <c r="R318" s="539"/>
      <c r="S318" s="539"/>
      <c r="T318" s="539"/>
    </row>
    <row r="319" spans="1:20" ht="28.5" customHeight="1" x14ac:dyDescent="0.25">
      <c r="A319" s="449"/>
      <c r="B319" s="449"/>
      <c r="C319" s="449"/>
      <c r="D319" s="449"/>
      <c r="E319" s="449"/>
      <c r="F319" s="449"/>
      <c r="G319" s="449"/>
      <c r="H319" s="449"/>
      <c r="I319" s="449"/>
      <c r="J319" s="449"/>
      <c r="K319" s="449"/>
      <c r="L319" s="449"/>
      <c r="M319" s="449"/>
      <c r="N319" s="449"/>
      <c r="O319" s="449"/>
      <c r="P319" s="449"/>
      <c r="Q319" s="449"/>
      <c r="R319" s="449"/>
      <c r="S319" s="449"/>
      <c r="T319" s="449"/>
    </row>
    <row r="320" spans="1:20" ht="28.5" customHeight="1" x14ac:dyDescent="0.25">
      <c r="A320" s="27" t="s">
        <v>3</v>
      </c>
      <c r="B320" s="1085" t="s">
        <v>732</v>
      </c>
      <c r="C320" s="611"/>
      <c r="D320" s="611"/>
      <c r="E320" s="611"/>
      <c r="F320" s="611"/>
      <c r="G320" s="611"/>
      <c r="H320" s="611"/>
      <c r="I320" s="611"/>
      <c r="J320" s="611"/>
      <c r="K320" s="611"/>
      <c r="L320" s="4" t="s">
        <v>5</v>
      </c>
      <c r="M320" s="213">
        <v>2023</v>
      </c>
      <c r="N320" s="295"/>
      <c r="O320" s="295"/>
      <c r="P320" s="610"/>
      <c r="Q320" s="604" t="s">
        <v>248</v>
      </c>
      <c r="R320" s="605"/>
      <c r="S320" s="605"/>
      <c r="T320" s="606"/>
    </row>
    <row r="321" spans="1:20" ht="28.5" customHeight="1" x14ac:dyDescent="0.25">
      <c r="A321" s="295"/>
      <c r="B321" s="295"/>
      <c r="C321" s="295"/>
      <c r="D321" s="295"/>
      <c r="E321" s="295"/>
      <c r="F321" s="295"/>
      <c r="G321" s="295"/>
      <c r="H321" s="295"/>
      <c r="I321" s="295"/>
      <c r="J321" s="295"/>
      <c r="K321" s="295"/>
      <c r="L321" s="295"/>
      <c r="M321" s="295"/>
      <c r="N321" s="295"/>
      <c r="O321" s="295"/>
      <c r="P321" s="610"/>
      <c r="Q321" s="607" t="s">
        <v>284</v>
      </c>
      <c r="R321" s="608"/>
      <c r="S321" s="608"/>
      <c r="T321" s="609"/>
    </row>
    <row r="322" spans="1:20" ht="28.5" customHeight="1" x14ac:dyDescent="0.25">
      <c r="A322" s="7" t="s">
        <v>6</v>
      </c>
      <c r="B322" s="612">
        <v>44835</v>
      </c>
      <c r="C322" s="612"/>
      <c r="D322" s="613" t="s">
        <v>7</v>
      </c>
      <c r="E322" s="613"/>
      <c r="F322" s="612">
        <v>45199</v>
      </c>
      <c r="G322" s="612"/>
      <c r="H322" s="613"/>
      <c r="I322" s="613"/>
      <c r="J322" s="613"/>
      <c r="K322" s="613"/>
      <c r="L322" s="22" t="s">
        <v>8</v>
      </c>
      <c r="M322" s="213" t="s">
        <v>9</v>
      </c>
      <c r="N322" s="449"/>
      <c r="O322" s="449"/>
      <c r="P322" s="449"/>
      <c r="Q322" s="449"/>
      <c r="R322" s="449"/>
      <c r="S322" s="449"/>
      <c r="T322" s="449"/>
    </row>
    <row r="323" spans="1:20" ht="28.5" customHeight="1" x14ac:dyDescent="0.25">
      <c r="A323" s="545"/>
      <c r="B323" s="545"/>
      <c r="C323" s="545"/>
      <c r="D323" s="545"/>
      <c r="E323" s="545"/>
      <c r="F323" s="545"/>
      <c r="G323" s="545"/>
      <c r="H323" s="545"/>
      <c r="I323" s="545"/>
      <c r="J323" s="545"/>
      <c r="K323" s="545"/>
      <c r="L323" s="545"/>
      <c r="M323" s="545"/>
      <c r="N323" s="545"/>
      <c r="O323" s="545"/>
      <c r="P323" s="545"/>
      <c r="Q323" s="545"/>
      <c r="R323" s="545"/>
      <c r="S323" s="545"/>
      <c r="T323" s="545"/>
    </row>
    <row r="324" spans="1:20" ht="28.5" customHeight="1" x14ac:dyDescent="0.25">
      <c r="A324" s="1024" t="s">
        <v>393</v>
      </c>
      <c r="B324" s="1025"/>
      <c r="C324" s="1025"/>
      <c r="D324" s="1025"/>
      <c r="E324" s="1025"/>
      <c r="F324" s="1025"/>
      <c r="G324" s="1025"/>
      <c r="H324" s="1025"/>
      <c r="I324" s="1025"/>
      <c r="J324" s="1025"/>
      <c r="K324" s="1098"/>
      <c r="L324" s="990" t="s">
        <v>406</v>
      </c>
      <c r="M324" s="990"/>
      <c r="N324" s="990"/>
      <c r="O324" s="990"/>
      <c r="P324" s="990"/>
      <c r="Q324" s="990"/>
      <c r="R324" s="990"/>
      <c r="S324" s="990"/>
      <c r="T324" s="991"/>
    </row>
    <row r="325" spans="1:20" ht="28.5" customHeight="1" x14ac:dyDescent="0.25">
      <c r="A325" s="1027"/>
      <c r="B325" s="1028"/>
      <c r="C325" s="1028"/>
      <c r="D325" s="1028"/>
      <c r="E325" s="1028"/>
      <c r="F325" s="1028"/>
      <c r="G325" s="1028"/>
      <c r="H325" s="1028"/>
      <c r="I325" s="1028"/>
      <c r="J325" s="1028"/>
      <c r="K325" s="1099"/>
      <c r="L325" s="993"/>
      <c r="M325" s="993"/>
      <c r="N325" s="993"/>
      <c r="O325" s="993"/>
      <c r="P325" s="993"/>
      <c r="Q325" s="993"/>
      <c r="R325" s="993"/>
      <c r="S325" s="993"/>
      <c r="T325" s="994"/>
    </row>
    <row r="326" spans="1:20" ht="28.5" customHeight="1" x14ac:dyDescent="0.25">
      <c r="A326" s="1027"/>
      <c r="B326" s="1028"/>
      <c r="C326" s="1028"/>
      <c r="D326" s="1028"/>
      <c r="E326" s="1028"/>
      <c r="F326" s="1028"/>
      <c r="G326" s="1028"/>
      <c r="H326" s="1028"/>
      <c r="I326" s="1028"/>
      <c r="J326" s="1028"/>
      <c r="K326" s="1099"/>
      <c r="L326" s="993"/>
      <c r="M326" s="993"/>
      <c r="N326" s="993"/>
      <c r="O326" s="993"/>
      <c r="P326" s="993"/>
      <c r="Q326" s="993"/>
      <c r="R326" s="993"/>
      <c r="S326" s="993"/>
      <c r="T326" s="994"/>
    </row>
    <row r="327" spans="1:20" ht="28.5" customHeight="1" x14ac:dyDescent="0.25">
      <c r="A327" s="1044"/>
      <c r="B327" s="1100"/>
      <c r="C327" s="1100"/>
      <c r="D327" s="1100"/>
      <c r="E327" s="1100"/>
      <c r="F327" s="1100"/>
      <c r="G327" s="1100"/>
      <c r="H327" s="1100"/>
      <c r="I327" s="1100"/>
      <c r="J327" s="1100"/>
      <c r="K327" s="1101"/>
      <c r="L327" s="996"/>
      <c r="M327" s="996"/>
      <c r="N327" s="996"/>
      <c r="O327" s="996"/>
      <c r="P327" s="996"/>
      <c r="Q327" s="996"/>
      <c r="R327" s="996"/>
      <c r="S327" s="996"/>
      <c r="T327" s="997"/>
    </row>
    <row r="328" spans="1:20" ht="28.5" customHeight="1" x14ac:dyDescent="0.25">
      <c r="A328" s="1049"/>
      <c r="B328" s="1049"/>
      <c r="C328" s="1049"/>
      <c r="D328" s="1049"/>
      <c r="E328" s="1049"/>
      <c r="F328" s="1049"/>
      <c r="G328" s="1049"/>
      <c r="H328" s="1049"/>
      <c r="I328" s="1049"/>
      <c r="J328" s="1049"/>
      <c r="K328" s="1049"/>
      <c r="L328" s="1049"/>
      <c r="M328" s="1049"/>
      <c r="N328" s="1049"/>
      <c r="O328" s="1049"/>
      <c r="P328" s="1049"/>
      <c r="Q328" s="1049"/>
      <c r="R328" s="1049"/>
      <c r="S328" s="1049"/>
      <c r="T328" s="1049"/>
    </row>
    <row r="329" spans="1:20" ht="28.5" customHeight="1" x14ac:dyDescent="0.25">
      <c r="A329" s="1050" t="s">
        <v>328</v>
      </c>
      <c r="B329" s="1051"/>
      <c r="C329" s="1051"/>
      <c r="D329" s="1051"/>
      <c r="E329" s="1051"/>
      <c r="F329" s="1051"/>
      <c r="G329" s="1052"/>
      <c r="H329" s="1053" t="s">
        <v>407</v>
      </c>
      <c r="I329" s="1053"/>
      <c r="J329" s="1053"/>
      <c r="K329" s="1053"/>
      <c r="L329" s="1053"/>
      <c r="M329" s="1053"/>
      <c r="N329" s="1053"/>
      <c r="O329" s="1053"/>
      <c r="P329" s="1053"/>
      <c r="Q329" s="1053"/>
      <c r="R329" s="1053"/>
      <c r="S329" s="1053"/>
      <c r="T329" s="1054"/>
    </row>
    <row r="330" spans="1:20" ht="28.5" customHeight="1" x14ac:dyDescent="0.25">
      <c r="A330" s="1055" t="s">
        <v>396</v>
      </c>
      <c r="B330" s="1055"/>
      <c r="C330" s="1055"/>
      <c r="D330" s="1055"/>
      <c r="E330" s="1055"/>
      <c r="F330" s="1055"/>
      <c r="G330" s="1055"/>
      <c r="H330" s="1055"/>
      <c r="I330" s="1055"/>
      <c r="J330" s="1055"/>
      <c r="K330" s="1055"/>
      <c r="L330" s="1055"/>
      <c r="M330" s="1055"/>
      <c r="N330" s="1055"/>
      <c r="O330" s="1055"/>
      <c r="P330" s="1055"/>
      <c r="Q330" s="1055"/>
      <c r="R330" s="1055"/>
      <c r="S330" s="1055"/>
      <c r="T330" s="1055"/>
    </row>
    <row r="331" spans="1:20" ht="28.5" customHeight="1" x14ac:dyDescent="0.25">
      <c r="A331" s="1024" t="s">
        <v>397</v>
      </c>
      <c r="B331" s="1025"/>
      <c r="C331" s="1025"/>
      <c r="D331" s="1025"/>
      <c r="E331" s="1025"/>
      <c r="F331" s="1026"/>
      <c r="G331" s="1033" t="s">
        <v>398</v>
      </c>
      <c r="H331" s="1034"/>
      <c r="I331" s="1034"/>
      <c r="J331" s="1035"/>
      <c r="K331" s="985" t="s">
        <v>332</v>
      </c>
      <c r="L331" s="1024" t="s">
        <v>399</v>
      </c>
      <c r="M331" s="1042"/>
      <c r="N331" s="1046" t="s">
        <v>257</v>
      </c>
      <c r="O331" s="1056" t="s">
        <v>258</v>
      </c>
      <c r="P331" s="1058" t="s">
        <v>259</v>
      </c>
      <c r="Q331" s="1058" t="s">
        <v>260</v>
      </c>
      <c r="R331" s="1058" t="s">
        <v>261</v>
      </c>
      <c r="S331" s="1060" t="s">
        <v>262</v>
      </c>
      <c r="T331" s="1069" t="s">
        <v>263</v>
      </c>
    </row>
    <row r="332" spans="1:20" ht="28.5" customHeight="1" x14ac:dyDescent="0.25">
      <c r="A332" s="1027"/>
      <c r="B332" s="1028"/>
      <c r="C332" s="1028"/>
      <c r="D332" s="1028"/>
      <c r="E332" s="1028"/>
      <c r="F332" s="1029"/>
      <c r="G332" s="1036"/>
      <c r="H332" s="1037"/>
      <c r="I332" s="1037"/>
      <c r="J332" s="1038"/>
      <c r="K332" s="985"/>
      <c r="L332" s="1027"/>
      <c r="M332" s="1043"/>
      <c r="N332" s="1047"/>
      <c r="O332" s="1056"/>
      <c r="P332" s="1058"/>
      <c r="Q332" s="1058"/>
      <c r="R332" s="1058"/>
      <c r="S332" s="1060"/>
      <c r="T332" s="1069"/>
    </row>
    <row r="333" spans="1:20" ht="28.5" customHeight="1" x14ac:dyDescent="0.25">
      <c r="A333" s="1027"/>
      <c r="B333" s="1028"/>
      <c r="C333" s="1028"/>
      <c r="D333" s="1028"/>
      <c r="E333" s="1028"/>
      <c r="F333" s="1029"/>
      <c r="G333" s="1036"/>
      <c r="H333" s="1037"/>
      <c r="I333" s="1037"/>
      <c r="J333" s="1038"/>
      <c r="K333" s="985"/>
      <c r="L333" s="1027"/>
      <c r="M333" s="1043"/>
      <c r="N333" s="1047"/>
      <c r="O333" s="1056"/>
      <c r="P333" s="1058"/>
      <c r="Q333" s="1058"/>
      <c r="R333" s="1058"/>
      <c r="S333" s="1060"/>
      <c r="T333" s="1069"/>
    </row>
    <row r="334" spans="1:20" ht="28.5" customHeight="1" x14ac:dyDescent="0.25">
      <c r="A334" s="1027"/>
      <c r="B334" s="1028"/>
      <c r="C334" s="1028"/>
      <c r="D334" s="1028"/>
      <c r="E334" s="1028"/>
      <c r="F334" s="1029"/>
      <c r="G334" s="1036"/>
      <c r="H334" s="1037"/>
      <c r="I334" s="1037"/>
      <c r="J334" s="1038"/>
      <c r="K334" s="985"/>
      <c r="L334" s="1027"/>
      <c r="M334" s="1043"/>
      <c r="N334" s="1047"/>
      <c r="O334" s="1056"/>
      <c r="P334" s="1058"/>
      <c r="Q334" s="1058"/>
      <c r="R334" s="1058"/>
      <c r="S334" s="1060"/>
      <c r="T334" s="1069"/>
    </row>
    <row r="335" spans="1:20" ht="28.5" customHeight="1" x14ac:dyDescent="0.25">
      <c r="A335" s="1027"/>
      <c r="B335" s="1028"/>
      <c r="C335" s="1028"/>
      <c r="D335" s="1028"/>
      <c r="E335" s="1028"/>
      <c r="F335" s="1029"/>
      <c r="G335" s="1036"/>
      <c r="H335" s="1037"/>
      <c r="I335" s="1037"/>
      <c r="J335" s="1038"/>
      <c r="K335" s="985"/>
      <c r="L335" s="1027"/>
      <c r="M335" s="1043"/>
      <c r="N335" s="1047"/>
      <c r="O335" s="1056"/>
      <c r="P335" s="1058"/>
      <c r="Q335" s="1058"/>
      <c r="R335" s="1058"/>
      <c r="S335" s="1060"/>
      <c r="T335" s="1069"/>
    </row>
    <row r="336" spans="1:20" ht="28.5" customHeight="1" x14ac:dyDescent="0.25">
      <c r="A336" s="1027"/>
      <c r="B336" s="1028"/>
      <c r="C336" s="1028"/>
      <c r="D336" s="1028"/>
      <c r="E336" s="1028"/>
      <c r="F336" s="1029"/>
      <c r="G336" s="1036"/>
      <c r="H336" s="1037"/>
      <c r="I336" s="1037"/>
      <c r="J336" s="1038"/>
      <c r="K336" s="985"/>
      <c r="L336" s="1027"/>
      <c r="M336" s="1043"/>
      <c r="N336" s="1047"/>
      <c r="O336" s="1056"/>
      <c r="P336" s="1058"/>
      <c r="Q336" s="1058"/>
      <c r="R336" s="1058"/>
      <c r="S336" s="1060"/>
      <c r="T336" s="1069"/>
    </row>
    <row r="337" spans="1:20" ht="28.5" customHeight="1" x14ac:dyDescent="0.25">
      <c r="A337" s="1027"/>
      <c r="B337" s="1028"/>
      <c r="C337" s="1028"/>
      <c r="D337" s="1028"/>
      <c r="E337" s="1028"/>
      <c r="F337" s="1029"/>
      <c r="G337" s="1036"/>
      <c r="H337" s="1037"/>
      <c r="I337" s="1037"/>
      <c r="J337" s="1038"/>
      <c r="K337" s="985"/>
      <c r="L337" s="1027"/>
      <c r="M337" s="1043"/>
      <c r="N337" s="1047"/>
      <c r="O337" s="1056"/>
      <c r="P337" s="1058"/>
      <c r="Q337" s="1058"/>
      <c r="R337" s="1058"/>
      <c r="S337" s="1060"/>
      <c r="T337" s="1069"/>
    </row>
    <row r="338" spans="1:20" ht="28.5" customHeight="1" x14ac:dyDescent="0.25">
      <c r="A338" s="1027"/>
      <c r="B338" s="1028"/>
      <c r="C338" s="1028"/>
      <c r="D338" s="1028"/>
      <c r="E338" s="1028"/>
      <c r="F338" s="1029"/>
      <c r="G338" s="1036"/>
      <c r="H338" s="1037"/>
      <c r="I338" s="1037"/>
      <c r="J338" s="1038"/>
      <c r="K338" s="985"/>
      <c r="L338" s="1027"/>
      <c r="M338" s="1043"/>
      <c r="N338" s="1047"/>
      <c r="O338" s="1056"/>
      <c r="P338" s="1058"/>
      <c r="Q338" s="1058"/>
      <c r="R338" s="1058"/>
      <c r="S338" s="1060"/>
      <c r="T338" s="1069"/>
    </row>
    <row r="339" spans="1:20" ht="28.5" customHeight="1" x14ac:dyDescent="0.25">
      <c r="A339" s="1030"/>
      <c r="B339" s="1031"/>
      <c r="C339" s="1031"/>
      <c r="D339" s="1031"/>
      <c r="E339" s="1031"/>
      <c r="F339" s="1032"/>
      <c r="G339" s="1039"/>
      <c r="H339" s="1040"/>
      <c r="I339" s="1040"/>
      <c r="J339" s="1041"/>
      <c r="K339" s="986"/>
      <c r="L339" s="1044"/>
      <c r="M339" s="1045"/>
      <c r="N339" s="1048"/>
      <c r="O339" s="1057"/>
      <c r="P339" s="1059"/>
      <c r="Q339" s="1059"/>
      <c r="R339" s="1059"/>
      <c r="S339" s="1061"/>
      <c r="T339" s="1070"/>
    </row>
    <row r="340" spans="1:20" ht="57" customHeight="1" x14ac:dyDescent="0.25">
      <c r="A340" s="1122" t="s">
        <v>408</v>
      </c>
      <c r="B340" s="1122"/>
      <c r="C340" s="1122"/>
      <c r="D340" s="1122"/>
      <c r="E340" s="1122"/>
      <c r="F340" s="1122"/>
      <c r="G340" s="744" t="s">
        <v>344</v>
      </c>
      <c r="H340" s="744"/>
      <c r="I340" s="745"/>
      <c r="J340" s="745"/>
      <c r="K340" s="265" t="s">
        <v>396</v>
      </c>
      <c r="L340" s="1122" t="s">
        <v>401</v>
      </c>
      <c r="M340" s="1122"/>
      <c r="N340" s="289">
        <v>558</v>
      </c>
      <c r="O340" s="290">
        <v>208</v>
      </c>
      <c r="P340" s="290">
        <v>139</v>
      </c>
      <c r="Q340" s="290">
        <v>179</v>
      </c>
      <c r="R340" s="290">
        <v>104</v>
      </c>
      <c r="S340" s="267">
        <f>O340+P340+Q340+R340</f>
        <v>630</v>
      </c>
      <c r="T340" s="268">
        <f>S340/N340</f>
        <v>1.1290322580645162</v>
      </c>
    </row>
    <row r="341" spans="1:20" ht="57" customHeight="1" x14ac:dyDescent="0.25">
      <c r="A341" s="1122"/>
      <c r="B341" s="1122"/>
      <c r="C341" s="1122"/>
      <c r="D341" s="1122"/>
      <c r="E341" s="1122"/>
      <c r="F341" s="1122"/>
      <c r="G341" s="748" t="s">
        <v>382</v>
      </c>
      <c r="H341" s="748"/>
      <c r="I341" s="745"/>
      <c r="J341" s="745"/>
      <c r="K341" s="266" t="s">
        <v>784</v>
      </c>
      <c r="L341" s="1122" t="s">
        <v>409</v>
      </c>
      <c r="M341" s="1122"/>
      <c r="N341" s="289">
        <v>558</v>
      </c>
      <c r="O341" s="290">
        <v>257</v>
      </c>
      <c r="P341" s="290">
        <v>141</v>
      </c>
      <c r="Q341" s="290">
        <v>176</v>
      </c>
      <c r="R341" s="290">
        <v>55</v>
      </c>
      <c r="S341" s="267">
        <f t="shared" ref="S341:S343" si="16">O341+P341+Q341+R341</f>
        <v>629</v>
      </c>
      <c r="T341" s="268">
        <f t="shared" ref="T341:T343" si="17">S341/N341</f>
        <v>1.1272401433691757</v>
      </c>
    </row>
    <row r="342" spans="1:20" ht="57" customHeight="1" x14ac:dyDescent="0.25">
      <c r="A342" s="1122"/>
      <c r="B342" s="1122"/>
      <c r="C342" s="1122"/>
      <c r="D342" s="1122"/>
      <c r="E342" s="1122"/>
      <c r="F342" s="1122"/>
      <c r="G342" s="748" t="s">
        <v>797</v>
      </c>
      <c r="H342" s="748"/>
      <c r="I342" s="745"/>
      <c r="J342" s="745"/>
      <c r="K342" s="266"/>
      <c r="L342" s="1122" t="s">
        <v>410</v>
      </c>
      <c r="M342" s="1122"/>
      <c r="N342" s="289">
        <v>418</v>
      </c>
      <c r="O342" s="290">
        <v>32</v>
      </c>
      <c r="P342" s="290">
        <v>109</v>
      </c>
      <c r="Q342" s="290">
        <v>114</v>
      </c>
      <c r="R342" s="290">
        <v>145</v>
      </c>
      <c r="S342" s="267">
        <f t="shared" si="16"/>
        <v>400</v>
      </c>
      <c r="T342" s="268">
        <f t="shared" si="17"/>
        <v>0.9569377990430622</v>
      </c>
    </row>
    <row r="343" spans="1:20" ht="57" customHeight="1" x14ac:dyDescent="0.25">
      <c r="A343" s="1122"/>
      <c r="B343" s="1122"/>
      <c r="C343" s="1122"/>
      <c r="D343" s="1122"/>
      <c r="E343" s="1122"/>
      <c r="F343" s="1122"/>
      <c r="G343" s="748" t="s">
        <v>799</v>
      </c>
      <c r="H343" s="748"/>
      <c r="I343" s="745"/>
      <c r="J343" s="745"/>
      <c r="K343" s="266" t="s">
        <v>807</v>
      </c>
      <c r="L343" s="1122" t="s">
        <v>411</v>
      </c>
      <c r="M343" s="1122"/>
      <c r="N343" s="289">
        <v>323</v>
      </c>
      <c r="O343" s="290">
        <v>28</v>
      </c>
      <c r="P343" s="290">
        <v>97</v>
      </c>
      <c r="Q343" s="290">
        <v>107</v>
      </c>
      <c r="R343" s="290">
        <v>143</v>
      </c>
      <c r="S343" s="267">
        <f t="shared" si="16"/>
        <v>375</v>
      </c>
      <c r="T343" s="268">
        <f t="shared" si="17"/>
        <v>1.1609907120743035</v>
      </c>
    </row>
    <row r="344" spans="1:20" ht="28.5" customHeight="1" x14ac:dyDescent="0.25">
      <c r="A344" s="239"/>
      <c r="B344" s="239"/>
      <c r="C344" s="239"/>
      <c r="D344" s="239"/>
      <c r="E344" s="239"/>
      <c r="F344" s="239"/>
      <c r="G344" s="240"/>
      <c r="H344" s="240"/>
      <c r="I344" s="241"/>
      <c r="J344" s="241"/>
      <c r="K344" s="242"/>
      <c r="L344" s="243"/>
      <c r="M344" s="243"/>
      <c r="N344" s="242"/>
      <c r="O344" s="244"/>
      <c r="P344" s="244"/>
      <c r="Q344" s="244"/>
      <c r="R344" s="246"/>
      <c r="S344" s="245"/>
      <c r="T344" s="247"/>
    </row>
    <row r="345" spans="1:20" ht="28.5" customHeight="1" x14ac:dyDescent="0.25">
      <c r="A345" s="239"/>
      <c r="B345" s="239"/>
      <c r="C345" s="239"/>
      <c r="D345" s="239"/>
      <c r="E345" s="239"/>
      <c r="F345" s="239"/>
      <c r="G345" s="240"/>
      <c r="H345" s="240"/>
      <c r="I345" s="241"/>
      <c r="J345" s="241"/>
      <c r="K345" s="242"/>
      <c r="L345" s="243"/>
      <c r="M345" s="243"/>
      <c r="N345" s="242"/>
      <c r="O345" s="244"/>
      <c r="P345" s="244"/>
      <c r="Q345" s="244"/>
      <c r="R345" s="246"/>
      <c r="S345" s="245"/>
      <c r="T345" s="247"/>
    </row>
    <row r="346" spans="1:20" ht="28.5" customHeight="1" x14ac:dyDescent="0.25">
      <c r="A346" s="449"/>
      <c r="B346" s="449"/>
      <c r="C346" s="449"/>
      <c r="D346" s="449"/>
      <c r="E346" s="449"/>
      <c r="F346" s="449"/>
      <c r="G346" s="541" t="s">
        <v>0</v>
      </c>
      <c r="H346" s="541"/>
      <c r="I346" s="541"/>
      <c r="J346" s="541"/>
      <c r="K346" s="541"/>
      <c r="L346" s="541"/>
      <c r="M346" s="541"/>
      <c r="N346" s="541"/>
      <c r="O346" s="449"/>
      <c r="P346" s="449"/>
      <c r="Q346" s="25" t="s">
        <v>244</v>
      </c>
      <c r="R346" s="13">
        <v>13</v>
      </c>
      <c r="S346" s="192" t="s">
        <v>245</v>
      </c>
      <c r="T346" s="213">
        <v>21</v>
      </c>
    </row>
    <row r="347" spans="1:20" ht="28.5" customHeight="1" x14ac:dyDescent="0.25">
      <c r="A347" s="449"/>
      <c r="B347" s="449"/>
      <c r="C347" s="449"/>
      <c r="D347" s="449"/>
      <c r="E347" s="449"/>
      <c r="F347" s="449"/>
      <c r="G347" s="295" t="s">
        <v>1</v>
      </c>
      <c r="H347" s="295"/>
      <c r="I347" s="295"/>
      <c r="J347" s="295"/>
      <c r="K347" s="295"/>
      <c r="L347" s="295"/>
      <c r="M347" s="295"/>
      <c r="N347" s="295"/>
      <c r="O347" s="540" t="s">
        <v>246</v>
      </c>
      <c r="P347" s="540"/>
      <c r="Q347" s="540"/>
      <c r="R347" s="540"/>
      <c r="S347" s="540"/>
      <c r="T347" s="540"/>
    </row>
    <row r="348" spans="1:20" ht="28.5" customHeight="1" x14ac:dyDescent="0.25">
      <c r="A348" s="449"/>
      <c r="B348" s="449"/>
      <c r="C348" s="449"/>
      <c r="D348" s="449"/>
      <c r="E348" s="449"/>
      <c r="F348" s="449"/>
      <c r="G348" s="613" t="s">
        <v>325</v>
      </c>
      <c r="H348" s="613"/>
      <c r="I348" s="613"/>
      <c r="J348" s="613"/>
      <c r="K348" s="613"/>
      <c r="L348" s="613"/>
      <c r="M348" s="613"/>
      <c r="N348" s="613"/>
      <c r="O348" s="539"/>
      <c r="P348" s="539"/>
      <c r="Q348" s="539"/>
      <c r="R348" s="539"/>
      <c r="S348" s="539"/>
      <c r="T348" s="539"/>
    </row>
    <row r="349" spans="1:20" ht="28.5" customHeight="1" x14ac:dyDescent="0.25">
      <c r="A349" s="449"/>
      <c r="B349" s="449"/>
      <c r="C349" s="449"/>
      <c r="D349" s="449"/>
      <c r="E349" s="449"/>
      <c r="F349" s="449"/>
      <c r="G349" s="449"/>
      <c r="H349" s="449"/>
      <c r="I349" s="449"/>
      <c r="J349" s="449"/>
      <c r="K349" s="449"/>
      <c r="L349" s="449"/>
      <c r="M349" s="449"/>
      <c r="N349" s="449"/>
      <c r="O349" s="449"/>
      <c r="P349" s="449"/>
      <c r="Q349" s="449"/>
      <c r="R349" s="449"/>
      <c r="S349" s="449"/>
      <c r="T349" s="449"/>
    </row>
    <row r="350" spans="1:20" ht="28.5" customHeight="1" x14ac:dyDescent="0.25">
      <c r="A350" s="27" t="s">
        <v>3</v>
      </c>
      <c r="B350" s="611" t="s">
        <v>732</v>
      </c>
      <c r="C350" s="611"/>
      <c r="D350" s="611"/>
      <c r="E350" s="611"/>
      <c r="F350" s="611"/>
      <c r="G350" s="611"/>
      <c r="H350" s="611"/>
      <c r="I350" s="611"/>
      <c r="J350" s="611"/>
      <c r="K350" s="611"/>
      <c r="L350" s="4" t="s">
        <v>5</v>
      </c>
      <c r="M350" s="213">
        <v>2023</v>
      </c>
      <c r="N350" s="295"/>
      <c r="O350" s="295"/>
      <c r="P350" s="610"/>
      <c r="Q350" s="604" t="s">
        <v>248</v>
      </c>
      <c r="R350" s="605"/>
      <c r="S350" s="605"/>
      <c r="T350" s="606"/>
    </row>
    <row r="351" spans="1:20" ht="28.5" customHeight="1" x14ac:dyDescent="0.25">
      <c r="A351" s="295"/>
      <c r="B351" s="295"/>
      <c r="C351" s="295"/>
      <c r="D351" s="295"/>
      <c r="E351" s="295"/>
      <c r="F351" s="295"/>
      <c r="G351" s="295"/>
      <c r="H351" s="295"/>
      <c r="I351" s="295"/>
      <c r="J351" s="295"/>
      <c r="K351" s="295"/>
      <c r="L351" s="295"/>
      <c r="M351" s="295"/>
      <c r="N351" s="295"/>
      <c r="O351" s="295"/>
      <c r="P351" s="610"/>
      <c r="Q351" s="607" t="s">
        <v>284</v>
      </c>
      <c r="R351" s="608"/>
      <c r="S351" s="608"/>
      <c r="T351" s="609"/>
    </row>
    <row r="352" spans="1:20" ht="28.5" customHeight="1" x14ac:dyDescent="0.25">
      <c r="A352" s="7" t="s">
        <v>6</v>
      </c>
      <c r="B352" s="612">
        <v>44835</v>
      </c>
      <c r="C352" s="612"/>
      <c r="D352" s="613" t="s">
        <v>7</v>
      </c>
      <c r="E352" s="613"/>
      <c r="F352" s="612">
        <v>45199</v>
      </c>
      <c r="G352" s="612"/>
      <c r="H352" s="613"/>
      <c r="I352" s="613"/>
      <c r="J352" s="613"/>
      <c r="K352" s="613"/>
      <c r="L352" s="22" t="s">
        <v>8</v>
      </c>
      <c r="M352" s="213" t="s">
        <v>9</v>
      </c>
      <c r="N352" s="449"/>
      <c r="O352" s="449"/>
      <c r="P352" s="449"/>
      <c r="Q352" s="449"/>
      <c r="R352" s="449"/>
      <c r="S352" s="449"/>
      <c r="T352" s="449"/>
    </row>
    <row r="353" spans="1:20" ht="28.5" customHeight="1" x14ac:dyDescent="0.25">
      <c r="A353" s="545"/>
      <c r="B353" s="545"/>
      <c r="C353" s="545"/>
      <c r="D353" s="545"/>
      <c r="E353" s="545"/>
      <c r="F353" s="545"/>
      <c r="G353" s="545"/>
      <c r="H353" s="545"/>
      <c r="I353" s="545"/>
      <c r="J353" s="545"/>
      <c r="K353" s="545"/>
      <c r="L353" s="545"/>
      <c r="M353" s="545"/>
      <c r="N353" s="545"/>
      <c r="O353" s="545"/>
      <c r="P353" s="545"/>
      <c r="Q353" s="545"/>
      <c r="R353" s="545"/>
      <c r="S353" s="545"/>
      <c r="T353" s="545"/>
    </row>
    <row r="354" spans="1:20" ht="28.5" customHeight="1" x14ac:dyDescent="0.25">
      <c r="A354" s="1024" t="s">
        <v>393</v>
      </c>
      <c r="B354" s="1025"/>
      <c r="C354" s="1025"/>
      <c r="D354" s="1025"/>
      <c r="E354" s="1025"/>
      <c r="F354" s="1025"/>
      <c r="G354" s="1025"/>
      <c r="H354" s="1025"/>
      <c r="I354" s="1025"/>
      <c r="J354" s="1025"/>
      <c r="K354" s="1098"/>
      <c r="L354" s="990" t="s">
        <v>735</v>
      </c>
      <c r="M354" s="990"/>
      <c r="N354" s="990"/>
      <c r="O354" s="990"/>
      <c r="P354" s="990"/>
      <c r="Q354" s="990"/>
      <c r="R354" s="990"/>
      <c r="S354" s="990"/>
      <c r="T354" s="991"/>
    </row>
    <row r="355" spans="1:20" ht="28.5" customHeight="1" x14ac:dyDescent="0.25">
      <c r="A355" s="1027"/>
      <c r="B355" s="1028"/>
      <c r="C355" s="1028"/>
      <c r="D355" s="1028"/>
      <c r="E355" s="1028"/>
      <c r="F355" s="1028"/>
      <c r="G355" s="1028"/>
      <c r="H355" s="1028"/>
      <c r="I355" s="1028"/>
      <c r="J355" s="1028"/>
      <c r="K355" s="1099"/>
      <c r="L355" s="993"/>
      <c r="M355" s="993"/>
      <c r="N355" s="993"/>
      <c r="O355" s="993"/>
      <c r="P355" s="993"/>
      <c r="Q355" s="993"/>
      <c r="R355" s="993"/>
      <c r="S355" s="993"/>
      <c r="T355" s="994"/>
    </row>
    <row r="356" spans="1:20" ht="28.5" customHeight="1" x14ac:dyDescent="0.25">
      <c r="A356" s="1027"/>
      <c r="B356" s="1028"/>
      <c r="C356" s="1028"/>
      <c r="D356" s="1028"/>
      <c r="E356" s="1028"/>
      <c r="F356" s="1028"/>
      <c r="G356" s="1028"/>
      <c r="H356" s="1028"/>
      <c r="I356" s="1028"/>
      <c r="J356" s="1028"/>
      <c r="K356" s="1099"/>
      <c r="L356" s="993"/>
      <c r="M356" s="993"/>
      <c r="N356" s="993"/>
      <c r="O356" s="993"/>
      <c r="P356" s="993"/>
      <c r="Q356" s="993"/>
      <c r="R356" s="993"/>
      <c r="S356" s="993"/>
      <c r="T356" s="994"/>
    </row>
    <row r="357" spans="1:20" ht="28.5" customHeight="1" x14ac:dyDescent="0.25">
      <c r="A357" s="1044"/>
      <c r="B357" s="1100"/>
      <c r="C357" s="1100"/>
      <c r="D357" s="1100"/>
      <c r="E357" s="1100"/>
      <c r="F357" s="1100"/>
      <c r="G357" s="1100"/>
      <c r="H357" s="1100"/>
      <c r="I357" s="1100"/>
      <c r="J357" s="1100"/>
      <c r="K357" s="1101"/>
      <c r="L357" s="996"/>
      <c r="M357" s="996"/>
      <c r="N357" s="996"/>
      <c r="O357" s="996"/>
      <c r="P357" s="996"/>
      <c r="Q357" s="996"/>
      <c r="R357" s="996"/>
      <c r="S357" s="996"/>
      <c r="T357" s="997"/>
    </row>
    <row r="358" spans="1:20" ht="28.5" customHeight="1" x14ac:dyDescent="0.25">
      <c r="A358" s="1050" t="s">
        <v>328</v>
      </c>
      <c r="B358" s="1051"/>
      <c r="C358" s="1051"/>
      <c r="D358" s="1051"/>
      <c r="E358" s="1051"/>
      <c r="F358" s="1051"/>
      <c r="G358" s="1052"/>
      <c r="H358" s="1053" t="s">
        <v>412</v>
      </c>
      <c r="I358" s="1053"/>
      <c r="J358" s="1053"/>
      <c r="K358" s="1053"/>
      <c r="L358" s="1053"/>
      <c r="M358" s="1053"/>
      <c r="N358" s="1053"/>
      <c r="O358" s="1053"/>
      <c r="P358" s="1053"/>
      <c r="Q358" s="1053"/>
      <c r="R358" s="1053"/>
      <c r="S358" s="1053"/>
      <c r="T358" s="1054"/>
    </row>
    <row r="359" spans="1:20" ht="28.5" customHeight="1" x14ac:dyDescent="0.25">
      <c r="A359" s="1055" t="s">
        <v>396</v>
      </c>
      <c r="B359" s="1055"/>
      <c r="C359" s="1055"/>
      <c r="D359" s="1055"/>
      <c r="E359" s="1055"/>
      <c r="F359" s="1055"/>
      <c r="G359" s="1055"/>
      <c r="H359" s="1055"/>
      <c r="I359" s="1055"/>
      <c r="J359" s="1055"/>
      <c r="K359" s="1055"/>
      <c r="L359" s="1055"/>
      <c r="M359" s="1055"/>
      <c r="N359" s="1055"/>
      <c r="O359" s="1055"/>
      <c r="P359" s="1055"/>
      <c r="Q359" s="1055"/>
      <c r="R359" s="1055"/>
      <c r="S359" s="1055"/>
      <c r="T359" s="1055"/>
    </row>
    <row r="360" spans="1:20" ht="28.5" customHeight="1" x14ac:dyDescent="0.25">
      <c r="A360" s="1024" t="s">
        <v>397</v>
      </c>
      <c r="B360" s="1025"/>
      <c r="C360" s="1025"/>
      <c r="D360" s="1025"/>
      <c r="E360" s="1025"/>
      <c r="F360" s="1026"/>
      <c r="G360" s="1033" t="s">
        <v>398</v>
      </c>
      <c r="H360" s="1034"/>
      <c r="I360" s="1034"/>
      <c r="J360" s="1035"/>
      <c r="K360" s="985" t="s">
        <v>332</v>
      </c>
      <c r="L360" s="1024" t="s">
        <v>399</v>
      </c>
      <c r="M360" s="1042"/>
      <c r="N360" s="1046" t="s">
        <v>257</v>
      </c>
      <c r="O360" s="1056" t="s">
        <v>258</v>
      </c>
      <c r="P360" s="1058" t="s">
        <v>259</v>
      </c>
      <c r="Q360" s="1058" t="s">
        <v>260</v>
      </c>
      <c r="R360" s="1058" t="s">
        <v>261</v>
      </c>
      <c r="S360" s="1060" t="s">
        <v>262</v>
      </c>
      <c r="T360" s="1069" t="s">
        <v>263</v>
      </c>
    </row>
    <row r="361" spans="1:20" ht="28.5" customHeight="1" x14ac:dyDescent="0.25">
      <c r="A361" s="1027"/>
      <c r="B361" s="1028"/>
      <c r="C361" s="1028"/>
      <c r="D361" s="1028"/>
      <c r="E361" s="1028"/>
      <c r="F361" s="1029"/>
      <c r="G361" s="1036"/>
      <c r="H361" s="1037"/>
      <c r="I361" s="1037"/>
      <c r="J361" s="1038"/>
      <c r="K361" s="985"/>
      <c r="L361" s="1027"/>
      <c r="M361" s="1043"/>
      <c r="N361" s="1047"/>
      <c r="O361" s="1056"/>
      <c r="P361" s="1058"/>
      <c r="Q361" s="1058"/>
      <c r="R361" s="1058"/>
      <c r="S361" s="1060"/>
      <c r="T361" s="1069"/>
    </row>
    <row r="362" spans="1:20" ht="28.5" customHeight="1" x14ac:dyDescent="0.25">
      <c r="A362" s="1027"/>
      <c r="B362" s="1028"/>
      <c r="C362" s="1028"/>
      <c r="D362" s="1028"/>
      <c r="E362" s="1028"/>
      <c r="F362" s="1029"/>
      <c r="G362" s="1036"/>
      <c r="H362" s="1037"/>
      <c r="I362" s="1037"/>
      <c r="J362" s="1038"/>
      <c r="K362" s="985"/>
      <c r="L362" s="1027"/>
      <c r="M362" s="1043"/>
      <c r="N362" s="1047"/>
      <c r="O362" s="1056"/>
      <c r="P362" s="1058"/>
      <c r="Q362" s="1058"/>
      <c r="R362" s="1058"/>
      <c r="S362" s="1060"/>
      <c r="T362" s="1069"/>
    </row>
    <row r="363" spans="1:20" ht="28.5" customHeight="1" x14ac:dyDescent="0.25">
      <c r="A363" s="1027"/>
      <c r="B363" s="1028"/>
      <c r="C363" s="1028"/>
      <c r="D363" s="1028"/>
      <c r="E363" s="1028"/>
      <c r="F363" s="1029"/>
      <c r="G363" s="1036"/>
      <c r="H363" s="1037"/>
      <c r="I363" s="1037"/>
      <c r="J363" s="1038"/>
      <c r="K363" s="985"/>
      <c r="L363" s="1027"/>
      <c r="M363" s="1043"/>
      <c r="N363" s="1047"/>
      <c r="O363" s="1056"/>
      <c r="P363" s="1058"/>
      <c r="Q363" s="1058"/>
      <c r="R363" s="1058"/>
      <c r="S363" s="1060"/>
      <c r="T363" s="1069"/>
    </row>
    <row r="364" spans="1:20" ht="28.5" customHeight="1" x14ac:dyDescent="0.25">
      <c r="A364" s="1027"/>
      <c r="B364" s="1028"/>
      <c r="C364" s="1028"/>
      <c r="D364" s="1028"/>
      <c r="E364" s="1028"/>
      <c r="F364" s="1029"/>
      <c r="G364" s="1036"/>
      <c r="H364" s="1037"/>
      <c r="I364" s="1037"/>
      <c r="J364" s="1038"/>
      <c r="K364" s="985"/>
      <c r="L364" s="1027"/>
      <c r="M364" s="1043"/>
      <c r="N364" s="1047"/>
      <c r="O364" s="1056"/>
      <c r="P364" s="1058"/>
      <c r="Q364" s="1058"/>
      <c r="R364" s="1058"/>
      <c r="S364" s="1060"/>
      <c r="T364" s="1069"/>
    </row>
    <row r="365" spans="1:20" ht="28.5" customHeight="1" x14ac:dyDescent="0.25">
      <c r="A365" s="1027"/>
      <c r="B365" s="1028"/>
      <c r="C365" s="1028"/>
      <c r="D365" s="1028"/>
      <c r="E365" s="1028"/>
      <c r="F365" s="1029"/>
      <c r="G365" s="1036"/>
      <c r="H365" s="1037"/>
      <c r="I365" s="1037"/>
      <c r="J365" s="1038"/>
      <c r="K365" s="985"/>
      <c r="L365" s="1027"/>
      <c r="M365" s="1043"/>
      <c r="N365" s="1047"/>
      <c r="O365" s="1056"/>
      <c r="P365" s="1058"/>
      <c r="Q365" s="1058"/>
      <c r="R365" s="1058"/>
      <c r="S365" s="1060"/>
      <c r="T365" s="1069"/>
    </row>
    <row r="366" spans="1:20" ht="4.5" customHeight="1" x14ac:dyDescent="0.25">
      <c r="A366" s="1027"/>
      <c r="B366" s="1028"/>
      <c r="C366" s="1028"/>
      <c r="D366" s="1028"/>
      <c r="E366" s="1028"/>
      <c r="F366" s="1029"/>
      <c r="G366" s="1036"/>
      <c r="H366" s="1037"/>
      <c r="I366" s="1037"/>
      <c r="J366" s="1038"/>
      <c r="K366" s="985"/>
      <c r="L366" s="1027"/>
      <c r="M366" s="1043"/>
      <c r="N366" s="1047"/>
      <c r="O366" s="1056"/>
      <c r="P366" s="1058"/>
      <c r="Q366" s="1058"/>
      <c r="R366" s="1058"/>
      <c r="S366" s="1060"/>
      <c r="T366" s="1069"/>
    </row>
    <row r="367" spans="1:20" ht="28.5" hidden="1" customHeight="1" x14ac:dyDescent="0.25">
      <c r="A367" s="1027"/>
      <c r="B367" s="1028"/>
      <c r="C367" s="1028"/>
      <c r="D367" s="1028"/>
      <c r="E367" s="1028"/>
      <c r="F367" s="1029"/>
      <c r="G367" s="1036"/>
      <c r="H367" s="1037"/>
      <c r="I367" s="1037"/>
      <c r="J367" s="1038"/>
      <c r="K367" s="985"/>
      <c r="L367" s="1027"/>
      <c r="M367" s="1043"/>
      <c r="N367" s="1047"/>
      <c r="O367" s="1056"/>
      <c r="P367" s="1058"/>
      <c r="Q367" s="1058"/>
      <c r="R367" s="1058"/>
      <c r="S367" s="1060"/>
      <c r="T367" s="1069"/>
    </row>
    <row r="368" spans="1:20" ht="28.5" hidden="1" customHeight="1" x14ac:dyDescent="0.25">
      <c r="A368" s="1030"/>
      <c r="B368" s="1031"/>
      <c r="C368" s="1031"/>
      <c r="D368" s="1031"/>
      <c r="E368" s="1031"/>
      <c r="F368" s="1032"/>
      <c r="G368" s="1039"/>
      <c r="H368" s="1040"/>
      <c r="I368" s="1040"/>
      <c r="J368" s="1041"/>
      <c r="K368" s="986"/>
      <c r="L368" s="1044"/>
      <c r="M368" s="1045"/>
      <c r="N368" s="1048"/>
      <c r="O368" s="1057"/>
      <c r="P368" s="1059"/>
      <c r="Q368" s="1059"/>
      <c r="R368" s="1059"/>
      <c r="S368" s="1061"/>
      <c r="T368" s="1070"/>
    </row>
    <row r="369" spans="1:20" ht="28.5" customHeight="1" x14ac:dyDescent="0.25">
      <c r="A369" s="1000" t="s">
        <v>413</v>
      </c>
      <c r="B369" s="1076"/>
      <c r="C369" s="1076"/>
      <c r="D369" s="1076"/>
      <c r="E369" s="1076"/>
      <c r="F369" s="1105"/>
      <c r="G369" s="1000" t="s">
        <v>344</v>
      </c>
      <c r="H369" s="1076"/>
      <c r="I369" s="1076"/>
      <c r="J369" s="1105"/>
      <c r="K369" s="1095" t="s">
        <v>396</v>
      </c>
      <c r="L369" s="1000" t="s">
        <v>414</v>
      </c>
      <c r="M369" s="1076"/>
      <c r="N369" s="1104">
        <f>'[1]C-2c Immigrant Services Q1'!N66</f>
        <v>302</v>
      </c>
      <c r="O369" s="1112">
        <v>157</v>
      </c>
      <c r="P369" s="1110">
        <v>74</v>
      </c>
      <c r="Q369" s="1104">
        <v>55</v>
      </c>
      <c r="R369" s="1115">
        <v>24</v>
      </c>
      <c r="S369" s="1062"/>
      <c r="T369" s="1102"/>
    </row>
    <row r="370" spans="1:20" ht="16.5" customHeight="1" x14ac:dyDescent="0.25">
      <c r="A370" s="1002"/>
      <c r="B370" s="1077"/>
      <c r="C370" s="1077"/>
      <c r="D370" s="1077"/>
      <c r="E370" s="1077"/>
      <c r="F370" s="1106"/>
      <c r="G370" s="1002"/>
      <c r="H370" s="1077"/>
      <c r="I370" s="1077"/>
      <c r="J370" s="1106"/>
      <c r="K370" s="1095"/>
      <c r="L370" s="1002"/>
      <c r="M370" s="1077"/>
      <c r="N370" s="1083"/>
      <c r="O370" s="1113"/>
      <c r="P370" s="998"/>
      <c r="Q370" s="1083"/>
      <c r="R370" s="1013"/>
      <c r="S370" s="985"/>
      <c r="T370" s="1088"/>
    </row>
    <row r="371" spans="1:20" ht="28.5" hidden="1" customHeight="1" x14ac:dyDescent="0.25">
      <c r="A371" s="1002"/>
      <c r="B371" s="1077"/>
      <c r="C371" s="1077"/>
      <c r="D371" s="1077"/>
      <c r="E371" s="1077"/>
      <c r="F371" s="1106"/>
      <c r="G371" s="780"/>
      <c r="H371" s="1055"/>
      <c r="I371" s="1055"/>
      <c r="J371" s="1107"/>
      <c r="K371" s="1095"/>
      <c r="L371" s="1004"/>
      <c r="M371" s="1078"/>
      <c r="N371" s="1084"/>
      <c r="O371" s="1114"/>
      <c r="P371" s="1111"/>
      <c r="Q371" s="1084"/>
      <c r="R371" s="1014"/>
      <c r="S371" s="986"/>
      <c r="T371" s="1103"/>
    </row>
    <row r="372" spans="1:20" ht="22.5" customHeight="1" x14ac:dyDescent="0.25">
      <c r="A372" s="1002"/>
      <c r="B372" s="1077"/>
      <c r="C372" s="1077"/>
      <c r="D372" s="1077"/>
      <c r="E372" s="1077"/>
      <c r="F372" s="1106"/>
      <c r="G372" s="989" t="s">
        <v>415</v>
      </c>
      <c r="H372" s="990"/>
      <c r="I372" s="990"/>
      <c r="J372" s="1063"/>
      <c r="K372" s="1068" t="s">
        <v>396</v>
      </c>
      <c r="L372" s="1000" t="s">
        <v>737</v>
      </c>
      <c r="M372" s="1076"/>
      <c r="N372" s="1104">
        <v>302</v>
      </c>
      <c r="O372" s="1112">
        <v>157</v>
      </c>
      <c r="P372" s="1110">
        <v>73</v>
      </c>
      <c r="Q372" s="1104">
        <v>55</v>
      </c>
      <c r="R372" s="1115">
        <v>24</v>
      </c>
      <c r="S372" s="1062"/>
      <c r="T372" s="1102"/>
    </row>
    <row r="373" spans="1:20" ht="28.5" hidden="1" customHeight="1" x14ac:dyDescent="0.25">
      <c r="A373" s="1002"/>
      <c r="B373" s="1077"/>
      <c r="C373" s="1077"/>
      <c r="D373" s="1077"/>
      <c r="E373" s="1077"/>
      <c r="F373" s="1106"/>
      <c r="G373" s="992"/>
      <c r="H373" s="993"/>
      <c r="I373" s="993"/>
      <c r="J373" s="1064"/>
      <c r="K373" s="1068"/>
      <c r="L373" s="1002"/>
      <c r="M373" s="1077"/>
      <c r="N373" s="1083"/>
      <c r="O373" s="1113"/>
      <c r="P373" s="998"/>
      <c r="Q373" s="1083"/>
      <c r="R373" s="1013"/>
      <c r="S373" s="985"/>
      <c r="T373" s="1088"/>
    </row>
    <row r="374" spans="1:20" ht="5.25" customHeight="1" x14ac:dyDescent="0.25">
      <c r="A374" s="1002"/>
      <c r="B374" s="1077"/>
      <c r="C374" s="1077"/>
      <c r="D374" s="1077"/>
      <c r="E374" s="1077"/>
      <c r="F374" s="1106"/>
      <c r="G374" s="1065"/>
      <c r="H374" s="1066"/>
      <c r="I374" s="1066"/>
      <c r="J374" s="1067"/>
      <c r="K374" s="1068"/>
      <c r="L374" s="1004"/>
      <c r="M374" s="1078"/>
      <c r="N374" s="1084"/>
      <c r="O374" s="1114"/>
      <c r="P374" s="1111"/>
      <c r="Q374" s="1084"/>
      <c r="R374" s="1014"/>
      <c r="S374" s="986"/>
      <c r="T374" s="1103"/>
    </row>
    <row r="375" spans="1:20" ht="18" customHeight="1" x14ac:dyDescent="0.25">
      <c r="A375" s="1002"/>
      <c r="B375" s="1077"/>
      <c r="C375" s="1077"/>
      <c r="D375" s="1077"/>
      <c r="E375" s="1077"/>
      <c r="F375" s="1106"/>
      <c r="G375" s="989" t="s">
        <v>416</v>
      </c>
      <c r="H375" s="990"/>
      <c r="I375" s="990"/>
      <c r="J375" s="1063"/>
      <c r="K375" s="1068" t="s">
        <v>396</v>
      </c>
      <c r="L375" s="1000" t="s">
        <v>737</v>
      </c>
      <c r="M375" s="1076"/>
      <c r="N375" s="1110">
        <v>302</v>
      </c>
      <c r="O375" s="1112">
        <v>74</v>
      </c>
      <c r="P375" s="1110">
        <v>47</v>
      </c>
      <c r="Q375" s="1104">
        <v>64</v>
      </c>
      <c r="R375" s="1115">
        <v>30</v>
      </c>
      <c r="S375" s="1062"/>
      <c r="T375" s="1102"/>
    </row>
    <row r="376" spans="1:20" ht="28.5" hidden="1" customHeight="1" x14ac:dyDescent="0.25">
      <c r="A376" s="1002"/>
      <c r="B376" s="1077"/>
      <c r="C376" s="1077"/>
      <c r="D376" s="1077"/>
      <c r="E376" s="1077"/>
      <c r="F376" s="1106"/>
      <c r="G376" s="992"/>
      <c r="H376" s="993"/>
      <c r="I376" s="993"/>
      <c r="J376" s="1064"/>
      <c r="K376" s="1068"/>
      <c r="L376" s="1002"/>
      <c r="M376" s="1077"/>
      <c r="N376" s="998"/>
      <c r="O376" s="1113"/>
      <c r="P376" s="998"/>
      <c r="Q376" s="1083"/>
      <c r="R376" s="1013"/>
      <c r="S376" s="985"/>
      <c r="T376" s="1088"/>
    </row>
    <row r="377" spans="1:20" ht="28.5" customHeight="1" x14ac:dyDescent="0.25">
      <c r="A377" s="1002"/>
      <c r="B377" s="1077"/>
      <c r="C377" s="1077"/>
      <c r="D377" s="1077"/>
      <c r="E377" s="1077"/>
      <c r="F377" s="1106"/>
      <c r="G377" s="1065"/>
      <c r="H377" s="1066"/>
      <c r="I377" s="1066"/>
      <c r="J377" s="1067"/>
      <c r="K377" s="1068"/>
      <c r="L377" s="1004"/>
      <c r="M377" s="1078"/>
      <c r="N377" s="1111"/>
      <c r="O377" s="1114"/>
      <c r="P377" s="1111"/>
      <c r="Q377" s="1084"/>
      <c r="R377" s="1014"/>
      <c r="S377" s="986"/>
      <c r="T377" s="1103"/>
    </row>
    <row r="378" spans="1:20" ht="11.25" customHeight="1" x14ac:dyDescent="0.25">
      <c r="A378" s="1002"/>
      <c r="B378" s="1077"/>
      <c r="C378" s="1077"/>
      <c r="D378" s="1077"/>
      <c r="E378" s="1077"/>
      <c r="F378" s="1106"/>
      <c r="G378" s="989" t="s">
        <v>417</v>
      </c>
      <c r="H378" s="990"/>
      <c r="I378" s="990"/>
      <c r="J378" s="1063"/>
      <c r="K378" s="1068" t="s">
        <v>396</v>
      </c>
      <c r="L378" s="1000" t="s">
        <v>738</v>
      </c>
      <c r="M378" s="1001"/>
      <c r="N378" s="1108">
        <v>302</v>
      </c>
      <c r="O378" s="1097">
        <v>52</v>
      </c>
      <c r="P378" s="1068">
        <v>40</v>
      </c>
      <c r="Q378" s="1095">
        <v>56</v>
      </c>
      <c r="R378" s="1072">
        <v>38</v>
      </c>
      <c r="S378" s="1073"/>
      <c r="T378" s="1074"/>
    </row>
    <row r="379" spans="1:20" ht="28.5" hidden="1" customHeight="1" x14ac:dyDescent="0.25">
      <c r="A379" s="1002"/>
      <c r="B379" s="1077"/>
      <c r="C379" s="1077"/>
      <c r="D379" s="1077"/>
      <c r="E379" s="1077"/>
      <c r="F379" s="1106"/>
      <c r="G379" s="992"/>
      <c r="H379" s="993"/>
      <c r="I379" s="993"/>
      <c r="J379" s="1064"/>
      <c r="K379" s="1068"/>
      <c r="L379" s="1002"/>
      <c r="M379" s="1003"/>
      <c r="N379" s="1108"/>
      <c r="O379" s="1097"/>
      <c r="P379" s="1068"/>
      <c r="Q379" s="1095"/>
      <c r="R379" s="1072"/>
      <c r="S379" s="1073"/>
      <c r="T379" s="1075"/>
    </row>
    <row r="380" spans="1:20" ht="28.5" customHeight="1" x14ac:dyDescent="0.25">
      <c r="A380" s="1002"/>
      <c r="B380" s="1077"/>
      <c r="C380" s="1077"/>
      <c r="D380" s="1077"/>
      <c r="E380" s="1077"/>
      <c r="F380" s="1106"/>
      <c r="G380" s="1065"/>
      <c r="H380" s="1066"/>
      <c r="I380" s="1066"/>
      <c r="J380" s="1067"/>
      <c r="K380" s="1068"/>
      <c r="L380" s="1004"/>
      <c r="M380" s="1005"/>
      <c r="N380" s="1109"/>
      <c r="O380" s="1097"/>
      <c r="P380" s="1068"/>
      <c r="Q380" s="1095"/>
      <c r="R380" s="1072"/>
      <c r="S380" s="1073"/>
      <c r="T380" s="1075"/>
    </row>
    <row r="381" spans="1:20" ht="28.5" customHeight="1" x14ac:dyDescent="0.25">
      <c r="A381" s="1002"/>
      <c r="B381" s="1077"/>
      <c r="C381" s="1077"/>
      <c r="D381" s="1077"/>
      <c r="E381" s="1077"/>
      <c r="F381" s="1106"/>
      <c r="G381" s="989" t="s">
        <v>418</v>
      </c>
      <c r="H381" s="990"/>
      <c r="I381" s="990"/>
      <c r="J381" s="1063"/>
      <c r="K381" s="1068" t="s">
        <v>396</v>
      </c>
      <c r="L381" s="1000" t="s">
        <v>737</v>
      </c>
      <c r="M381" s="1001"/>
      <c r="N381" s="1007">
        <v>302</v>
      </c>
      <c r="O381" s="1097">
        <v>28</v>
      </c>
      <c r="P381" s="1068">
        <v>47</v>
      </c>
      <c r="Q381" s="1095">
        <v>52</v>
      </c>
      <c r="R381" s="1072">
        <v>42</v>
      </c>
      <c r="S381" s="1073"/>
      <c r="T381" s="1074"/>
    </row>
    <row r="382" spans="1:20" ht="1.5" customHeight="1" x14ac:dyDescent="0.25">
      <c r="A382" s="1002"/>
      <c r="B382" s="1077"/>
      <c r="C382" s="1077"/>
      <c r="D382" s="1077"/>
      <c r="E382" s="1077"/>
      <c r="F382" s="1106"/>
      <c r="G382" s="992"/>
      <c r="H382" s="993"/>
      <c r="I382" s="993"/>
      <c r="J382" s="1064"/>
      <c r="K382" s="1068"/>
      <c r="L382" s="1002"/>
      <c r="M382" s="1003"/>
      <c r="N382" s="1008"/>
      <c r="O382" s="1097"/>
      <c r="P382" s="1068"/>
      <c r="Q382" s="1095"/>
      <c r="R382" s="1072"/>
      <c r="S382" s="1073"/>
      <c r="T382" s="1074"/>
    </row>
    <row r="383" spans="1:20" ht="14.25" customHeight="1" x14ac:dyDescent="0.25">
      <c r="A383" s="1002"/>
      <c r="B383" s="1077"/>
      <c r="C383" s="1077"/>
      <c r="D383" s="1077"/>
      <c r="E383" s="1077"/>
      <c r="F383" s="1106"/>
      <c r="G383" s="1065"/>
      <c r="H383" s="1066"/>
      <c r="I383" s="1066"/>
      <c r="J383" s="1067"/>
      <c r="K383" s="1068"/>
      <c r="L383" s="1004"/>
      <c r="M383" s="1005"/>
      <c r="N383" s="1009"/>
      <c r="O383" s="1097"/>
      <c r="P383" s="1068"/>
      <c r="Q383" s="1095"/>
      <c r="R383" s="1072"/>
      <c r="S383" s="1073"/>
      <c r="T383" s="1074"/>
    </row>
    <row r="384" spans="1:20" ht="13.5" customHeight="1" x14ac:dyDescent="0.25">
      <c r="A384" s="1002"/>
      <c r="B384" s="1077"/>
      <c r="C384" s="1077"/>
      <c r="D384" s="1077"/>
      <c r="E384" s="1077"/>
      <c r="F384" s="1106"/>
      <c r="G384" s="989" t="s">
        <v>419</v>
      </c>
      <c r="H384" s="990"/>
      <c r="I384" s="990"/>
      <c r="J384" s="1063"/>
      <c r="K384" s="1068" t="s">
        <v>396</v>
      </c>
      <c r="L384" s="1000" t="s">
        <v>738</v>
      </c>
      <c r="M384" s="1001"/>
      <c r="N384" s="1108">
        <v>302</v>
      </c>
      <c r="O384" s="1097">
        <v>9</v>
      </c>
      <c r="P384" s="1068">
        <v>51</v>
      </c>
      <c r="Q384" s="1095">
        <v>44</v>
      </c>
      <c r="R384" s="1072">
        <v>43</v>
      </c>
      <c r="S384" s="1073"/>
      <c r="T384" s="1074"/>
    </row>
    <row r="385" spans="1:20" ht="28.5" customHeight="1" x14ac:dyDescent="0.25">
      <c r="A385" s="1002"/>
      <c r="B385" s="1077"/>
      <c r="C385" s="1077"/>
      <c r="D385" s="1077"/>
      <c r="E385" s="1077"/>
      <c r="F385" s="1106"/>
      <c r="G385" s="992"/>
      <c r="H385" s="993"/>
      <c r="I385" s="993"/>
      <c r="J385" s="1064"/>
      <c r="K385" s="1068"/>
      <c r="L385" s="1002"/>
      <c r="M385" s="1003"/>
      <c r="N385" s="1108"/>
      <c r="O385" s="1097"/>
      <c r="P385" s="1068"/>
      <c r="Q385" s="1095"/>
      <c r="R385" s="1072"/>
      <c r="S385" s="1073"/>
      <c r="T385" s="1075"/>
    </row>
    <row r="386" spans="1:20" ht="12" customHeight="1" x14ac:dyDescent="0.25">
      <c r="A386" s="1002"/>
      <c r="B386" s="1077"/>
      <c r="C386" s="1077"/>
      <c r="D386" s="1077"/>
      <c r="E386" s="1077"/>
      <c r="F386" s="1106"/>
      <c r="G386" s="1065"/>
      <c r="H386" s="1066"/>
      <c r="I386" s="1066"/>
      <c r="J386" s="1067"/>
      <c r="K386" s="1068"/>
      <c r="L386" s="1004"/>
      <c r="M386" s="1005"/>
      <c r="N386" s="1109"/>
      <c r="O386" s="1097"/>
      <c r="P386" s="1068"/>
      <c r="Q386" s="1095"/>
      <c r="R386" s="1072"/>
      <c r="S386" s="1073"/>
      <c r="T386" s="1075"/>
    </row>
    <row r="387" spans="1:20" ht="28.5" customHeight="1" x14ac:dyDescent="0.25">
      <c r="A387" s="1002"/>
      <c r="B387" s="1077"/>
      <c r="C387" s="1077"/>
      <c r="D387" s="1077"/>
      <c r="E387" s="1077"/>
      <c r="F387" s="1106"/>
      <c r="G387" s="989" t="s">
        <v>420</v>
      </c>
      <c r="H387" s="990"/>
      <c r="I387" s="990"/>
      <c r="J387" s="1063"/>
      <c r="K387" s="1068" t="s">
        <v>396</v>
      </c>
      <c r="L387" s="1000" t="s">
        <v>738</v>
      </c>
      <c r="M387" s="1076"/>
      <c r="N387" s="1096">
        <v>302</v>
      </c>
      <c r="O387" s="1097">
        <v>6</v>
      </c>
      <c r="P387" s="1068">
        <v>43</v>
      </c>
      <c r="Q387" s="1095">
        <v>43</v>
      </c>
      <c r="R387" s="1072">
        <v>45</v>
      </c>
      <c r="S387" s="1073"/>
      <c r="T387" s="1074"/>
    </row>
    <row r="388" spans="1:20" ht="26.25" customHeight="1" x14ac:dyDescent="0.25">
      <c r="A388" s="1002"/>
      <c r="B388" s="1077"/>
      <c r="C388" s="1077"/>
      <c r="D388" s="1077"/>
      <c r="E388" s="1077"/>
      <c r="F388" s="1106"/>
      <c r="G388" s="992"/>
      <c r="H388" s="993"/>
      <c r="I388" s="993"/>
      <c r="J388" s="1064"/>
      <c r="K388" s="1068"/>
      <c r="L388" s="1002"/>
      <c r="M388" s="1077"/>
      <c r="N388" s="1096"/>
      <c r="O388" s="1097"/>
      <c r="P388" s="1068"/>
      <c r="Q388" s="1095"/>
      <c r="R388" s="1072"/>
      <c r="S388" s="1073"/>
      <c r="T388" s="1075"/>
    </row>
    <row r="389" spans="1:20" ht="28.5" hidden="1" customHeight="1" x14ac:dyDescent="0.25">
      <c r="A389" s="1002"/>
      <c r="B389" s="1077"/>
      <c r="C389" s="1077"/>
      <c r="D389" s="1077"/>
      <c r="E389" s="1077"/>
      <c r="F389" s="1106"/>
      <c r="G389" s="1065"/>
      <c r="H389" s="1066"/>
      <c r="I389" s="1066"/>
      <c r="J389" s="1067"/>
      <c r="K389" s="1068"/>
      <c r="L389" s="1004"/>
      <c r="M389" s="1078"/>
      <c r="N389" s="1096"/>
      <c r="O389" s="1097"/>
      <c r="P389" s="1068"/>
      <c r="Q389" s="1095"/>
      <c r="R389" s="1072"/>
      <c r="S389" s="1073"/>
      <c r="T389" s="1075"/>
    </row>
    <row r="390" spans="1:20" ht="28.5" customHeight="1" x14ac:dyDescent="0.25">
      <c r="A390" s="1002"/>
      <c r="B390" s="1077"/>
      <c r="C390" s="1077"/>
      <c r="D390" s="1077"/>
      <c r="E390" s="1077"/>
      <c r="F390" s="1106"/>
      <c r="G390" s="989" t="s">
        <v>421</v>
      </c>
      <c r="H390" s="990"/>
      <c r="I390" s="990"/>
      <c r="J390" s="1063"/>
      <c r="K390" s="1068" t="s">
        <v>422</v>
      </c>
      <c r="L390" s="1000" t="s">
        <v>423</v>
      </c>
      <c r="M390" s="1076"/>
      <c r="N390" s="1096">
        <v>197</v>
      </c>
      <c r="O390" s="1097">
        <v>67</v>
      </c>
      <c r="P390" s="1068">
        <v>47</v>
      </c>
      <c r="Q390" s="1095">
        <v>48</v>
      </c>
      <c r="R390" s="1072">
        <v>36</v>
      </c>
      <c r="S390" s="1073"/>
      <c r="T390" s="1074"/>
    </row>
    <row r="391" spans="1:20" ht="28.5" customHeight="1" x14ac:dyDescent="0.25">
      <c r="A391" s="1002"/>
      <c r="B391" s="1077"/>
      <c r="C391" s="1077"/>
      <c r="D391" s="1077"/>
      <c r="E391" s="1077"/>
      <c r="F391" s="1106"/>
      <c r="G391" s="992"/>
      <c r="H391" s="993"/>
      <c r="I391" s="993"/>
      <c r="J391" s="1064"/>
      <c r="K391" s="1068"/>
      <c r="L391" s="1002"/>
      <c r="M391" s="1077"/>
      <c r="N391" s="1096"/>
      <c r="O391" s="1097"/>
      <c r="P391" s="1068"/>
      <c r="Q391" s="1095"/>
      <c r="R391" s="1072"/>
      <c r="S391" s="1073"/>
      <c r="T391" s="1075"/>
    </row>
    <row r="392" spans="1:20" ht="28.5" hidden="1" customHeight="1" x14ac:dyDescent="0.25">
      <c r="A392" s="1002"/>
      <c r="B392" s="1077"/>
      <c r="C392" s="1077"/>
      <c r="D392" s="1077"/>
      <c r="E392" s="1077"/>
      <c r="F392" s="1106"/>
      <c r="G392" s="1065"/>
      <c r="H392" s="1066"/>
      <c r="I392" s="1066"/>
      <c r="J392" s="1067"/>
      <c r="K392" s="1068"/>
      <c r="L392" s="1004"/>
      <c r="M392" s="1078"/>
      <c r="N392" s="1096"/>
      <c r="O392" s="1097"/>
      <c r="P392" s="1068"/>
      <c r="Q392" s="1095"/>
      <c r="R392" s="1072"/>
      <c r="S392" s="1073"/>
      <c r="T392" s="1075"/>
    </row>
    <row r="393" spans="1:20" ht="28.5" customHeight="1" x14ac:dyDescent="0.25">
      <c r="A393" s="1002"/>
      <c r="B393" s="1077"/>
      <c r="C393" s="1077"/>
      <c r="D393" s="1077"/>
      <c r="E393" s="1077"/>
      <c r="F393" s="1106"/>
      <c r="G393" s="989" t="s">
        <v>424</v>
      </c>
      <c r="H393" s="990"/>
      <c r="I393" s="990"/>
      <c r="J393" s="1063"/>
      <c r="K393" s="1068" t="s">
        <v>425</v>
      </c>
      <c r="L393" s="1000" t="s">
        <v>426</v>
      </c>
      <c r="M393" s="1076"/>
      <c r="N393" s="1096">
        <v>197</v>
      </c>
      <c r="O393" s="1097">
        <v>7</v>
      </c>
      <c r="P393" s="1068">
        <v>16</v>
      </c>
      <c r="Q393" s="1095">
        <v>73</v>
      </c>
      <c r="R393" s="1072">
        <v>69</v>
      </c>
      <c r="S393" s="1073"/>
      <c r="T393" s="1074"/>
    </row>
    <row r="394" spans="1:20" ht="28.5" customHeight="1" x14ac:dyDescent="0.25">
      <c r="A394" s="1002"/>
      <c r="B394" s="1077"/>
      <c r="C394" s="1077"/>
      <c r="D394" s="1077"/>
      <c r="E394" s="1077"/>
      <c r="F394" s="1106"/>
      <c r="G394" s="992"/>
      <c r="H394" s="993"/>
      <c r="I394" s="993"/>
      <c r="J394" s="1064"/>
      <c r="K394" s="1068"/>
      <c r="L394" s="1002"/>
      <c r="M394" s="1077"/>
      <c r="N394" s="1096"/>
      <c r="O394" s="1097"/>
      <c r="P394" s="1068"/>
      <c r="Q394" s="1095"/>
      <c r="R394" s="1072"/>
      <c r="S394" s="1073"/>
      <c r="T394" s="1075"/>
    </row>
    <row r="395" spans="1:20" ht="28.5" customHeight="1" x14ac:dyDescent="0.25">
      <c r="A395" s="780"/>
      <c r="B395" s="1055"/>
      <c r="C395" s="1055"/>
      <c r="D395" s="1055"/>
      <c r="E395" s="1055"/>
      <c r="F395" s="1107"/>
      <c r="G395" s="1065"/>
      <c r="H395" s="1066"/>
      <c r="I395" s="1066"/>
      <c r="J395" s="1067"/>
      <c r="K395" s="1068"/>
      <c r="L395" s="1004"/>
      <c r="M395" s="1078"/>
      <c r="N395" s="1096"/>
      <c r="O395" s="1097"/>
      <c r="P395" s="1068"/>
      <c r="Q395" s="1095"/>
      <c r="R395" s="1072"/>
      <c r="S395" s="1073"/>
      <c r="T395" s="1075"/>
    </row>
    <row r="396" spans="1:20" ht="28.5" customHeight="1" x14ac:dyDescent="0.25">
      <c r="A396" s="239"/>
      <c r="B396" s="239"/>
      <c r="C396" s="239"/>
      <c r="D396" s="239"/>
      <c r="E396" s="239"/>
      <c r="F396" s="239"/>
      <c r="G396" s="240"/>
      <c r="H396" s="240"/>
      <c r="I396" s="241"/>
      <c r="J396" s="241"/>
      <c r="K396" s="242"/>
      <c r="L396" s="243"/>
      <c r="M396" s="243"/>
      <c r="N396" s="242"/>
      <c r="O396" s="244"/>
      <c r="P396" s="244"/>
      <c r="Q396" s="244"/>
      <c r="R396" s="246"/>
      <c r="S396" s="245"/>
      <c r="T396" s="247"/>
    </row>
    <row r="397" spans="1:20" ht="28.5" customHeight="1" x14ac:dyDescent="0.25">
      <c r="A397" s="239"/>
      <c r="B397" s="239"/>
      <c r="C397" s="239"/>
      <c r="D397" s="239"/>
      <c r="E397" s="239"/>
      <c r="F397" s="239"/>
      <c r="G397" s="240"/>
      <c r="H397" s="240"/>
      <c r="I397" s="241"/>
      <c r="J397" s="241"/>
      <c r="K397" s="242"/>
      <c r="L397" s="243"/>
      <c r="M397" s="243"/>
      <c r="N397" s="242"/>
      <c r="O397" s="244"/>
      <c r="P397" s="244"/>
      <c r="Q397" s="244"/>
      <c r="R397" s="246"/>
      <c r="S397" s="245"/>
      <c r="T397" s="247"/>
    </row>
    <row r="398" spans="1:20" ht="28.5" customHeight="1" x14ac:dyDescent="0.25">
      <c r="A398" s="239"/>
      <c r="B398" s="239"/>
      <c r="C398" s="239"/>
      <c r="D398" s="239"/>
      <c r="E398" s="239"/>
      <c r="F398" s="239"/>
      <c r="G398" s="240"/>
      <c r="H398" s="240"/>
      <c r="I398" s="241"/>
      <c r="J398" s="241"/>
      <c r="K398" s="242"/>
      <c r="L398" s="243"/>
      <c r="M398" s="243"/>
      <c r="N398" s="242"/>
      <c r="O398" s="244"/>
      <c r="P398" s="244"/>
      <c r="Q398" s="244"/>
      <c r="R398" s="246"/>
      <c r="S398" s="245"/>
      <c r="T398" s="247"/>
    </row>
    <row r="399" spans="1:20" ht="28.5" customHeight="1" x14ac:dyDescent="0.25">
      <c r="A399" s="239"/>
      <c r="B399" s="239"/>
      <c r="C399" s="239"/>
      <c r="D399" s="239"/>
      <c r="E399" s="239"/>
      <c r="F399" s="239"/>
      <c r="G399" s="240"/>
      <c r="H399" s="240"/>
      <c r="I399" s="241"/>
      <c r="J399" s="241"/>
      <c r="K399" s="242"/>
      <c r="L399" s="243"/>
      <c r="M399" s="243"/>
      <c r="N399" s="242"/>
      <c r="O399" s="244"/>
      <c r="P399" s="244"/>
      <c r="Q399" s="244"/>
      <c r="R399" s="246"/>
      <c r="S399" s="245"/>
      <c r="T399" s="247"/>
    </row>
    <row r="400" spans="1:20" s="184" customFormat="1" x14ac:dyDescent="0.25">
      <c r="A400" s="449"/>
      <c r="B400" s="449"/>
      <c r="C400" s="449"/>
      <c r="D400" s="449"/>
      <c r="E400" s="449"/>
      <c r="F400" s="449"/>
      <c r="G400" s="541" t="s">
        <v>0</v>
      </c>
      <c r="H400" s="541"/>
      <c r="I400" s="541"/>
      <c r="J400" s="541"/>
      <c r="K400" s="541"/>
      <c r="L400" s="541"/>
      <c r="M400" s="541"/>
      <c r="N400" s="541"/>
      <c r="O400" s="449"/>
      <c r="P400" s="449"/>
      <c r="Q400" s="25" t="s">
        <v>244</v>
      </c>
      <c r="R400" s="13">
        <v>14</v>
      </c>
      <c r="S400" s="192" t="s">
        <v>245</v>
      </c>
      <c r="T400" s="213">
        <v>21</v>
      </c>
    </row>
    <row r="401" spans="1:21" s="184" customFormat="1" x14ac:dyDescent="0.25">
      <c r="A401" s="449"/>
      <c r="B401" s="449"/>
      <c r="C401" s="449"/>
      <c r="D401" s="449"/>
      <c r="E401" s="449"/>
      <c r="F401" s="449"/>
      <c r="G401" s="295" t="s">
        <v>1</v>
      </c>
      <c r="H401" s="295"/>
      <c r="I401" s="295"/>
      <c r="J401" s="295"/>
      <c r="K401" s="295"/>
      <c r="L401" s="295"/>
      <c r="M401" s="295"/>
      <c r="N401" s="295"/>
      <c r="O401" s="540" t="s">
        <v>246</v>
      </c>
      <c r="P401" s="540"/>
      <c r="Q401" s="540"/>
      <c r="R401" s="540"/>
      <c r="S401" s="540"/>
      <c r="T401" s="540"/>
    </row>
    <row r="402" spans="1:21" s="184" customFormat="1" ht="15.75" customHeight="1" x14ac:dyDescent="0.25">
      <c r="A402" s="449"/>
      <c r="B402" s="449"/>
      <c r="C402" s="449"/>
      <c r="D402" s="449"/>
      <c r="E402" s="449"/>
      <c r="F402" s="449"/>
      <c r="G402" s="613" t="s">
        <v>325</v>
      </c>
      <c r="H402" s="613"/>
      <c r="I402" s="613"/>
      <c r="J402" s="613"/>
      <c r="K402" s="613"/>
      <c r="L402" s="613"/>
      <c r="M402" s="613"/>
      <c r="N402" s="613"/>
      <c r="O402" s="539"/>
      <c r="P402" s="539"/>
      <c r="Q402" s="539"/>
      <c r="R402" s="539"/>
      <c r="S402" s="539"/>
      <c r="T402" s="539"/>
    </row>
    <row r="403" spans="1:21" s="184" customFormat="1" x14ac:dyDescent="0.25">
      <c r="A403" s="449"/>
      <c r="B403" s="449"/>
      <c r="C403" s="449"/>
      <c r="D403" s="449"/>
      <c r="E403" s="449"/>
      <c r="F403" s="449"/>
      <c r="G403" s="449"/>
      <c r="H403" s="449"/>
      <c r="I403" s="449"/>
      <c r="J403" s="449"/>
      <c r="K403" s="449"/>
      <c r="L403" s="449"/>
      <c r="M403" s="449"/>
      <c r="N403" s="449"/>
      <c r="O403" s="449"/>
      <c r="P403" s="449"/>
      <c r="Q403" s="449"/>
      <c r="R403" s="449"/>
      <c r="S403" s="449"/>
      <c r="T403" s="449"/>
    </row>
    <row r="404" spans="1:21" s="184" customFormat="1" x14ac:dyDescent="0.25">
      <c r="A404" s="27" t="s">
        <v>3</v>
      </c>
      <c r="B404" s="611" t="s">
        <v>427</v>
      </c>
      <c r="C404" s="611"/>
      <c r="D404" s="611"/>
      <c r="E404" s="611"/>
      <c r="F404" s="611"/>
      <c r="G404" s="611"/>
      <c r="H404" s="611"/>
      <c r="I404" s="611"/>
      <c r="J404" s="611"/>
      <c r="K404" s="611"/>
      <c r="L404" s="4" t="s">
        <v>5</v>
      </c>
      <c r="M404" s="213">
        <v>2023</v>
      </c>
      <c r="N404" s="295"/>
      <c r="O404" s="295"/>
      <c r="P404" s="610"/>
      <c r="Q404" s="604" t="s">
        <v>248</v>
      </c>
      <c r="R404" s="605"/>
      <c r="S404" s="605"/>
      <c r="T404" s="606"/>
    </row>
    <row r="405" spans="1:21" s="184" customFormat="1" x14ac:dyDescent="0.25">
      <c r="A405" s="295"/>
      <c r="B405" s="295"/>
      <c r="C405" s="295"/>
      <c r="D405" s="295"/>
      <c r="E405" s="295"/>
      <c r="F405" s="295"/>
      <c r="G405" s="295"/>
      <c r="H405" s="295"/>
      <c r="I405" s="295"/>
      <c r="J405" s="295"/>
      <c r="K405" s="295"/>
      <c r="L405" s="295"/>
      <c r="M405" s="295"/>
      <c r="N405" s="295"/>
      <c r="O405" s="295"/>
      <c r="P405" s="610"/>
      <c r="Q405" s="840" t="s">
        <v>284</v>
      </c>
      <c r="R405" s="841"/>
      <c r="S405" s="841"/>
      <c r="T405" s="842"/>
    </row>
    <row r="406" spans="1:21" s="184" customFormat="1" x14ac:dyDescent="0.25">
      <c r="A406" s="7" t="s">
        <v>6</v>
      </c>
      <c r="B406" s="612">
        <v>44835</v>
      </c>
      <c r="C406" s="612"/>
      <c r="D406" s="545" t="s">
        <v>7</v>
      </c>
      <c r="E406" s="545"/>
      <c r="F406" s="612">
        <v>45199</v>
      </c>
      <c r="G406" s="612"/>
      <c r="H406" s="545"/>
      <c r="I406" s="545"/>
      <c r="J406" s="545"/>
      <c r="K406" s="545"/>
      <c r="L406" s="22" t="s">
        <v>8</v>
      </c>
      <c r="M406" s="213" t="s">
        <v>9</v>
      </c>
      <c r="N406" s="1071"/>
      <c r="O406" s="1071"/>
      <c r="P406" s="1071"/>
      <c r="Q406" s="1071"/>
      <c r="R406" s="1071"/>
      <c r="S406" s="1071"/>
      <c r="T406" s="1071"/>
    </row>
    <row r="407" spans="1:21" s="184" customFormat="1" x14ac:dyDescent="0.25">
      <c r="A407" s="442" t="s">
        <v>328</v>
      </c>
      <c r="B407" s="443"/>
      <c r="C407" s="443"/>
      <c r="D407" s="443"/>
      <c r="E407" s="443"/>
      <c r="F407" s="443"/>
      <c r="G407" s="444"/>
      <c r="H407" s="894" t="s">
        <v>428</v>
      </c>
      <c r="I407" s="895"/>
      <c r="J407" s="895"/>
      <c r="K407" s="895"/>
      <c r="L407" s="895"/>
      <c r="M407" s="896"/>
      <c r="N407" s="252"/>
      <c r="O407" s="252"/>
      <c r="P407" s="252"/>
      <c r="Q407" s="253" t="s">
        <v>21</v>
      </c>
      <c r="R407" s="730" t="s">
        <v>22</v>
      </c>
      <c r="S407" s="731"/>
      <c r="T407" s="732"/>
    </row>
    <row r="408" spans="1:21" s="184" customFormat="1" x14ac:dyDescent="0.25">
      <c r="A408" s="714" t="s">
        <v>326</v>
      </c>
      <c r="B408" s="715"/>
      <c r="C408" s="715"/>
      <c r="D408" s="715"/>
      <c r="E408" s="715"/>
      <c r="F408" s="715"/>
      <c r="G408" s="715"/>
      <c r="H408" s="715"/>
      <c r="I408" s="715"/>
      <c r="J408" s="715"/>
      <c r="K408" s="716"/>
      <c r="L408" s="723" t="s">
        <v>429</v>
      </c>
      <c r="M408" s="723"/>
      <c r="N408" s="723"/>
      <c r="O408" s="723"/>
      <c r="P408" s="723"/>
      <c r="Q408" s="723"/>
      <c r="R408" s="723"/>
      <c r="S408" s="723"/>
      <c r="T408" s="724"/>
    </row>
    <row r="409" spans="1:21" s="184" customFormat="1" x14ac:dyDescent="0.25">
      <c r="A409" s="717"/>
      <c r="B409" s="718"/>
      <c r="C409" s="718"/>
      <c r="D409" s="718"/>
      <c r="E409" s="718"/>
      <c r="F409" s="718"/>
      <c r="G409" s="718"/>
      <c r="H409" s="718"/>
      <c r="I409" s="718"/>
      <c r="J409" s="718"/>
      <c r="K409" s="719"/>
      <c r="L409" s="725"/>
      <c r="M409" s="725"/>
      <c r="N409" s="725"/>
      <c r="O409" s="725"/>
      <c r="P409" s="725"/>
      <c r="Q409" s="725"/>
      <c r="R409" s="725"/>
      <c r="S409" s="725"/>
      <c r="T409" s="726"/>
    </row>
    <row r="410" spans="1:21" s="184" customFormat="1" x14ac:dyDescent="0.25">
      <c r="A410" s="717"/>
      <c r="B410" s="718"/>
      <c r="C410" s="718"/>
      <c r="D410" s="718"/>
      <c r="E410" s="718"/>
      <c r="F410" s="718"/>
      <c r="G410" s="718"/>
      <c r="H410" s="718"/>
      <c r="I410" s="718"/>
      <c r="J410" s="718"/>
      <c r="K410" s="719"/>
      <c r="L410" s="725"/>
      <c r="M410" s="725"/>
      <c r="N410" s="725"/>
      <c r="O410" s="725"/>
      <c r="P410" s="725"/>
      <c r="Q410" s="725"/>
      <c r="R410" s="725"/>
      <c r="S410" s="725"/>
      <c r="T410" s="726"/>
    </row>
    <row r="411" spans="1:21" s="184" customFormat="1" x14ac:dyDescent="0.25">
      <c r="A411" s="720"/>
      <c r="B411" s="721"/>
      <c r="C411" s="721"/>
      <c r="D411" s="721"/>
      <c r="E411" s="721"/>
      <c r="F411" s="721"/>
      <c r="G411" s="721"/>
      <c r="H411" s="721"/>
      <c r="I411" s="721"/>
      <c r="J411" s="721"/>
      <c r="K411" s="722"/>
      <c r="L411" s="727"/>
      <c r="M411" s="727"/>
      <c r="N411" s="727"/>
      <c r="O411" s="727"/>
      <c r="P411" s="727"/>
      <c r="Q411" s="727"/>
      <c r="R411" s="727"/>
      <c r="S411" s="727"/>
      <c r="T411" s="728"/>
    </row>
    <row r="412" spans="1:21" s="184" customFormat="1" x14ac:dyDescent="0.25">
      <c r="A412" s="7"/>
      <c r="B412" s="188"/>
      <c r="C412" s="188"/>
      <c r="D412" s="207"/>
      <c r="E412" s="207"/>
      <c r="F412" s="188"/>
      <c r="G412" s="188"/>
      <c r="H412" s="207"/>
      <c r="I412" s="207"/>
      <c r="J412" s="207"/>
      <c r="K412" s="207"/>
      <c r="L412" s="22"/>
      <c r="M412" s="181"/>
      <c r="N412" s="194"/>
      <c r="O412" s="194"/>
      <c r="P412" s="194"/>
      <c r="Q412" s="194"/>
      <c r="R412" s="194"/>
      <c r="S412" s="194"/>
      <c r="T412" s="194"/>
    </row>
    <row r="413" spans="1:21" s="184" customFormat="1" ht="15" customHeight="1" x14ac:dyDescent="0.25">
      <c r="A413" s="671" t="s">
        <v>330</v>
      </c>
      <c r="B413" s="672"/>
      <c r="C413" s="672"/>
      <c r="D413" s="672"/>
      <c r="E413" s="672"/>
      <c r="F413" s="672"/>
      <c r="G413" s="673" t="s">
        <v>331</v>
      </c>
      <c r="H413" s="674"/>
      <c r="I413" s="674"/>
      <c r="J413" s="674"/>
      <c r="K413" s="751" t="s">
        <v>332</v>
      </c>
      <c r="L413" s="624" t="s">
        <v>333</v>
      </c>
      <c r="M413" s="625"/>
      <c r="N413" s="753" t="s">
        <v>257</v>
      </c>
      <c r="O413" s="755" t="s">
        <v>258</v>
      </c>
      <c r="P413" s="756" t="s">
        <v>259</v>
      </c>
      <c r="Q413" s="756" t="s">
        <v>260</v>
      </c>
      <c r="R413" s="756" t="s">
        <v>261</v>
      </c>
      <c r="S413" s="757" t="s">
        <v>262</v>
      </c>
      <c r="T413" s="758" t="s">
        <v>263</v>
      </c>
      <c r="U413" s="187"/>
    </row>
    <row r="414" spans="1:21" s="184" customFormat="1" x14ac:dyDescent="0.25">
      <c r="A414" s="672"/>
      <c r="B414" s="672"/>
      <c r="C414" s="672"/>
      <c r="D414" s="672"/>
      <c r="E414" s="672"/>
      <c r="F414" s="672"/>
      <c r="G414" s="674"/>
      <c r="H414" s="674"/>
      <c r="I414" s="674"/>
      <c r="J414" s="674"/>
      <c r="K414" s="752"/>
      <c r="L414" s="626"/>
      <c r="M414" s="627"/>
      <c r="N414" s="754"/>
      <c r="O414" s="755"/>
      <c r="P414" s="756"/>
      <c r="Q414" s="756"/>
      <c r="R414" s="756"/>
      <c r="S414" s="757"/>
      <c r="T414" s="758"/>
      <c r="U414" s="187"/>
    </row>
    <row r="415" spans="1:21" s="184" customFormat="1" x14ac:dyDescent="0.25">
      <c r="A415" s="672"/>
      <c r="B415" s="672"/>
      <c r="C415" s="672"/>
      <c r="D415" s="672"/>
      <c r="E415" s="672"/>
      <c r="F415" s="672"/>
      <c r="G415" s="674"/>
      <c r="H415" s="674"/>
      <c r="I415" s="674"/>
      <c r="J415" s="674"/>
      <c r="K415" s="752"/>
      <c r="L415" s="626"/>
      <c r="M415" s="627"/>
      <c r="N415" s="754"/>
      <c r="O415" s="755"/>
      <c r="P415" s="756"/>
      <c r="Q415" s="756"/>
      <c r="R415" s="756"/>
      <c r="S415" s="757"/>
      <c r="T415" s="758"/>
      <c r="U415" s="187"/>
    </row>
    <row r="416" spans="1:21" s="184" customFormat="1" x14ac:dyDescent="0.25">
      <c r="A416" s="672"/>
      <c r="B416" s="672"/>
      <c r="C416" s="672"/>
      <c r="D416" s="672"/>
      <c r="E416" s="672"/>
      <c r="F416" s="672"/>
      <c r="G416" s="674"/>
      <c r="H416" s="674"/>
      <c r="I416" s="674"/>
      <c r="J416" s="674"/>
      <c r="K416" s="752"/>
      <c r="L416" s="626"/>
      <c r="M416" s="627"/>
      <c r="N416" s="754"/>
      <c r="O416" s="755"/>
      <c r="P416" s="756"/>
      <c r="Q416" s="756"/>
      <c r="R416" s="756"/>
      <c r="S416" s="757"/>
      <c r="T416" s="758"/>
      <c r="U416" s="187"/>
    </row>
    <row r="417" spans="1:21" s="184" customFormat="1" x14ac:dyDescent="0.25">
      <c r="A417" s="672"/>
      <c r="B417" s="672"/>
      <c r="C417" s="672"/>
      <c r="D417" s="672"/>
      <c r="E417" s="672"/>
      <c r="F417" s="672"/>
      <c r="G417" s="674"/>
      <c r="H417" s="674"/>
      <c r="I417" s="674"/>
      <c r="J417" s="674"/>
      <c r="K417" s="752"/>
      <c r="L417" s="626"/>
      <c r="M417" s="627"/>
      <c r="N417" s="754"/>
      <c r="O417" s="755"/>
      <c r="P417" s="756"/>
      <c r="Q417" s="756"/>
      <c r="R417" s="756"/>
      <c r="S417" s="757"/>
      <c r="T417" s="758"/>
      <c r="U417" s="187"/>
    </row>
    <row r="418" spans="1:21" s="184" customFormat="1" x14ac:dyDescent="0.25">
      <c r="A418" s="672"/>
      <c r="B418" s="672"/>
      <c r="C418" s="672"/>
      <c r="D418" s="672"/>
      <c r="E418" s="672"/>
      <c r="F418" s="672"/>
      <c r="G418" s="674"/>
      <c r="H418" s="674"/>
      <c r="I418" s="674"/>
      <c r="J418" s="674"/>
      <c r="K418" s="752"/>
      <c r="L418" s="626"/>
      <c r="M418" s="627"/>
      <c r="N418" s="754"/>
      <c r="O418" s="755"/>
      <c r="P418" s="756"/>
      <c r="Q418" s="756"/>
      <c r="R418" s="756"/>
      <c r="S418" s="757"/>
      <c r="T418" s="758"/>
      <c r="U418" s="187"/>
    </row>
    <row r="419" spans="1:21" s="184" customFormat="1" x14ac:dyDescent="0.25">
      <c r="A419" s="672"/>
      <c r="B419" s="672"/>
      <c r="C419" s="672"/>
      <c r="D419" s="672"/>
      <c r="E419" s="672"/>
      <c r="F419" s="672"/>
      <c r="G419" s="674"/>
      <c r="H419" s="674"/>
      <c r="I419" s="674"/>
      <c r="J419" s="674"/>
      <c r="K419" s="752"/>
      <c r="L419" s="626"/>
      <c r="M419" s="627"/>
      <c r="N419" s="754"/>
      <c r="O419" s="755"/>
      <c r="P419" s="756"/>
      <c r="Q419" s="756"/>
      <c r="R419" s="756"/>
      <c r="S419" s="757"/>
      <c r="T419" s="758"/>
      <c r="U419" s="187"/>
    </row>
    <row r="420" spans="1:21" s="184" customFormat="1" ht="15" customHeight="1" x14ac:dyDescent="0.25">
      <c r="A420" s="672"/>
      <c r="B420" s="672"/>
      <c r="C420" s="672"/>
      <c r="D420" s="672"/>
      <c r="E420" s="672"/>
      <c r="F420" s="672"/>
      <c r="G420" s="674"/>
      <c r="H420" s="674"/>
      <c r="I420" s="674"/>
      <c r="J420" s="674"/>
      <c r="K420" s="752"/>
      <c r="L420" s="628"/>
      <c r="M420" s="629"/>
      <c r="N420" s="754"/>
      <c r="O420" s="755"/>
      <c r="P420" s="756"/>
      <c r="Q420" s="756"/>
      <c r="R420" s="756"/>
      <c r="S420" s="757"/>
      <c r="T420" s="758"/>
      <c r="U420" s="187"/>
    </row>
    <row r="421" spans="1:21" s="184" customFormat="1" x14ac:dyDescent="0.25">
      <c r="A421" s="824" t="s">
        <v>430</v>
      </c>
      <c r="B421" s="824"/>
      <c r="C421" s="824"/>
      <c r="D421" s="824"/>
      <c r="E421" s="824"/>
      <c r="F421" s="824"/>
      <c r="G421" s="597" t="s">
        <v>344</v>
      </c>
      <c r="H421" s="599"/>
      <c r="I421" s="599"/>
      <c r="J421" s="600"/>
      <c r="K421" s="917"/>
      <c r="L421" s="925" t="s">
        <v>431</v>
      </c>
      <c r="M421" s="926"/>
      <c r="N421" s="920">
        <v>1460</v>
      </c>
      <c r="O421" s="922">
        <v>551</v>
      </c>
      <c r="P421" s="909">
        <v>244</v>
      </c>
      <c r="Q421" s="909">
        <v>244</v>
      </c>
      <c r="R421" s="923">
        <v>216</v>
      </c>
      <c r="S421" s="924">
        <f>SUM(O421:R423)</f>
        <v>1255</v>
      </c>
      <c r="T421" s="931">
        <f>S421/N421</f>
        <v>0.8595890410958904</v>
      </c>
      <c r="U421" s="187"/>
    </row>
    <row r="422" spans="1:21" s="184" customFormat="1" x14ac:dyDescent="0.25">
      <c r="A422" s="824"/>
      <c r="B422" s="824"/>
      <c r="C422" s="824"/>
      <c r="D422" s="824"/>
      <c r="E422" s="824"/>
      <c r="F422" s="824"/>
      <c r="G422" s="897"/>
      <c r="H422" s="898"/>
      <c r="I422" s="898"/>
      <c r="J422" s="899"/>
      <c r="K422" s="918"/>
      <c r="L422" s="927"/>
      <c r="M422" s="928"/>
      <c r="N422" s="921"/>
      <c r="O422" s="922"/>
      <c r="P422" s="909"/>
      <c r="Q422" s="909"/>
      <c r="R422" s="923"/>
      <c r="S422" s="924"/>
      <c r="T422" s="931"/>
      <c r="U422" s="187"/>
    </row>
    <row r="423" spans="1:21" s="184" customFormat="1" x14ac:dyDescent="0.25">
      <c r="A423" s="824"/>
      <c r="B423" s="824"/>
      <c r="C423" s="824"/>
      <c r="D423" s="824"/>
      <c r="E423" s="824"/>
      <c r="F423" s="824"/>
      <c r="G423" s="900"/>
      <c r="H423" s="901"/>
      <c r="I423" s="901"/>
      <c r="J423" s="902"/>
      <c r="K423" s="919"/>
      <c r="L423" s="929"/>
      <c r="M423" s="930"/>
      <c r="N423" s="921"/>
      <c r="O423" s="922"/>
      <c r="P423" s="909"/>
      <c r="Q423" s="909"/>
      <c r="R423" s="923"/>
      <c r="S423" s="924"/>
      <c r="T423" s="931"/>
      <c r="U423" s="187"/>
    </row>
    <row r="424" spans="1:21" s="184" customFormat="1" x14ac:dyDescent="0.25">
      <c r="A424" s="824"/>
      <c r="B424" s="824"/>
      <c r="C424" s="824"/>
      <c r="D424" s="824"/>
      <c r="E424" s="824"/>
      <c r="F424" s="824"/>
      <c r="G424" s="594" t="s">
        <v>432</v>
      </c>
      <c r="H424" s="595"/>
      <c r="I424" s="595"/>
      <c r="J424" s="903"/>
      <c r="K424" s="941"/>
      <c r="L424" s="925" t="s">
        <v>433</v>
      </c>
      <c r="M424" s="926"/>
      <c r="N424" s="956">
        <v>1417</v>
      </c>
      <c r="O424" s="922">
        <v>423</v>
      </c>
      <c r="P424" s="909">
        <v>287</v>
      </c>
      <c r="Q424" s="909">
        <v>260</v>
      </c>
      <c r="R424" s="923">
        <v>106</v>
      </c>
      <c r="S424" s="924">
        <f>SUM(O424:R426)</f>
        <v>1076</v>
      </c>
      <c r="T424" s="931">
        <f>S424/N424</f>
        <v>0.75935074100211719</v>
      </c>
      <c r="U424" s="187"/>
    </row>
    <row r="425" spans="1:21" s="184" customFormat="1" x14ac:dyDescent="0.25">
      <c r="A425" s="824"/>
      <c r="B425" s="824"/>
      <c r="C425" s="824"/>
      <c r="D425" s="824"/>
      <c r="E425" s="824"/>
      <c r="F425" s="824"/>
      <c r="G425" s="904"/>
      <c r="H425" s="905"/>
      <c r="I425" s="905"/>
      <c r="J425" s="906"/>
      <c r="K425" s="942"/>
      <c r="L425" s="927"/>
      <c r="M425" s="928"/>
      <c r="N425" s="916"/>
      <c r="O425" s="922"/>
      <c r="P425" s="909"/>
      <c r="Q425" s="909"/>
      <c r="R425" s="923"/>
      <c r="S425" s="924"/>
      <c r="T425" s="931"/>
      <c r="U425" s="187"/>
    </row>
    <row r="426" spans="1:21" s="184" customFormat="1" ht="15" customHeight="1" x14ac:dyDescent="0.25">
      <c r="A426" s="824"/>
      <c r="B426" s="824"/>
      <c r="C426" s="824"/>
      <c r="D426" s="824"/>
      <c r="E426" s="824"/>
      <c r="F426" s="824"/>
      <c r="G426" s="907"/>
      <c r="H426" s="478"/>
      <c r="I426" s="478"/>
      <c r="J426" s="908"/>
      <c r="K426" s="943"/>
      <c r="L426" s="929"/>
      <c r="M426" s="930"/>
      <c r="N426" s="916"/>
      <c r="O426" s="922"/>
      <c r="P426" s="909"/>
      <c r="Q426" s="909"/>
      <c r="R426" s="923"/>
      <c r="S426" s="924"/>
      <c r="T426" s="931"/>
      <c r="U426" s="187"/>
    </row>
    <row r="427" spans="1:21" s="184" customFormat="1" x14ac:dyDescent="0.25">
      <c r="A427" s="824"/>
      <c r="B427" s="824"/>
      <c r="C427" s="824"/>
      <c r="D427" s="824"/>
      <c r="E427" s="824"/>
      <c r="F427" s="824"/>
      <c r="G427" s="594" t="s">
        <v>434</v>
      </c>
      <c r="H427" s="595"/>
      <c r="I427" s="595"/>
      <c r="J427" s="903"/>
      <c r="K427" s="941"/>
      <c r="L427" s="910" t="s">
        <v>435</v>
      </c>
      <c r="M427" s="911"/>
      <c r="N427" s="956">
        <v>1007</v>
      </c>
      <c r="O427" s="922">
        <v>45</v>
      </c>
      <c r="P427" s="909">
        <v>145</v>
      </c>
      <c r="Q427" s="909">
        <v>258</v>
      </c>
      <c r="R427" s="923">
        <v>244</v>
      </c>
      <c r="S427" s="924">
        <f>SUM(O427:R429)</f>
        <v>692</v>
      </c>
      <c r="T427" s="931">
        <f>S427/N427</f>
        <v>0.68718967229394246</v>
      </c>
      <c r="U427" s="187"/>
    </row>
    <row r="428" spans="1:21" s="184" customFormat="1" ht="15" customHeight="1" x14ac:dyDescent="0.25">
      <c r="A428" s="824"/>
      <c r="B428" s="824"/>
      <c r="C428" s="824"/>
      <c r="D428" s="824"/>
      <c r="E428" s="824"/>
      <c r="F428" s="824"/>
      <c r="G428" s="904"/>
      <c r="H428" s="905"/>
      <c r="I428" s="905"/>
      <c r="J428" s="906"/>
      <c r="K428" s="942"/>
      <c r="L428" s="912"/>
      <c r="M428" s="913"/>
      <c r="N428" s="916"/>
      <c r="O428" s="922"/>
      <c r="P428" s="909"/>
      <c r="Q428" s="909"/>
      <c r="R428" s="923"/>
      <c r="S428" s="924"/>
      <c r="T428" s="931"/>
      <c r="U428" s="187"/>
    </row>
    <row r="429" spans="1:21" s="184" customFormat="1" ht="15" customHeight="1" x14ac:dyDescent="0.25">
      <c r="A429" s="824"/>
      <c r="B429" s="824"/>
      <c r="C429" s="824"/>
      <c r="D429" s="824"/>
      <c r="E429" s="824"/>
      <c r="F429" s="824"/>
      <c r="G429" s="907"/>
      <c r="H429" s="478"/>
      <c r="I429" s="478"/>
      <c r="J429" s="908"/>
      <c r="K429" s="943"/>
      <c r="L429" s="914"/>
      <c r="M429" s="915"/>
      <c r="N429" s="916"/>
      <c r="O429" s="922"/>
      <c r="P429" s="909"/>
      <c r="Q429" s="909"/>
      <c r="R429" s="923"/>
      <c r="S429" s="924"/>
      <c r="T429" s="931"/>
      <c r="U429" s="187"/>
    </row>
    <row r="430" spans="1:21" s="184" customFormat="1" ht="27" customHeight="1" x14ac:dyDescent="0.25">
      <c r="A430" s="824"/>
      <c r="B430" s="824"/>
      <c r="C430" s="824"/>
      <c r="D430" s="824"/>
      <c r="E430" s="824"/>
      <c r="F430" s="824"/>
      <c r="G430" s="594" t="s">
        <v>436</v>
      </c>
      <c r="H430" s="595"/>
      <c r="I430" s="595"/>
      <c r="J430" s="903"/>
      <c r="K430" s="941" t="s">
        <v>437</v>
      </c>
      <c r="L430" s="910" t="s">
        <v>438</v>
      </c>
      <c r="M430" s="911"/>
      <c r="N430" s="916">
        <v>792</v>
      </c>
      <c r="O430" s="922">
        <v>79</v>
      </c>
      <c r="P430" s="909">
        <v>267</v>
      </c>
      <c r="Q430" s="909">
        <v>447</v>
      </c>
      <c r="R430" s="923">
        <v>422</v>
      </c>
      <c r="S430" s="924">
        <f>SUM(O430:R432)</f>
        <v>1215</v>
      </c>
      <c r="T430" s="931">
        <f>S430/N430</f>
        <v>1.5340909090909092</v>
      </c>
      <c r="U430" s="187"/>
    </row>
    <row r="431" spans="1:21" s="184" customFormat="1" ht="27" customHeight="1" x14ac:dyDescent="0.25">
      <c r="A431" s="824"/>
      <c r="B431" s="824"/>
      <c r="C431" s="824"/>
      <c r="D431" s="824"/>
      <c r="E431" s="824"/>
      <c r="F431" s="824"/>
      <c r="G431" s="904"/>
      <c r="H431" s="905"/>
      <c r="I431" s="905"/>
      <c r="J431" s="906"/>
      <c r="K431" s="942"/>
      <c r="L431" s="912"/>
      <c r="M431" s="913"/>
      <c r="N431" s="916"/>
      <c r="O431" s="922"/>
      <c r="P431" s="909"/>
      <c r="Q431" s="909"/>
      <c r="R431" s="923"/>
      <c r="S431" s="924"/>
      <c r="T431" s="931"/>
      <c r="U431" s="187"/>
    </row>
    <row r="432" spans="1:21" s="184" customFormat="1" ht="27" customHeight="1" x14ac:dyDescent="0.25">
      <c r="A432" s="824"/>
      <c r="B432" s="824"/>
      <c r="C432" s="824"/>
      <c r="D432" s="824"/>
      <c r="E432" s="824"/>
      <c r="F432" s="824"/>
      <c r="G432" s="907"/>
      <c r="H432" s="478"/>
      <c r="I432" s="478"/>
      <c r="J432" s="908"/>
      <c r="K432" s="943"/>
      <c r="L432" s="914"/>
      <c r="M432" s="915"/>
      <c r="N432" s="916"/>
      <c r="O432" s="922"/>
      <c r="P432" s="909"/>
      <c r="Q432" s="909"/>
      <c r="R432" s="923"/>
      <c r="S432" s="924"/>
      <c r="T432" s="931"/>
      <c r="U432" s="187"/>
    </row>
    <row r="433" spans="1:21" s="184" customFormat="1" ht="42" customHeight="1" x14ac:dyDescent="0.25">
      <c r="A433" s="824"/>
      <c r="B433" s="824"/>
      <c r="C433" s="824"/>
      <c r="D433" s="824"/>
      <c r="E433" s="824"/>
      <c r="F433" s="824"/>
      <c r="G433" s="759" t="s">
        <v>439</v>
      </c>
      <c r="H433" s="759"/>
      <c r="I433" s="760"/>
      <c r="J433" s="760"/>
      <c r="K433" s="941" t="s">
        <v>376</v>
      </c>
      <c r="L433" s="855"/>
      <c r="M433" s="856"/>
      <c r="N433" s="916">
        <v>869</v>
      </c>
      <c r="O433" s="922">
        <v>136</v>
      </c>
      <c r="P433" s="909">
        <v>177</v>
      </c>
      <c r="Q433" s="909">
        <v>217</v>
      </c>
      <c r="R433" s="923">
        <v>124</v>
      </c>
      <c r="S433" s="924">
        <f>SUM(O433:R435)</f>
        <v>654</v>
      </c>
      <c r="T433" s="931">
        <f>S433/N433</f>
        <v>0.75258918296892985</v>
      </c>
      <c r="U433" s="187"/>
    </row>
    <row r="434" spans="1:21" s="184" customFormat="1" ht="42" customHeight="1" x14ac:dyDescent="0.25">
      <c r="A434" s="824"/>
      <c r="B434" s="824"/>
      <c r="C434" s="824"/>
      <c r="D434" s="824"/>
      <c r="E434" s="824"/>
      <c r="F434" s="824"/>
      <c r="G434" s="759"/>
      <c r="H434" s="759"/>
      <c r="I434" s="760"/>
      <c r="J434" s="760"/>
      <c r="K434" s="942"/>
      <c r="L434" s="857"/>
      <c r="M434" s="858"/>
      <c r="N434" s="916"/>
      <c r="O434" s="922"/>
      <c r="P434" s="909"/>
      <c r="Q434" s="909"/>
      <c r="R434" s="923"/>
      <c r="S434" s="924"/>
      <c r="T434" s="931"/>
      <c r="U434" s="187"/>
    </row>
    <row r="435" spans="1:21" s="184" customFormat="1" ht="42" customHeight="1" x14ac:dyDescent="0.25">
      <c r="A435" s="824"/>
      <c r="B435" s="824"/>
      <c r="C435" s="824"/>
      <c r="D435" s="824"/>
      <c r="E435" s="824"/>
      <c r="F435" s="824"/>
      <c r="G435" s="759"/>
      <c r="H435" s="759"/>
      <c r="I435" s="760"/>
      <c r="J435" s="760"/>
      <c r="K435" s="943"/>
      <c r="L435" s="859"/>
      <c r="M435" s="860"/>
      <c r="N435" s="916"/>
      <c r="O435" s="922"/>
      <c r="P435" s="909"/>
      <c r="Q435" s="909"/>
      <c r="R435" s="923"/>
      <c r="S435" s="924"/>
      <c r="T435" s="931"/>
    </row>
    <row r="436" spans="1:21" s="184" customFormat="1" x14ac:dyDescent="0.25">
      <c r="A436" s="187"/>
      <c r="B436" s="187"/>
      <c r="C436" s="187"/>
      <c r="D436" s="187"/>
      <c r="E436" s="187"/>
      <c r="F436" s="187"/>
      <c r="G436" s="187"/>
      <c r="H436" s="187"/>
      <c r="I436" s="187"/>
      <c r="J436" s="187"/>
      <c r="K436" s="187"/>
      <c r="L436" s="187"/>
      <c r="M436" s="187"/>
      <c r="N436" s="187"/>
      <c r="O436" s="187"/>
      <c r="P436" s="187"/>
      <c r="Q436" s="187"/>
      <c r="R436" s="187"/>
      <c r="S436" s="187"/>
      <c r="T436" s="187"/>
    </row>
    <row r="437" spans="1:21" s="184" customFormat="1" x14ac:dyDescent="0.25">
      <c r="A437" s="187"/>
      <c r="B437" s="187"/>
      <c r="C437" s="187"/>
      <c r="D437" s="187"/>
      <c r="E437" s="187"/>
      <c r="F437" s="187"/>
      <c r="G437" s="187"/>
      <c r="H437" s="187"/>
      <c r="I437" s="187"/>
      <c r="J437" s="187"/>
      <c r="K437" s="187"/>
      <c r="L437" s="187"/>
      <c r="M437" s="187"/>
      <c r="N437" s="187"/>
      <c r="O437" s="187"/>
      <c r="P437" s="187"/>
      <c r="Q437" s="187"/>
      <c r="R437" s="187"/>
      <c r="S437" s="187"/>
      <c r="T437" s="187"/>
    </row>
    <row r="438" spans="1:21" s="184" customFormat="1" x14ac:dyDescent="0.25">
      <c r="A438" s="187"/>
      <c r="B438" s="187"/>
      <c r="C438" s="187"/>
      <c r="D438" s="187"/>
      <c r="E438" s="187"/>
      <c r="F438" s="187"/>
      <c r="G438" s="187"/>
      <c r="H438" s="187"/>
      <c r="I438" s="187"/>
      <c r="J438" s="187"/>
      <c r="K438" s="187"/>
      <c r="L438" s="187"/>
      <c r="M438" s="187"/>
      <c r="N438" s="187"/>
      <c r="O438" s="187"/>
      <c r="P438" s="187"/>
      <c r="Q438" s="187"/>
      <c r="R438" s="187"/>
      <c r="S438" s="187"/>
      <c r="T438" s="187"/>
    </row>
    <row r="439" spans="1:21" s="184" customFormat="1" x14ac:dyDescent="0.25">
      <c r="A439" s="182"/>
      <c r="B439" s="182"/>
      <c r="C439" s="183"/>
      <c r="D439" s="182"/>
      <c r="E439" s="182"/>
      <c r="F439" s="182"/>
      <c r="G439" s="182"/>
      <c r="H439" s="182"/>
      <c r="I439" s="182"/>
      <c r="J439" s="182"/>
      <c r="K439" s="182"/>
      <c r="L439" s="182"/>
      <c r="M439" s="182"/>
      <c r="N439" s="182"/>
      <c r="O439" s="182"/>
      <c r="P439" s="182"/>
      <c r="Q439" s="182"/>
      <c r="R439" s="182"/>
      <c r="S439" s="182"/>
    </row>
    <row r="440" spans="1:21" s="184" customFormat="1" x14ac:dyDescent="0.25">
      <c r="A440" s="182"/>
      <c r="B440" s="182"/>
      <c r="C440" s="183"/>
      <c r="D440" s="182"/>
      <c r="E440" s="182"/>
      <c r="F440" s="182"/>
      <c r="G440" s="182"/>
      <c r="H440" s="182"/>
      <c r="I440" s="182"/>
      <c r="J440" s="182"/>
      <c r="K440" s="182"/>
      <c r="L440" s="182"/>
      <c r="M440" s="182"/>
      <c r="N440" s="182"/>
      <c r="O440" s="182"/>
      <c r="P440" s="182"/>
      <c r="Q440" s="182"/>
      <c r="R440" s="182"/>
      <c r="S440" s="182"/>
    </row>
    <row r="441" spans="1:21" s="184" customFormat="1" x14ac:dyDescent="0.25">
      <c r="A441" s="182"/>
      <c r="B441" s="182"/>
      <c r="C441" s="183"/>
      <c r="D441" s="182"/>
      <c r="E441" s="182"/>
      <c r="F441" s="182"/>
      <c r="G441" s="182"/>
      <c r="H441" s="182"/>
      <c r="I441" s="182"/>
      <c r="J441" s="182"/>
      <c r="K441" s="182"/>
      <c r="L441" s="182"/>
      <c r="M441" s="182"/>
      <c r="N441" s="182"/>
      <c r="O441" s="182"/>
      <c r="P441" s="182"/>
      <c r="Q441" s="182"/>
      <c r="R441" s="182"/>
      <c r="S441" s="182"/>
    </row>
    <row r="442" spans="1:21" s="184" customFormat="1" x14ac:dyDescent="0.25">
      <c r="A442" s="182"/>
      <c r="B442" s="182"/>
      <c r="C442" s="183"/>
      <c r="D442" s="182"/>
      <c r="E442" s="182"/>
      <c r="F442" s="182"/>
      <c r="G442" s="182"/>
      <c r="H442" s="182"/>
      <c r="I442" s="182"/>
      <c r="J442" s="182"/>
      <c r="K442" s="182"/>
      <c r="L442" s="182"/>
      <c r="M442" s="182"/>
      <c r="N442" s="182"/>
      <c r="O442" s="182"/>
      <c r="P442" s="182"/>
      <c r="Q442" s="182"/>
      <c r="R442" s="182"/>
      <c r="S442" s="182"/>
    </row>
    <row r="443" spans="1:21" s="184" customFormat="1" ht="15" customHeight="1" x14ac:dyDescent="0.25">
      <c r="A443" s="182"/>
      <c r="B443" s="182"/>
      <c r="C443" s="183"/>
      <c r="D443" s="182"/>
      <c r="E443" s="182"/>
      <c r="F443" s="182"/>
      <c r="G443" s="182"/>
      <c r="H443" s="182"/>
      <c r="I443" s="182"/>
      <c r="J443" s="182"/>
      <c r="K443" s="182"/>
      <c r="L443" s="182"/>
      <c r="M443" s="182"/>
      <c r="N443" s="182"/>
      <c r="O443" s="182"/>
      <c r="P443" s="182"/>
      <c r="Q443" s="182"/>
      <c r="R443" s="182"/>
      <c r="S443" s="182"/>
    </row>
    <row r="444" spans="1:21" s="184" customFormat="1" x14ac:dyDescent="0.25">
      <c r="A444" s="449"/>
      <c r="B444" s="449"/>
      <c r="C444" s="449"/>
      <c r="D444" s="449"/>
      <c r="E444" s="449"/>
      <c r="F444" s="449"/>
      <c r="G444" s="541" t="s">
        <v>0</v>
      </c>
      <c r="H444" s="541"/>
      <c r="I444" s="541"/>
      <c r="J444" s="541"/>
      <c r="K444" s="541"/>
      <c r="L444" s="541"/>
      <c r="M444" s="541"/>
      <c r="N444" s="541"/>
      <c r="O444" s="449"/>
      <c r="P444" s="449"/>
      <c r="Q444" s="25" t="s">
        <v>244</v>
      </c>
      <c r="R444" s="13">
        <v>15</v>
      </c>
      <c r="S444" s="192" t="s">
        <v>245</v>
      </c>
      <c r="T444" s="213">
        <v>21</v>
      </c>
    </row>
    <row r="445" spans="1:21" s="184" customFormat="1" x14ac:dyDescent="0.25">
      <c r="A445" s="449"/>
      <c r="B445" s="449"/>
      <c r="C445" s="449"/>
      <c r="D445" s="449"/>
      <c r="E445" s="449"/>
      <c r="F445" s="449"/>
      <c r="G445" s="295" t="s">
        <v>1</v>
      </c>
      <c r="H445" s="295"/>
      <c r="I445" s="295"/>
      <c r="J445" s="295"/>
      <c r="K445" s="295"/>
      <c r="L445" s="295"/>
      <c r="M445" s="295"/>
      <c r="N445" s="295"/>
      <c r="O445" s="540" t="s">
        <v>246</v>
      </c>
      <c r="P445" s="540"/>
      <c r="Q445" s="540"/>
      <c r="R445" s="540"/>
      <c r="S445" s="540"/>
      <c r="T445" s="540"/>
    </row>
    <row r="446" spans="1:21" s="184" customFormat="1" ht="15.75" x14ac:dyDescent="0.25">
      <c r="A446" s="449"/>
      <c r="B446" s="449"/>
      <c r="C446" s="449"/>
      <c r="D446" s="449"/>
      <c r="E446" s="449"/>
      <c r="F446" s="449"/>
      <c r="G446" s="613" t="s">
        <v>325</v>
      </c>
      <c r="H446" s="613"/>
      <c r="I446" s="613"/>
      <c r="J446" s="613"/>
      <c r="K446" s="613"/>
      <c r="L446" s="613"/>
      <c r="M446" s="613"/>
      <c r="N446" s="613"/>
      <c r="O446" s="539"/>
      <c r="P446" s="539"/>
      <c r="Q446" s="539"/>
      <c r="R446" s="539"/>
      <c r="S446" s="539"/>
      <c r="T446" s="539"/>
    </row>
    <row r="447" spans="1:21" s="184" customFormat="1" x14ac:dyDescent="0.25">
      <c r="A447" s="449"/>
      <c r="B447" s="449"/>
      <c r="C447" s="449"/>
      <c r="D447" s="449"/>
      <c r="E447" s="449"/>
      <c r="F447" s="449"/>
      <c r="G447" s="449"/>
      <c r="H447" s="449"/>
      <c r="I447" s="449"/>
      <c r="J447" s="449"/>
      <c r="K447" s="449"/>
      <c r="L447" s="449"/>
      <c r="M447" s="449"/>
      <c r="N447" s="449"/>
      <c r="O447" s="449"/>
      <c r="P447" s="449"/>
      <c r="Q447" s="449"/>
      <c r="R447" s="449"/>
      <c r="S447" s="449"/>
      <c r="T447" s="449"/>
    </row>
    <row r="448" spans="1:21" s="184" customFormat="1" ht="15" customHeight="1" x14ac:dyDescent="0.25">
      <c r="A448" s="27" t="s">
        <v>3</v>
      </c>
      <c r="B448" s="611" t="s">
        <v>427</v>
      </c>
      <c r="C448" s="611"/>
      <c r="D448" s="611"/>
      <c r="E448" s="611"/>
      <c r="F448" s="611"/>
      <c r="G448" s="611"/>
      <c r="H448" s="611"/>
      <c r="I448" s="611"/>
      <c r="J448" s="611"/>
      <c r="K448" s="611"/>
      <c r="L448" s="4" t="s">
        <v>5</v>
      </c>
      <c r="M448" s="213">
        <v>2023</v>
      </c>
      <c r="N448" s="295"/>
      <c r="O448" s="295"/>
      <c r="P448" s="610"/>
      <c r="Q448" s="604" t="s">
        <v>248</v>
      </c>
      <c r="R448" s="605"/>
      <c r="S448" s="605"/>
      <c r="T448" s="606"/>
    </row>
    <row r="449" spans="1:20" s="184" customFormat="1" x14ac:dyDescent="0.25">
      <c r="A449" s="295"/>
      <c r="B449" s="295"/>
      <c r="C449" s="295"/>
      <c r="D449" s="295"/>
      <c r="E449" s="295"/>
      <c r="F449" s="295"/>
      <c r="G449" s="295"/>
      <c r="H449" s="295"/>
      <c r="I449" s="295"/>
      <c r="J449" s="295"/>
      <c r="K449" s="295"/>
      <c r="L449" s="295"/>
      <c r="M449" s="295"/>
      <c r="N449" s="295"/>
      <c r="O449" s="295"/>
      <c r="P449" s="610"/>
      <c r="Q449" s="607" t="s">
        <v>284</v>
      </c>
      <c r="R449" s="608"/>
      <c r="S449" s="608"/>
      <c r="T449" s="609"/>
    </row>
    <row r="450" spans="1:20" s="184" customFormat="1" x14ac:dyDescent="0.25">
      <c r="A450" s="7" t="s">
        <v>6</v>
      </c>
      <c r="B450" s="612">
        <v>44835</v>
      </c>
      <c r="C450" s="612"/>
      <c r="D450" s="613" t="s">
        <v>7</v>
      </c>
      <c r="E450" s="613"/>
      <c r="F450" s="612">
        <v>45199</v>
      </c>
      <c r="G450" s="612"/>
      <c r="H450" s="613"/>
      <c r="I450" s="613"/>
      <c r="J450" s="613"/>
      <c r="K450" s="613"/>
      <c r="L450" s="22" t="s">
        <v>8</v>
      </c>
      <c r="M450" s="213" t="s">
        <v>9</v>
      </c>
      <c r="N450" s="449"/>
      <c r="O450" s="449"/>
      <c r="P450" s="449"/>
      <c r="Q450" s="449"/>
      <c r="R450" s="449"/>
      <c r="S450" s="449"/>
      <c r="T450" s="449"/>
    </row>
    <row r="451" spans="1:20" s="184" customFormat="1" x14ac:dyDescent="0.25">
      <c r="A451" s="545"/>
      <c r="B451" s="545"/>
      <c r="C451" s="545"/>
      <c r="D451" s="545"/>
      <c r="E451" s="545"/>
      <c r="F451" s="545"/>
      <c r="G451" s="545"/>
      <c r="H451" s="545"/>
      <c r="I451" s="545"/>
      <c r="J451" s="545"/>
      <c r="K451" s="545"/>
      <c r="L451" s="545"/>
      <c r="M451" s="545"/>
      <c r="N451" s="545"/>
      <c r="O451" s="545"/>
      <c r="P451" s="545"/>
      <c r="Q451" s="545"/>
      <c r="R451" s="545"/>
      <c r="S451" s="545"/>
      <c r="T451" s="545"/>
    </row>
    <row r="452" spans="1:20" s="184" customFormat="1" x14ac:dyDescent="0.25">
      <c r="A452" s="714" t="s">
        <v>326</v>
      </c>
      <c r="B452" s="715"/>
      <c r="C452" s="715"/>
      <c r="D452" s="715"/>
      <c r="E452" s="715"/>
      <c r="F452" s="715"/>
      <c r="G452" s="715"/>
      <c r="H452" s="715"/>
      <c r="I452" s="715"/>
      <c r="J452" s="715"/>
      <c r="K452" s="716"/>
      <c r="L452" s="785" t="s">
        <v>736</v>
      </c>
      <c r="M452" s="785"/>
      <c r="N452" s="785"/>
      <c r="O452" s="785"/>
      <c r="P452" s="785"/>
      <c r="Q452" s="785"/>
      <c r="R452" s="785"/>
      <c r="S452" s="785"/>
      <c r="T452" s="786"/>
    </row>
    <row r="453" spans="1:20" s="184" customFormat="1" x14ac:dyDescent="0.25">
      <c r="A453" s="717"/>
      <c r="B453" s="718"/>
      <c r="C453" s="718"/>
      <c r="D453" s="718"/>
      <c r="E453" s="718"/>
      <c r="F453" s="718"/>
      <c r="G453" s="718"/>
      <c r="H453" s="718"/>
      <c r="I453" s="718"/>
      <c r="J453" s="718"/>
      <c r="K453" s="719"/>
      <c r="L453" s="787"/>
      <c r="M453" s="787"/>
      <c r="N453" s="787"/>
      <c r="O453" s="787"/>
      <c r="P453" s="787"/>
      <c r="Q453" s="787"/>
      <c r="R453" s="787"/>
      <c r="S453" s="787"/>
      <c r="T453" s="788"/>
    </row>
    <row r="454" spans="1:20" s="184" customFormat="1" x14ac:dyDescent="0.25">
      <c r="A454" s="717"/>
      <c r="B454" s="718"/>
      <c r="C454" s="718"/>
      <c r="D454" s="718"/>
      <c r="E454" s="718"/>
      <c r="F454" s="718"/>
      <c r="G454" s="718"/>
      <c r="H454" s="718"/>
      <c r="I454" s="718"/>
      <c r="J454" s="718"/>
      <c r="K454" s="719"/>
      <c r="L454" s="787"/>
      <c r="M454" s="787"/>
      <c r="N454" s="787"/>
      <c r="O454" s="787"/>
      <c r="P454" s="787"/>
      <c r="Q454" s="787"/>
      <c r="R454" s="787"/>
      <c r="S454" s="787"/>
      <c r="T454" s="788"/>
    </row>
    <row r="455" spans="1:20" s="184" customFormat="1" ht="45.75" customHeight="1" x14ac:dyDescent="0.25">
      <c r="A455" s="720"/>
      <c r="B455" s="721"/>
      <c r="C455" s="721"/>
      <c r="D455" s="721"/>
      <c r="E455" s="721"/>
      <c r="F455" s="721"/>
      <c r="G455" s="721"/>
      <c r="H455" s="721"/>
      <c r="I455" s="721"/>
      <c r="J455" s="721"/>
      <c r="K455" s="722"/>
      <c r="L455" s="789"/>
      <c r="M455" s="789"/>
      <c r="N455" s="789"/>
      <c r="O455" s="789"/>
      <c r="P455" s="789"/>
      <c r="Q455" s="789"/>
      <c r="R455" s="789"/>
      <c r="S455" s="789"/>
      <c r="T455" s="790"/>
    </row>
    <row r="456" spans="1:20" s="184" customFormat="1" x14ac:dyDescent="0.25">
      <c r="A456" s="729"/>
      <c r="B456" s="729"/>
      <c r="C456" s="729"/>
      <c r="D456" s="729"/>
      <c r="E456" s="729"/>
      <c r="F456" s="729"/>
      <c r="G456" s="729"/>
      <c r="H456" s="729"/>
      <c r="I456" s="729"/>
      <c r="J456" s="729"/>
      <c r="K456" s="729"/>
      <c r="L456" s="729"/>
      <c r="M456" s="729"/>
      <c r="N456" s="729"/>
      <c r="O456" s="729"/>
      <c r="P456" s="729"/>
      <c r="Q456" s="729"/>
      <c r="R456" s="729"/>
      <c r="S456" s="729"/>
      <c r="T456" s="729"/>
    </row>
    <row r="457" spans="1:20" s="184" customFormat="1" x14ac:dyDescent="0.25">
      <c r="A457" s="442" t="s">
        <v>328</v>
      </c>
      <c r="B457" s="443"/>
      <c r="C457" s="443"/>
      <c r="D457" s="443"/>
      <c r="E457" s="443"/>
      <c r="F457" s="443"/>
      <c r="G457" s="444"/>
      <c r="H457" s="487" t="s">
        <v>440</v>
      </c>
      <c r="I457" s="488"/>
      <c r="J457" s="488"/>
      <c r="K457" s="488"/>
      <c r="L457" s="488"/>
      <c r="M457" s="489"/>
      <c r="N457" s="252"/>
      <c r="O457" s="252"/>
      <c r="P457" s="252"/>
      <c r="Q457" s="253" t="s">
        <v>21</v>
      </c>
      <c r="R457" s="730" t="s">
        <v>22</v>
      </c>
      <c r="S457" s="731"/>
      <c r="T457" s="732"/>
    </row>
    <row r="458" spans="1:20" s="184" customFormat="1" ht="15.75" thickBot="1" x14ac:dyDescent="0.3">
      <c r="A458" s="182"/>
      <c r="B458" s="182"/>
      <c r="C458" s="183"/>
      <c r="D458" s="182"/>
      <c r="E458" s="182"/>
      <c r="F458" s="182"/>
      <c r="G458" s="182"/>
      <c r="H458" s="182"/>
      <c r="I458" s="182"/>
      <c r="J458" s="182"/>
      <c r="K458" s="182"/>
      <c r="L458" s="182"/>
      <c r="M458" s="182"/>
      <c r="N458" s="182"/>
      <c r="O458" s="182"/>
      <c r="P458" s="182"/>
      <c r="Q458" s="182"/>
      <c r="R458" s="182"/>
      <c r="S458" s="182"/>
    </row>
    <row r="459" spans="1:20" s="184" customFormat="1" x14ac:dyDescent="0.25">
      <c r="A459" s="671" t="s">
        <v>330</v>
      </c>
      <c r="B459" s="672"/>
      <c r="C459" s="672"/>
      <c r="D459" s="672"/>
      <c r="E459" s="672"/>
      <c r="F459" s="672"/>
      <c r="G459" s="673" t="s">
        <v>331</v>
      </c>
      <c r="H459" s="674"/>
      <c r="I459" s="674"/>
      <c r="J459" s="674"/>
      <c r="K459" s="751" t="s">
        <v>332</v>
      </c>
      <c r="L459" s="624" t="s">
        <v>333</v>
      </c>
      <c r="M459" s="625"/>
      <c r="N459" s="753" t="s">
        <v>257</v>
      </c>
      <c r="O459" s="755" t="s">
        <v>258</v>
      </c>
      <c r="P459" s="756" t="s">
        <v>259</v>
      </c>
      <c r="Q459" s="756" t="s">
        <v>260</v>
      </c>
      <c r="R459" s="756" t="s">
        <v>261</v>
      </c>
      <c r="S459" s="757" t="s">
        <v>262</v>
      </c>
      <c r="T459" s="758" t="s">
        <v>263</v>
      </c>
    </row>
    <row r="460" spans="1:20" s="184" customFormat="1" x14ac:dyDescent="0.25">
      <c r="A460" s="672"/>
      <c r="B460" s="672"/>
      <c r="C460" s="672"/>
      <c r="D460" s="672"/>
      <c r="E460" s="672"/>
      <c r="F460" s="672"/>
      <c r="G460" s="674"/>
      <c r="H460" s="674"/>
      <c r="I460" s="674"/>
      <c r="J460" s="674"/>
      <c r="K460" s="752"/>
      <c r="L460" s="626"/>
      <c r="M460" s="627"/>
      <c r="N460" s="754"/>
      <c r="O460" s="755"/>
      <c r="P460" s="756"/>
      <c r="Q460" s="756"/>
      <c r="R460" s="756"/>
      <c r="S460" s="757"/>
      <c r="T460" s="758"/>
    </row>
    <row r="461" spans="1:20" s="184" customFormat="1" x14ac:dyDescent="0.25">
      <c r="A461" s="672"/>
      <c r="B461" s="672"/>
      <c r="C461" s="672"/>
      <c r="D461" s="672"/>
      <c r="E461" s="672"/>
      <c r="F461" s="672"/>
      <c r="G461" s="674"/>
      <c r="H461" s="674"/>
      <c r="I461" s="674"/>
      <c r="J461" s="674"/>
      <c r="K461" s="752"/>
      <c r="L461" s="626"/>
      <c r="M461" s="627"/>
      <c r="N461" s="754"/>
      <c r="O461" s="755"/>
      <c r="P461" s="756"/>
      <c r="Q461" s="756"/>
      <c r="R461" s="756"/>
      <c r="S461" s="757"/>
      <c r="T461" s="758"/>
    </row>
    <row r="462" spans="1:20" s="184" customFormat="1" x14ac:dyDescent="0.25">
      <c r="A462" s="672"/>
      <c r="B462" s="672"/>
      <c r="C462" s="672"/>
      <c r="D462" s="672"/>
      <c r="E462" s="672"/>
      <c r="F462" s="672"/>
      <c r="G462" s="674"/>
      <c r="H462" s="674"/>
      <c r="I462" s="674"/>
      <c r="J462" s="674"/>
      <c r="K462" s="752"/>
      <c r="L462" s="626"/>
      <c r="M462" s="627"/>
      <c r="N462" s="754"/>
      <c r="O462" s="755"/>
      <c r="P462" s="756"/>
      <c r="Q462" s="756"/>
      <c r="R462" s="756"/>
      <c r="S462" s="757"/>
      <c r="T462" s="758"/>
    </row>
    <row r="463" spans="1:20" s="184" customFormat="1" x14ac:dyDescent="0.25">
      <c r="A463" s="672"/>
      <c r="B463" s="672"/>
      <c r="C463" s="672"/>
      <c r="D463" s="672"/>
      <c r="E463" s="672"/>
      <c r="F463" s="672"/>
      <c r="G463" s="674"/>
      <c r="H463" s="674"/>
      <c r="I463" s="674"/>
      <c r="J463" s="674"/>
      <c r="K463" s="752"/>
      <c r="L463" s="626"/>
      <c r="M463" s="627"/>
      <c r="N463" s="754"/>
      <c r="O463" s="755"/>
      <c r="P463" s="756"/>
      <c r="Q463" s="756"/>
      <c r="R463" s="756"/>
      <c r="S463" s="757"/>
      <c r="T463" s="758"/>
    </row>
    <row r="464" spans="1:20" s="184" customFormat="1" x14ac:dyDescent="0.25">
      <c r="A464" s="672"/>
      <c r="B464" s="672"/>
      <c r="C464" s="672"/>
      <c r="D464" s="672"/>
      <c r="E464" s="672"/>
      <c r="F464" s="672"/>
      <c r="G464" s="674"/>
      <c r="H464" s="674"/>
      <c r="I464" s="674"/>
      <c r="J464" s="674"/>
      <c r="K464" s="752"/>
      <c r="L464" s="626"/>
      <c r="M464" s="627"/>
      <c r="N464" s="754"/>
      <c r="O464" s="755"/>
      <c r="P464" s="756"/>
      <c r="Q464" s="756"/>
      <c r="R464" s="756"/>
      <c r="S464" s="757"/>
      <c r="T464" s="758"/>
    </row>
    <row r="465" spans="1:20" s="184" customFormat="1" x14ac:dyDescent="0.25">
      <c r="A465" s="672"/>
      <c r="B465" s="672"/>
      <c r="C465" s="672"/>
      <c r="D465" s="672"/>
      <c r="E465" s="672"/>
      <c r="F465" s="672"/>
      <c r="G465" s="674"/>
      <c r="H465" s="674"/>
      <c r="I465" s="674"/>
      <c r="J465" s="674"/>
      <c r="K465" s="752"/>
      <c r="L465" s="626"/>
      <c r="M465" s="627"/>
      <c r="N465" s="754"/>
      <c r="O465" s="755"/>
      <c r="P465" s="756"/>
      <c r="Q465" s="756"/>
      <c r="R465" s="756"/>
      <c r="S465" s="757"/>
      <c r="T465" s="758"/>
    </row>
    <row r="466" spans="1:20" s="184" customFormat="1" x14ac:dyDescent="0.25">
      <c r="A466" s="672"/>
      <c r="B466" s="672"/>
      <c r="C466" s="672"/>
      <c r="D466" s="672"/>
      <c r="E466" s="672"/>
      <c r="F466" s="672"/>
      <c r="G466" s="674"/>
      <c r="H466" s="674"/>
      <c r="I466" s="674"/>
      <c r="J466" s="674"/>
      <c r="K466" s="752"/>
      <c r="L466" s="628"/>
      <c r="M466" s="629"/>
      <c r="N466" s="754"/>
      <c r="O466" s="755"/>
      <c r="P466" s="756"/>
      <c r="Q466" s="756"/>
      <c r="R466" s="756"/>
      <c r="S466" s="757"/>
      <c r="T466" s="758"/>
    </row>
    <row r="467" spans="1:20" s="184" customFormat="1" ht="15" customHeight="1" x14ac:dyDescent="0.25">
      <c r="A467" s="824" t="s">
        <v>441</v>
      </c>
      <c r="B467" s="824"/>
      <c r="C467" s="824"/>
      <c r="D467" s="824"/>
      <c r="E467" s="824"/>
      <c r="F467" s="824"/>
      <c r="G467" s="597" t="s">
        <v>344</v>
      </c>
      <c r="H467" s="599"/>
      <c r="I467" s="599"/>
      <c r="J467" s="600"/>
      <c r="K467" s="664"/>
      <c r="L467" s="849" t="s">
        <v>442</v>
      </c>
      <c r="M467" s="850"/>
      <c r="N467" s="668">
        <v>1322</v>
      </c>
      <c r="O467" s="664">
        <v>255</v>
      </c>
      <c r="P467" s="664">
        <v>216</v>
      </c>
      <c r="Q467" s="664">
        <v>213</v>
      </c>
      <c r="R467" s="667"/>
      <c r="S467" s="762">
        <f>SUM(O467:R469)</f>
        <v>684</v>
      </c>
      <c r="T467" s="763">
        <f>S467/N467</f>
        <v>0.51739788199697423</v>
      </c>
    </row>
    <row r="468" spans="1:20" s="184" customFormat="1" x14ac:dyDescent="0.25">
      <c r="A468" s="824"/>
      <c r="B468" s="824"/>
      <c r="C468" s="824"/>
      <c r="D468" s="824"/>
      <c r="E468" s="824"/>
      <c r="F468" s="824"/>
      <c r="G468" s="897"/>
      <c r="H468" s="898"/>
      <c r="I468" s="898"/>
      <c r="J468" s="899"/>
      <c r="K468" s="665"/>
      <c r="L468" s="851"/>
      <c r="M468" s="852"/>
      <c r="N468" s="669"/>
      <c r="O468" s="665"/>
      <c r="P468" s="665"/>
      <c r="Q468" s="665"/>
      <c r="R468" s="667"/>
      <c r="S468" s="762"/>
      <c r="T468" s="763"/>
    </row>
    <row r="469" spans="1:20" s="184" customFormat="1" x14ac:dyDescent="0.25">
      <c r="A469" s="824"/>
      <c r="B469" s="824"/>
      <c r="C469" s="824"/>
      <c r="D469" s="824"/>
      <c r="E469" s="824"/>
      <c r="F469" s="824"/>
      <c r="G469" s="900"/>
      <c r="H469" s="901"/>
      <c r="I469" s="901"/>
      <c r="J469" s="902"/>
      <c r="K469" s="666"/>
      <c r="L469" s="853"/>
      <c r="M469" s="854"/>
      <c r="N469" s="670"/>
      <c r="O469" s="666"/>
      <c r="P469" s="666"/>
      <c r="Q469" s="666"/>
      <c r="R469" s="667"/>
      <c r="S469" s="762"/>
      <c r="T469" s="763"/>
    </row>
    <row r="470" spans="1:20" s="184" customFormat="1" ht="15" customHeight="1" x14ac:dyDescent="0.25">
      <c r="A470" s="824"/>
      <c r="B470" s="824"/>
      <c r="C470" s="824"/>
      <c r="D470" s="824"/>
      <c r="E470" s="824"/>
      <c r="F470" s="824"/>
      <c r="G470" s="594" t="s">
        <v>443</v>
      </c>
      <c r="H470" s="595"/>
      <c r="I470" s="595"/>
      <c r="J470" s="903"/>
      <c r="K470" s="661"/>
      <c r="L470" s="849" t="s">
        <v>444</v>
      </c>
      <c r="M470" s="850"/>
      <c r="N470" s="668">
        <v>163</v>
      </c>
      <c r="O470" s="664">
        <v>24</v>
      </c>
      <c r="P470" s="664">
        <v>23</v>
      </c>
      <c r="Q470" s="664">
        <v>14</v>
      </c>
      <c r="R470" s="667"/>
      <c r="S470" s="762">
        <f>SUM(O470:R472)</f>
        <v>61</v>
      </c>
      <c r="T470" s="763">
        <f>S470/N470</f>
        <v>0.37423312883435583</v>
      </c>
    </row>
    <row r="471" spans="1:20" s="184" customFormat="1" x14ac:dyDescent="0.25">
      <c r="A471" s="824"/>
      <c r="B471" s="824"/>
      <c r="C471" s="824"/>
      <c r="D471" s="824"/>
      <c r="E471" s="824"/>
      <c r="F471" s="824"/>
      <c r="G471" s="904"/>
      <c r="H471" s="905"/>
      <c r="I471" s="905"/>
      <c r="J471" s="906"/>
      <c r="K471" s="662"/>
      <c r="L471" s="851"/>
      <c r="M471" s="852"/>
      <c r="N471" s="669"/>
      <c r="O471" s="665"/>
      <c r="P471" s="665"/>
      <c r="Q471" s="665"/>
      <c r="R471" s="667"/>
      <c r="S471" s="762"/>
      <c r="T471" s="763"/>
    </row>
    <row r="472" spans="1:20" s="184" customFormat="1" x14ac:dyDescent="0.25">
      <c r="A472" s="824"/>
      <c r="B472" s="824"/>
      <c r="C472" s="824"/>
      <c r="D472" s="824"/>
      <c r="E472" s="824"/>
      <c r="F472" s="824"/>
      <c r="G472" s="907"/>
      <c r="H472" s="478"/>
      <c r="I472" s="478"/>
      <c r="J472" s="908"/>
      <c r="K472" s="663"/>
      <c r="L472" s="853"/>
      <c r="M472" s="854"/>
      <c r="N472" s="670"/>
      <c r="O472" s="666"/>
      <c r="P472" s="666"/>
      <c r="Q472" s="666"/>
      <c r="R472" s="667"/>
      <c r="S472" s="762"/>
      <c r="T472" s="763"/>
    </row>
    <row r="473" spans="1:20" s="184" customFormat="1" ht="15" customHeight="1" x14ac:dyDescent="0.25">
      <c r="A473" s="824"/>
      <c r="B473" s="824"/>
      <c r="C473" s="824"/>
      <c r="D473" s="824"/>
      <c r="E473" s="824"/>
      <c r="F473" s="824"/>
      <c r="G473" s="870" t="s">
        <v>445</v>
      </c>
      <c r="H473" s="871"/>
      <c r="I473" s="871"/>
      <c r="J473" s="872"/>
      <c r="K473" s="661" t="s">
        <v>391</v>
      </c>
      <c r="L473" s="855" t="s">
        <v>446</v>
      </c>
      <c r="M473" s="856"/>
      <c r="N473" s="668">
        <v>890</v>
      </c>
      <c r="O473" s="664">
        <v>150</v>
      </c>
      <c r="P473" s="664">
        <v>155</v>
      </c>
      <c r="Q473" s="664">
        <v>148</v>
      </c>
      <c r="R473" s="667"/>
      <c r="S473" s="762">
        <f>SUM(O473:R475)</f>
        <v>453</v>
      </c>
      <c r="T473" s="763">
        <f>S473/N473</f>
        <v>0.50898876404494386</v>
      </c>
    </row>
    <row r="474" spans="1:20" s="184" customFormat="1" x14ac:dyDescent="0.25">
      <c r="A474" s="824"/>
      <c r="B474" s="824"/>
      <c r="C474" s="824"/>
      <c r="D474" s="824"/>
      <c r="E474" s="824"/>
      <c r="F474" s="824"/>
      <c r="G474" s="873"/>
      <c r="H474" s="874"/>
      <c r="I474" s="874"/>
      <c r="J474" s="875"/>
      <c r="K474" s="662"/>
      <c r="L474" s="857"/>
      <c r="M474" s="858"/>
      <c r="N474" s="669"/>
      <c r="O474" s="665"/>
      <c r="P474" s="665"/>
      <c r="Q474" s="665"/>
      <c r="R474" s="667"/>
      <c r="S474" s="762"/>
      <c r="T474" s="763"/>
    </row>
    <row r="475" spans="1:20" s="184" customFormat="1" x14ac:dyDescent="0.25">
      <c r="A475" s="824"/>
      <c r="B475" s="824"/>
      <c r="C475" s="824"/>
      <c r="D475" s="824"/>
      <c r="E475" s="824"/>
      <c r="F475" s="824"/>
      <c r="G475" s="876"/>
      <c r="H475" s="877"/>
      <c r="I475" s="877"/>
      <c r="J475" s="878"/>
      <c r="K475" s="663"/>
      <c r="L475" s="859"/>
      <c r="M475" s="860"/>
      <c r="N475" s="670"/>
      <c r="O475" s="666"/>
      <c r="P475" s="666"/>
      <c r="Q475" s="666"/>
      <c r="R475" s="667"/>
      <c r="S475" s="762"/>
      <c r="T475" s="763"/>
    </row>
    <row r="476" spans="1:20" s="184" customFormat="1" x14ac:dyDescent="0.25">
      <c r="A476" s="824"/>
      <c r="B476" s="824"/>
      <c r="C476" s="824"/>
      <c r="D476" s="824"/>
      <c r="E476" s="824"/>
      <c r="F476" s="824"/>
      <c r="G476" s="712"/>
      <c r="H476" s="712"/>
      <c r="I476" s="713"/>
      <c r="J476" s="713"/>
      <c r="K476" s="659"/>
      <c r="L476" s="797"/>
      <c r="M476" s="798"/>
      <c r="N476" s="659"/>
      <c r="O476" s="660"/>
      <c r="P476" s="660"/>
      <c r="Q476" s="660"/>
      <c r="R476" s="667"/>
      <c r="S476" s="762">
        <f>SUM(O476:R478)</f>
        <v>0</v>
      </c>
      <c r="T476" s="763" t="e">
        <f>S476/N476</f>
        <v>#DIV/0!</v>
      </c>
    </row>
    <row r="477" spans="1:20" s="184" customFormat="1" x14ac:dyDescent="0.25">
      <c r="A477" s="824"/>
      <c r="B477" s="824"/>
      <c r="C477" s="824"/>
      <c r="D477" s="824"/>
      <c r="E477" s="824"/>
      <c r="F477" s="824"/>
      <c r="G477" s="712"/>
      <c r="H477" s="712"/>
      <c r="I477" s="713"/>
      <c r="J477" s="713"/>
      <c r="K477" s="659"/>
      <c r="L477" s="799"/>
      <c r="M477" s="800"/>
      <c r="N477" s="659"/>
      <c r="O477" s="660"/>
      <c r="P477" s="660"/>
      <c r="Q477" s="660"/>
      <c r="R477" s="667"/>
      <c r="S477" s="762"/>
      <c r="T477" s="763"/>
    </row>
    <row r="478" spans="1:20" s="184" customFormat="1" x14ac:dyDescent="0.25">
      <c r="A478" s="824"/>
      <c r="B478" s="824"/>
      <c r="C478" s="824"/>
      <c r="D478" s="824"/>
      <c r="E478" s="824"/>
      <c r="F478" s="824"/>
      <c r="G478" s="712"/>
      <c r="H478" s="712"/>
      <c r="I478" s="713"/>
      <c r="J478" s="713"/>
      <c r="K478" s="659"/>
      <c r="L478" s="801"/>
      <c r="M478" s="802"/>
      <c r="N478" s="659"/>
      <c r="O478" s="660"/>
      <c r="P478" s="660"/>
      <c r="Q478" s="660"/>
      <c r="R478" s="667"/>
      <c r="S478" s="762"/>
      <c r="T478" s="763"/>
    </row>
    <row r="479" spans="1:20" s="184" customFormat="1" x14ac:dyDescent="0.25">
      <c r="A479" s="182"/>
      <c r="B479" s="182"/>
      <c r="C479" s="183"/>
      <c r="D479" s="182"/>
      <c r="E479" s="182"/>
      <c r="F479" s="182"/>
      <c r="G479" s="182"/>
      <c r="H479" s="182"/>
      <c r="I479" s="182"/>
      <c r="J479" s="182"/>
      <c r="K479" s="182"/>
      <c r="L479" s="182"/>
      <c r="M479" s="182"/>
      <c r="N479" s="182"/>
      <c r="O479" s="182"/>
      <c r="P479" s="182"/>
      <c r="Q479" s="182"/>
      <c r="R479" s="182"/>
      <c r="S479" s="182"/>
    </row>
    <row r="480" spans="1:20" s="184" customFormat="1" x14ac:dyDescent="0.25">
      <c r="A480" s="449"/>
      <c r="B480" s="449"/>
      <c r="C480" s="449"/>
      <c r="D480" s="449"/>
      <c r="E480" s="449"/>
      <c r="F480" s="449"/>
      <c r="G480" s="541" t="s">
        <v>0</v>
      </c>
      <c r="H480" s="541"/>
      <c r="I480" s="541"/>
      <c r="J480" s="541"/>
      <c r="K480" s="541"/>
      <c r="L480" s="541"/>
      <c r="M480" s="541"/>
      <c r="N480" s="541"/>
      <c r="O480" s="449"/>
      <c r="P480" s="449"/>
      <c r="Q480" s="25" t="s">
        <v>244</v>
      </c>
      <c r="R480" s="13">
        <v>16</v>
      </c>
      <c r="S480" s="192" t="s">
        <v>245</v>
      </c>
      <c r="T480" s="213">
        <v>21</v>
      </c>
    </row>
    <row r="481" spans="1:20" s="184" customFormat="1" x14ac:dyDescent="0.25">
      <c r="A481" s="449"/>
      <c r="B481" s="449"/>
      <c r="C481" s="449"/>
      <c r="D481" s="449"/>
      <c r="E481" s="449"/>
      <c r="F481" s="449"/>
      <c r="G481" s="295" t="s">
        <v>1</v>
      </c>
      <c r="H481" s="295"/>
      <c r="I481" s="295"/>
      <c r="J481" s="295"/>
      <c r="K481" s="295"/>
      <c r="L481" s="295"/>
      <c r="M481" s="295"/>
      <c r="N481" s="295"/>
      <c r="O481" s="540" t="s">
        <v>246</v>
      </c>
      <c r="P481" s="540"/>
      <c r="Q481" s="540"/>
      <c r="R481" s="540"/>
      <c r="S481" s="540"/>
      <c r="T481" s="540"/>
    </row>
    <row r="482" spans="1:20" s="184" customFormat="1" ht="15.75" x14ac:dyDescent="0.25">
      <c r="A482" s="449"/>
      <c r="B482" s="449"/>
      <c r="C482" s="449"/>
      <c r="D482" s="449"/>
      <c r="E482" s="449"/>
      <c r="F482" s="449"/>
      <c r="G482" s="613" t="s">
        <v>325</v>
      </c>
      <c r="H482" s="613"/>
      <c r="I482" s="613"/>
      <c r="J482" s="613"/>
      <c r="K482" s="613"/>
      <c r="L482" s="613"/>
      <c r="M482" s="613"/>
      <c r="N482" s="613"/>
      <c r="O482" s="539"/>
      <c r="P482" s="539"/>
      <c r="Q482" s="539"/>
      <c r="R482" s="539"/>
      <c r="S482" s="539"/>
      <c r="T482" s="539"/>
    </row>
    <row r="483" spans="1:20" s="184" customFormat="1" x14ac:dyDescent="0.25">
      <c r="A483" s="449"/>
      <c r="B483" s="449"/>
      <c r="C483" s="449"/>
      <c r="D483" s="449"/>
      <c r="E483" s="449"/>
      <c r="F483" s="449"/>
      <c r="G483" s="449"/>
      <c r="H483" s="449"/>
      <c r="I483" s="449"/>
      <c r="J483" s="449"/>
      <c r="K483" s="449"/>
      <c r="L483" s="449"/>
      <c r="M483" s="449"/>
      <c r="N483" s="449"/>
      <c r="O483" s="449"/>
      <c r="P483" s="449"/>
      <c r="Q483" s="449"/>
      <c r="R483" s="449"/>
      <c r="S483" s="449"/>
      <c r="T483" s="449"/>
    </row>
    <row r="484" spans="1:20" s="184" customFormat="1" x14ac:dyDescent="0.25">
      <c r="A484" s="27" t="s">
        <v>3</v>
      </c>
      <c r="B484" s="611" t="s">
        <v>427</v>
      </c>
      <c r="C484" s="611"/>
      <c r="D484" s="611"/>
      <c r="E484" s="611"/>
      <c r="F484" s="611"/>
      <c r="G484" s="611"/>
      <c r="H484" s="611"/>
      <c r="I484" s="611"/>
      <c r="J484" s="611"/>
      <c r="K484" s="611"/>
      <c r="L484" s="4" t="s">
        <v>5</v>
      </c>
      <c r="M484" s="213">
        <v>2023</v>
      </c>
      <c r="N484" s="295"/>
      <c r="O484" s="295"/>
      <c r="P484" s="610"/>
      <c r="Q484" s="604" t="s">
        <v>248</v>
      </c>
      <c r="R484" s="605"/>
      <c r="S484" s="605"/>
      <c r="T484" s="606"/>
    </row>
    <row r="485" spans="1:20" s="184" customFormat="1" x14ac:dyDescent="0.25">
      <c r="A485" s="295"/>
      <c r="B485" s="295"/>
      <c r="C485" s="295"/>
      <c r="D485" s="295"/>
      <c r="E485" s="295"/>
      <c r="F485" s="295"/>
      <c r="G485" s="295"/>
      <c r="H485" s="295"/>
      <c r="I485" s="295"/>
      <c r="J485" s="295"/>
      <c r="K485" s="295"/>
      <c r="L485" s="295"/>
      <c r="M485" s="295"/>
      <c r="N485" s="295"/>
      <c r="O485" s="295"/>
      <c r="P485" s="610"/>
      <c r="Q485" s="607" t="s">
        <v>284</v>
      </c>
      <c r="R485" s="608"/>
      <c r="S485" s="608"/>
      <c r="T485" s="609"/>
    </row>
    <row r="486" spans="1:20" s="184" customFormat="1" x14ac:dyDescent="0.25">
      <c r="A486" s="7" t="s">
        <v>6</v>
      </c>
      <c r="B486" s="612">
        <v>44835</v>
      </c>
      <c r="C486" s="612"/>
      <c r="D486" s="613" t="s">
        <v>7</v>
      </c>
      <c r="E486" s="613"/>
      <c r="F486" s="612">
        <v>45199</v>
      </c>
      <c r="G486" s="612"/>
      <c r="H486" s="613"/>
      <c r="I486" s="613"/>
      <c r="J486" s="613"/>
      <c r="K486" s="613"/>
      <c r="L486" s="22" t="s">
        <v>8</v>
      </c>
      <c r="M486" s="213" t="s">
        <v>9</v>
      </c>
      <c r="N486" s="449"/>
      <c r="O486" s="449"/>
      <c r="P486" s="449"/>
      <c r="Q486" s="449"/>
      <c r="R486" s="449"/>
      <c r="S486" s="449"/>
      <c r="T486" s="449"/>
    </row>
    <row r="487" spans="1:20" s="184" customFormat="1" x14ac:dyDescent="0.25">
      <c r="A487" s="545"/>
      <c r="B487" s="545"/>
      <c r="C487" s="545"/>
      <c r="D487" s="545"/>
      <c r="E487" s="545"/>
      <c r="F487" s="545"/>
      <c r="G487" s="545"/>
      <c r="H487" s="545"/>
      <c r="I487" s="545"/>
      <c r="J487" s="545"/>
      <c r="K487" s="545"/>
      <c r="L487" s="545"/>
      <c r="M487" s="545"/>
      <c r="N487" s="545"/>
      <c r="O487" s="545"/>
      <c r="P487" s="545"/>
      <c r="Q487" s="545"/>
      <c r="R487" s="545"/>
      <c r="S487" s="545"/>
      <c r="T487" s="545"/>
    </row>
    <row r="488" spans="1:20" s="184" customFormat="1" ht="24" customHeight="1" x14ac:dyDescent="0.25">
      <c r="A488" s="714" t="s">
        <v>326</v>
      </c>
      <c r="B488" s="715"/>
      <c r="C488" s="715"/>
      <c r="D488" s="715"/>
      <c r="E488" s="715"/>
      <c r="F488" s="715"/>
      <c r="G488" s="715"/>
      <c r="H488" s="715"/>
      <c r="I488" s="715"/>
      <c r="J488" s="715"/>
      <c r="K488" s="716"/>
      <c r="L488" s="723" t="s">
        <v>447</v>
      </c>
      <c r="M488" s="723"/>
      <c r="N488" s="723"/>
      <c r="O488" s="723"/>
      <c r="P488" s="723"/>
      <c r="Q488" s="723"/>
      <c r="R488" s="723"/>
      <c r="S488" s="723"/>
      <c r="T488" s="724"/>
    </row>
    <row r="489" spans="1:20" s="184" customFormat="1" ht="24" customHeight="1" x14ac:dyDescent="0.25">
      <c r="A489" s="717"/>
      <c r="B489" s="718"/>
      <c r="C489" s="718"/>
      <c r="D489" s="718"/>
      <c r="E489" s="718"/>
      <c r="F489" s="718"/>
      <c r="G489" s="718"/>
      <c r="H489" s="718"/>
      <c r="I489" s="718"/>
      <c r="J489" s="718"/>
      <c r="K489" s="719"/>
      <c r="L489" s="725"/>
      <c r="M489" s="725"/>
      <c r="N489" s="725"/>
      <c r="O489" s="725"/>
      <c r="P489" s="725"/>
      <c r="Q489" s="725"/>
      <c r="R489" s="725"/>
      <c r="S489" s="725"/>
      <c r="T489" s="726"/>
    </row>
    <row r="490" spans="1:20" s="184" customFormat="1" ht="24" customHeight="1" x14ac:dyDescent="0.25">
      <c r="A490" s="717"/>
      <c r="B490" s="718"/>
      <c r="C490" s="718"/>
      <c r="D490" s="718"/>
      <c r="E490" s="718"/>
      <c r="F490" s="718"/>
      <c r="G490" s="718"/>
      <c r="H490" s="718"/>
      <c r="I490" s="718"/>
      <c r="J490" s="718"/>
      <c r="K490" s="719"/>
      <c r="L490" s="725"/>
      <c r="M490" s="725"/>
      <c r="N490" s="725"/>
      <c r="O490" s="725"/>
      <c r="P490" s="725"/>
      <c r="Q490" s="725"/>
      <c r="R490" s="725"/>
      <c r="S490" s="725"/>
      <c r="T490" s="726"/>
    </row>
    <row r="491" spans="1:20" s="184" customFormat="1" ht="66" customHeight="1" x14ac:dyDescent="0.25">
      <c r="A491" s="720"/>
      <c r="B491" s="721"/>
      <c r="C491" s="721"/>
      <c r="D491" s="721"/>
      <c r="E491" s="721"/>
      <c r="F491" s="721"/>
      <c r="G491" s="721"/>
      <c r="H491" s="721"/>
      <c r="I491" s="721"/>
      <c r="J491" s="721"/>
      <c r="K491" s="722"/>
      <c r="L491" s="727"/>
      <c r="M491" s="727"/>
      <c r="N491" s="727"/>
      <c r="O491" s="727"/>
      <c r="P491" s="727"/>
      <c r="Q491" s="727"/>
      <c r="R491" s="727"/>
      <c r="S491" s="727"/>
      <c r="T491" s="728"/>
    </row>
    <row r="492" spans="1:20" s="184" customFormat="1" x14ac:dyDescent="0.25">
      <c r="A492" s="729"/>
      <c r="B492" s="729"/>
      <c r="C492" s="729"/>
      <c r="D492" s="729"/>
      <c r="E492" s="729"/>
      <c r="F492" s="729"/>
      <c r="G492" s="729"/>
      <c r="H492" s="729"/>
      <c r="I492" s="729"/>
      <c r="J492" s="729"/>
      <c r="K492" s="729"/>
      <c r="L492" s="729"/>
      <c r="M492" s="729"/>
      <c r="N492" s="729"/>
      <c r="O492" s="729"/>
      <c r="P492" s="729"/>
      <c r="Q492" s="729"/>
      <c r="R492" s="729"/>
      <c r="S492" s="729"/>
      <c r="T492" s="729"/>
    </row>
    <row r="493" spans="1:20" s="184" customFormat="1" x14ac:dyDescent="0.25">
      <c r="A493" s="442" t="s">
        <v>328</v>
      </c>
      <c r="B493" s="443"/>
      <c r="C493" s="443"/>
      <c r="D493" s="443"/>
      <c r="E493" s="443"/>
      <c r="F493" s="443"/>
      <c r="G493" s="444"/>
      <c r="H493" s="487" t="s">
        <v>448</v>
      </c>
      <c r="I493" s="488"/>
      <c r="J493" s="488"/>
      <c r="K493" s="488"/>
      <c r="L493" s="488"/>
      <c r="M493" s="489"/>
      <c r="N493" s="252"/>
      <c r="O493" s="252"/>
      <c r="P493" s="252"/>
      <c r="Q493" s="253" t="s">
        <v>21</v>
      </c>
      <c r="R493" s="730" t="s">
        <v>22</v>
      </c>
      <c r="S493" s="731"/>
      <c r="T493" s="732"/>
    </row>
    <row r="494" spans="1:20" s="184" customFormat="1" ht="15.75" thickBot="1" x14ac:dyDescent="0.3">
      <c r="A494" s="182"/>
      <c r="B494" s="182"/>
      <c r="C494" s="183"/>
      <c r="D494" s="182"/>
      <c r="E494" s="182"/>
      <c r="F494" s="182"/>
      <c r="G494" s="182"/>
      <c r="H494" s="182"/>
      <c r="I494" s="182"/>
      <c r="J494" s="182"/>
      <c r="K494" s="182"/>
      <c r="L494" s="182"/>
      <c r="M494" s="182"/>
      <c r="N494" s="182"/>
      <c r="O494" s="182"/>
      <c r="P494" s="182"/>
      <c r="Q494" s="182"/>
      <c r="R494" s="182"/>
      <c r="S494" s="182"/>
    </row>
    <row r="495" spans="1:20" s="184" customFormat="1" x14ac:dyDescent="0.25">
      <c r="A495" s="671" t="s">
        <v>330</v>
      </c>
      <c r="B495" s="672"/>
      <c r="C495" s="672"/>
      <c r="D495" s="672"/>
      <c r="E495" s="672"/>
      <c r="F495" s="672"/>
      <c r="G495" s="673" t="s">
        <v>331</v>
      </c>
      <c r="H495" s="674"/>
      <c r="I495" s="674"/>
      <c r="J495" s="674"/>
      <c r="K495" s="751" t="s">
        <v>332</v>
      </c>
      <c r="L495" s="624" t="s">
        <v>333</v>
      </c>
      <c r="M495" s="625"/>
      <c r="N495" s="753" t="s">
        <v>257</v>
      </c>
      <c r="O495" s="755" t="s">
        <v>258</v>
      </c>
      <c r="P495" s="756" t="s">
        <v>259</v>
      </c>
      <c r="Q495" s="756" t="s">
        <v>260</v>
      </c>
      <c r="R495" s="756" t="s">
        <v>261</v>
      </c>
      <c r="S495" s="757" t="s">
        <v>262</v>
      </c>
      <c r="T495" s="758" t="s">
        <v>263</v>
      </c>
    </row>
    <row r="496" spans="1:20" s="184" customFormat="1" x14ac:dyDescent="0.25">
      <c r="A496" s="672"/>
      <c r="B496" s="672"/>
      <c r="C496" s="672"/>
      <c r="D496" s="672"/>
      <c r="E496" s="672"/>
      <c r="F496" s="672"/>
      <c r="G496" s="674"/>
      <c r="H496" s="674"/>
      <c r="I496" s="674"/>
      <c r="J496" s="674"/>
      <c r="K496" s="752"/>
      <c r="L496" s="626"/>
      <c r="M496" s="627"/>
      <c r="N496" s="754"/>
      <c r="O496" s="755"/>
      <c r="P496" s="756"/>
      <c r="Q496" s="756"/>
      <c r="R496" s="756"/>
      <c r="S496" s="757"/>
      <c r="T496" s="758"/>
    </row>
    <row r="497" spans="1:20" s="184" customFormat="1" x14ac:dyDescent="0.25">
      <c r="A497" s="672"/>
      <c r="B497" s="672"/>
      <c r="C497" s="672"/>
      <c r="D497" s="672"/>
      <c r="E497" s="672"/>
      <c r="F497" s="672"/>
      <c r="G497" s="674"/>
      <c r="H497" s="674"/>
      <c r="I497" s="674"/>
      <c r="J497" s="674"/>
      <c r="K497" s="752"/>
      <c r="L497" s="626"/>
      <c r="M497" s="627"/>
      <c r="N497" s="754"/>
      <c r="O497" s="755"/>
      <c r="P497" s="756"/>
      <c r="Q497" s="756"/>
      <c r="R497" s="756"/>
      <c r="S497" s="757"/>
      <c r="T497" s="758"/>
    </row>
    <row r="498" spans="1:20" s="184" customFormat="1" x14ac:dyDescent="0.25">
      <c r="A498" s="672"/>
      <c r="B498" s="672"/>
      <c r="C498" s="672"/>
      <c r="D498" s="672"/>
      <c r="E498" s="672"/>
      <c r="F498" s="672"/>
      <c r="G498" s="674"/>
      <c r="H498" s="674"/>
      <c r="I498" s="674"/>
      <c r="J498" s="674"/>
      <c r="K498" s="752"/>
      <c r="L498" s="626"/>
      <c r="M498" s="627"/>
      <c r="N498" s="754"/>
      <c r="O498" s="755"/>
      <c r="P498" s="756"/>
      <c r="Q498" s="756"/>
      <c r="R498" s="756"/>
      <c r="S498" s="757"/>
      <c r="T498" s="758"/>
    </row>
    <row r="499" spans="1:20" s="184" customFormat="1" x14ac:dyDescent="0.25">
      <c r="A499" s="672"/>
      <c r="B499" s="672"/>
      <c r="C499" s="672"/>
      <c r="D499" s="672"/>
      <c r="E499" s="672"/>
      <c r="F499" s="672"/>
      <c r="G499" s="674"/>
      <c r="H499" s="674"/>
      <c r="I499" s="674"/>
      <c r="J499" s="674"/>
      <c r="K499" s="752"/>
      <c r="L499" s="626"/>
      <c r="M499" s="627"/>
      <c r="N499" s="754"/>
      <c r="O499" s="755"/>
      <c r="P499" s="756"/>
      <c r="Q499" s="756"/>
      <c r="R499" s="756"/>
      <c r="S499" s="757"/>
      <c r="T499" s="758"/>
    </row>
    <row r="500" spans="1:20" s="184" customFormat="1" x14ac:dyDescent="0.25">
      <c r="A500" s="672"/>
      <c r="B500" s="672"/>
      <c r="C500" s="672"/>
      <c r="D500" s="672"/>
      <c r="E500" s="672"/>
      <c r="F500" s="672"/>
      <c r="G500" s="674"/>
      <c r="H500" s="674"/>
      <c r="I500" s="674"/>
      <c r="J500" s="674"/>
      <c r="K500" s="752"/>
      <c r="L500" s="626"/>
      <c r="M500" s="627"/>
      <c r="N500" s="754"/>
      <c r="O500" s="755"/>
      <c r="P500" s="756"/>
      <c r="Q500" s="756"/>
      <c r="R500" s="756"/>
      <c r="S500" s="757"/>
      <c r="T500" s="758"/>
    </row>
    <row r="501" spans="1:20" s="184" customFormat="1" x14ac:dyDescent="0.25">
      <c r="A501" s="672"/>
      <c r="B501" s="672"/>
      <c r="C501" s="672"/>
      <c r="D501" s="672"/>
      <c r="E501" s="672"/>
      <c r="F501" s="672"/>
      <c r="G501" s="674"/>
      <c r="H501" s="674"/>
      <c r="I501" s="674"/>
      <c r="J501" s="674"/>
      <c r="K501" s="752"/>
      <c r="L501" s="626"/>
      <c r="M501" s="627"/>
      <c r="N501" s="754"/>
      <c r="O501" s="755"/>
      <c r="P501" s="756"/>
      <c r="Q501" s="756"/>
      <c r="R501" s="756"/>
      <c r="S501" s="757"/>
      <c r="T501" s="758"/>
    </row>
    <row r="502" spans="1:20" s="184" customFormat="1" ht="47.25" customHeight="1" x14ac:dyDescent="0.25">
      <c r="A502" s="672"/>
      <c r="B502" s="672"/>
      <c r="C502" s="672"/>
      <c r="D502" s="672"/>
      <c r="E502" s="672"/>
      <c r="F502" s="672"/>
      <c r="G502" s="674"/>
      <c r="H502" s="674"/>
      <c r="I502" s="674"/>
      <c r="J502" s="674"/>
      <c r="K502" s="752"/>
      <c r="L502" s="628"/>
      <c r="M502" s="629"/>
      <c r="N502" s="754"/>
      <c r="O502" s="755"/>
      <c r="P502" s="756"/>
      <c r="Q502" s="756"/>
      <c r="R502" s="756"/>
      <c r="S502" s="757"/>
      <c r="T502" s="758"/>
    </row>
    <row r="503" spans="1:20" s="184" customFormat="1" ht="15" customHeight="1" x14ac:dyDescent="0.25">
      <c r="A503" s="824" t="s">
        <v>449</v>
      </c>
      <c r="B503" s="824"/>
      <c r="C503" s="824"/>
      <c r="D503" s="824"/>
      <c r="E503" s="824"/>
      <c r="F503" s="824"/>
      <c r="G503" s="861" t="s">
        <v>344</v>
      </c>
      <c r="H503" s="862"/>
      <c r="I503" s="862"/>
      <c r="J503" s="863"/>
      <c r="K503" s="661"/>
      <c r="L503" s="806" t="s">
        <v>442</v>
      </c>
      <c r="M503" s="807"/>
      <c r="N503" s="668">
        <v>324</v>
      </c>
      <c r="O503" s="660">
        <v>32</v>
      </c>
      <c r="P503" s="660">
        <v>91</v>
      </c>
      <c r="Q503" s="660">
        <v>84</v>
      </c>
      <c r="R503" s="667">
        <v>0</v>
      </c>
      <c r="S503" s="762">
        <f>SUM(O503:R505)</f>
        <v>207</v>
      </c>
      <c r="T503" s="763">
        <f>S503/N503</f>
        <v>0.63888888888888884</v>
      </c>
    </row>
    <row r="504" spans="1:20" s="184" customFormat="1" x14ac:dyDescent="0.25">
      <c r="A504" s="824"/>
      <c r="B504" s="824"/>
      <c r="C504" s="824"/>
      <c r="D504" s="824"/>
      <c r="E504" s="824"/>
      <c r="F504" s="824"/>
      <c r="G504" s="864"/>
      <c r="H504" s="865"/>
      <c r="I504" s="865"/>
      <c r="J504" s="866"/>
      <c r="K504" s="662"/>
      <c r="L504" s="808"/>
      <c r="M504" s="809"/>
      <c r="N504" s="669"/>
      <c r="O504" s="660"/>
      <c r="P504" s="660"/>
      <c r="Q504" s="660"/>
      <c r="R504" s="667"/>
      <c r="S504" s="762"/>
      <c r="T504" s="763"/>
    </row>
    <row r="505" spans="1:20" s="184" customFormat="1" x14ac:dyDescent="0.25">
      <c r="A505" s="824"/>
      <c r="B505" s="824"/>
      <c r="C505" s="824"/>
      <c r="D505" s="824"/>
      <c r="E505" s="824"/>
      <c r="F505" s="824"/>
      <c r="G505" s="867"/>
      <c r="H505" s="868"/>
      <c r="I505" s="868"/>
      <c r="J505" s="869"/>
      <c r="K505" s="663"/>
      <c r="L505" s="810"/>
      <c r="M505" s="811"/>
      <c r="N505" s="670"/>
      <c r="O505" s="660"/>
      <c r="P505" s="660"/>
      <c r="Q505" s="660"/>
      <c r="R505" s="667"/>
      <c r="S505" s="762"/>
      <c r="T505" s="763"/>
    </row>
    <row r="506" spans="1:20" s="184" customFormat="1" x14ac:dyDescent="0.25">
      <c r="A506" s="824"/>
      <c r="B506" s="824"/>
      <c r="C506" s="824"/>
      <c r="D506" s="824"/>
      <c r="E506" s="824"/>
      <c r="F506" s="824"/>
      <c r="G506" s="815" t="s">
        <v>450</v>
      </c>
      <c r="H506" s="816"/>
      <c r="I506" s="816"/>
      <c r="J506" s="817"/>
      <c r="K506" s="661" t="s">
        <v>451</v>
      </c>
      <c r="L506" s="806" t="s">
        <v>452</v>
      </c>
      <c r="M506" s="807"/>
      <c r="N506" s="668">
        <v>244</v>
      </c>
      <c r="O506" s="660">
        <v>0</v>
      </c>
      <c r="P506" s="660">
        <v>36</v>
      </c>
      <c r="Q506" s="660">
        <v>13</v>
      </c>
      <c r="R506" s="667">
        <v>0</v>
      </c>
      <c r="S506" s="762">
        <f>SUM(O506:R508)</f>
        <v>49</v>
      </c>
      <c r="T506" s="763">
        <f>S506/N506</f>
        <v>0.20081967213114754</v>
      </c>
    </row>
    <row r="507" spans="1:20" s="184" customFormat="1" x14ac:dyDescent="0.25">
      <c r="A507" s="824"/>
      <c r="B507" s="824"/>
      <c r="C507" s="824"/>
      <c r="D507" s="824"/>
      <c r="E507" s="824"/>
      <c r="F507" s="824"/>
      <c r="G507" s="818"/>
      <c r="H507" s="819"/>
      <c r="I507" s="819"/>
      <c r="J507" s="820"/>
      <c r="K507" s="662"/>
      <c r="L507" s="808"/>
      <c r="M507" s="809"/>
      <c r="N507" s="669"/>
      <c r="O507" s="660"/>
      <c r="P507" s="660"/>
      <c r="Q507" s="660"/>
      <c r="R507" s="667"/>
      <c r="S507" s="762"/>
      <c r="T507" s="763"/>
    </row>
    <row r="508" spans="1:20" s="184" customFormat="1" x14ac:dyDescent="0.25">
      <c r="A508" s="824"/>
      <c r="B508" s="824"/>
      <c r="C508" s="824"/>
      <c r="D508" s="824"/>
      <c r="E508" s="824"/>
      <c r="F508" s="824"/>
      <c r="G508" s="821"/>
      <c r="H508" s="822"/>
      <c r="I508" s="822"/>
      <c r="J508" s="823"/>
      <c r="K508" s="663"/>
      <c r="L508" s="810"/>
      <c r="M508" s="811"/>
      <c r="N508" s="670"/>
      <c r="O508" s="660"/>
      <c r="P508" s="660"/>
      <c r="Q508" s="660"/>
      <c r="R508" s="667"/>
      <c r="S508" s="762"/>
      <c r="T508" s="763"/>
    </row>
    <row r="509" spans="1:20" s="184" customFormat="1" ht="15" customHeight="1" x14ac:dyDescent="0.25">
      <c r="A509" s="824"/>
      <c r="B509" s="824"/>
      <c r="C509" s="824"/>
      <c r="D509" s="824"/>
      <c r="E509" s="824"/>
      <c r="F509" s="824"/>
      <c r="G509" s="815" t="s">
        <v>453</v>
      </c>
      <c r="H509" s="816"/>
      <c r="I509" s="816"/>
      <c r="J509" s="817"/>
      <c r="K509" s="834" t="s">
        <v>391</v>
      </c>
      <c r="L509" s="843" t="s">
        <v>454</v>
      </c>
      <c r="M509" s="844"/>
      <c r="N509" s="668">
        <v>192</v>
      </c>
      <c r="O509" s="660">
        <v>29</v>
      </c>
      <c r="P509" s="660">
        <v>89</v>
      </c>
      <c r="Q509" s="660">
        <v>79</v>
      </c>
      <c r="R509" s="667">
        <v>20</v>
      </c>
      <c r="S509" s="762">
        <f>SUM(O509:R511)</f>
        <v>217</v>
      </c>
      <c r="T509" s="763">
        <f>S509/N509</f>
        <v>1.1302083333333333</v>
      </c>
    </row>
    <row r="510" spans="1:20" s="184" customFormat="1" ht="36.75" customHeight="1" x14ac:dyDescent="0.25">
      <c r="A510" s="824"/>
      <c r="B510" s="824"/>
      <c r="C510" s="824"/>
      <c r="D510" s="824"/>
      <c r="E510" s="824"/>
      <c r="F510" s="824"/>
      <c r="G510" s="818"/>
      <c r="H510" s="819"/>
      <c r="I510" s="819"/>
      <c r="J510" s="820"/>
      <c r="K510" s="835"/>
      <c r="L510" s="845"/>
      <c r="M510" s="846"/>
      <c r="N510" s="669"/>
      <c r="O510" s="660"/>
      <c r="P510" s="660"/>
      <c r="Q510" s="660"/>
      <c r="R510" s="667"/>
      <c r="S510" s="762"/>
      <c r="T510" s="763"/>
    </row>
    <row r="511" spans="1:20" s="184" customFormat="1" ht="30.75" customHeight="1" x14ac:dyDescent="0.25">
      <c r="A511" s="824"/>
      <c r="B511" s="824"/>
      <c r="C511" s="824"/>
      <c r="D511" s="824"/>
      <c r="E511" s="824"/>
      <c r="F511" s="824"/>
      <c r="G511" s="821"/>
      <c r="H511" s="822"/>
      <c r="I511" s="822"/>
      <c r="J511" s="823"/>
      <c r="K511" s="836"/>
      <c r="L511" s="847"/>
      <c r="M511" s="848"/>
      <c r="N511" s="670"/>
      <c r="O511" s="660"/>
      <c r="P511" s="660"/>
      <c r="Q511" s="660"/>
      <c r="R511" s="667"/>
      <c r="S511" s="762"/>
      <c r="T511" s="763"/>
    </row>
    <row r="512" spans="1:20" s="184" customFormat="1" x14ac:dyDescent="0.25">
      <c r="A512" s="824"/>
      <c r="B512" s="824"/>
      <c r="C512" s="824"/>
      <c r="D512" s="824"/>
      <c r="E512" s="824"/>
      <c r="F512" s="824"/>
      <c r="G512" s="712"/>
      <c r="H512" s="712"/>
      <c r="I512" s="713"/>
      <c r="J512" s="713"/>
      <c r="K512" s="659"/>
      <c r="L512" s="797"/>
      <c r="M512" s="798"/>
      <c r="N512" s="659"/>
      <c r="O512" s="660"/>
      <c r="P512" s="660"/>
      <c r="Q512" s="660"/>
      <c r="R512" s="667"/>
      <c r="S512" s="762">
        <f>SUM(O512:R514)</f>
        <v>0</v>
      </c>
      <c r="T512" s="763" t="e">
        <f>S512/N512</f>
        <v>#DIV/0!</v>
      </c>
    </row>
    <row r="513" spans="1:20" s="184" customFormat="1" x14ac:dyDescent="0.25">
      <c r="A513" s="824"/>
      <c r="B513" s="824"/>
      <c r="C513" s="824"/>
      <c r="D513" s="824"/>
      <c r="E513" s="824"/>
      <c r="F513" s="824"/>
      <c r="G513" s="712"/>
      <c r="H513" s="712"/>
      <c r="I513" s="713"/>
      <c r="J513" s="713"/>
      <c r="K513" s="659"/>
      <c r="L513" s="799"/>
      <c r="M513" s="800"/>
      <c r="N513" s="659"/>
      <c r="O513" s="660"/>
      <c r="P513" s="660"/>
      <c r="Q513" s="660"/>
      <c r="R513" s="667"/>
      <c r="S513" s="762"/>
      <c r="T513" s="763"/>
    </row>
    <row r="514" spans="1:20" s="184" customFormat="1" x14ac:dyDescent="0.25">
      <c r="A514" s="824"/>
      <c r="B514" s="824"/>
      <c r="C514" s="824"/>
      <c r="D514" s="824"/>
      <c r="E514" s="824"/>
      <c r="F514" s="824"/>
      <c r="G514" s="712"/>
      <c r="H514" s="712"/>
      <c r="I514" s="713"/>
      <c r="J514" s="713"/>
      <c r="K514" s="659"/>
      <c r="L514" s="801"/>
      <c r="M514" s="802"/>
      <c r="N514" s="659"/>
      <c r="O514" s="660"/>
      <c r="P514" s="660"/>
      <c r="Q514" s="660"/>
      <c r="R514" s="667"/>
      <c r="S514" s="762"/>
      <c r="T514" s="763"/>
    </row>
    <row r="515" spans="1:20" s="184" customFormat="1" x14ac:dyDescent="0.25">
      <c r="A515" s="182"/>
      <c r="B515" s="182"/>
      <c r="C515" s="183"/>
      <c r="D515" s="182"/>
      <c r="E515" s="182"/>
      <c r="F515" s="182"/>
      <c r="G515" s="182"/>
      <c r="H515" s="182"/>
      <c r="I515" s="182"/>
      <c r="J515" s="182"/>
      <c r="K515" s="182"/>
      <c r="L515" s="182"/>
      <c r="M515" s="182"/>
      <c r="N515" s="182"/>
      <c r="O515" s="182"/>
      <c r="P515" s="182"/>
      <c r="Q515" s="182"/>
      <c r="R515" s="182"/>
      <c r="S515" s="182"/>
    </row>
    <row r="516" spans="1:20" s="184" customFormat="1" x14ac:dyDescent="0.25">
      <c r="A516" s="449"/>
      <c r="B516" s="449"/>
      <c r="C516" s="449"/>
      <c r="D516" s="449"/>
      <c r="E516" s="449"/>
      <c r="F516" s="449"/>
      <c r="G516" s="541" t="s">
        <v>0</v>
      </c>
      <c r="H516" s="541"/>
      <c r="I516" s="541"/>
      <c r="J516" s="541"/>
      <c r="K516" s="541"/>
      <c r="L516" s="541"/>
      <c r="M516" s="541"/>
      <c r="N516" s="541"/>
      <c r="O516" s="449"/>
      <c r="P516" s="449"/>
      <c r="Q516" s="25" t="s">
        <v>244</v>
      </c>
      <c r="R516" s="13">
        <v>17</v>
      </c>
      <c r="S516" s="192" t="s">
        <v>245</v>
      </c>
      <c r="T516" s="213">
        <v>21</v>
      </c>
    </row>
    <row r="517" spans="1:20" s="184" customFormat="1" x14ac:dyDescent="0.25">
      <c r="A517" s="449"/>
      <c r="B517" s="449"/>
      <c r="C517" s="449"/>
      <c r="D517" s="449"/>
      <c r="E517" s="449"/>
      <c r="F517" s="449"/>
      <c r="G517" s="295" t="s">
        <v>1</v>
      </c>
      <c r="H517" s="295"/>
      <c r="I517" s="295"/>
      <c r="J517" s="295"/>
      <c r="K517" s="295"/>
      <c r="L517" s="295"/>
      <c r="M517" s="295"/>
      <c r="N517" s="295"/>
      <c r="O517" s="540" t="s">
        <v>246</v>
      </c>
      <c r="P517" s="540"/>
      <c r="Q517" s="540"/>
      <c r="R517" s="540"/>
      <c r="S517" s="540"/>
      <c r="T517" s="540"/>
    </row>
    <row r="518" spans="1:20" s="184" customFormat="1" ht="15.75" x14ac:dyDescent="0.25">
      <c r="A518" s="449"/>
      <c r="B518" s="449"/>
      <c r="C518" s="449"/>
      <c r="D518" s="449"/>
      <c r="E518" s="449"/>
      <c r="F518" s="449"/>
      <c r="G518" s="613" t="s">
        <v>325</v>
      </c>
      <c r="H518" s="613"/>
      <c r="I518" s="613"/>
      <c r="J518" s="613"/>
      <c r="K518" s="613"/>
      <c r="L518" s="613"/>
      <c r="M518" s="613"/>
      <c r="N518" s="613"/>
      <c r="O518" s="539"/>
      <c r="P518" s="539"/>
      <c r="Q518" s="539"/>
      <c r="R518" s="539"/>
      <c r="S518" s="539"/>
      <c r="T518" s="539"/>
    </row>
    <row r="519" spans="1:20" s="184" customFormat="1" x14ac:dyDescent="0.25">
      <c r="A519" s="449"/>
      <c r="B519" s="449"/>
      <c r="C519" s="449"/>
      <c r="D519" s="449"/>
      <c r="E519" s="449"/>
      <c r="F519" s="449"/>
      <c r="G519" s="449"/>
      <c r="H519" s="449"/>
      <c r="I519" s="449"/>
      <c r="J519" s="449"/>
      <c r="K519" s="449"/>
      <c r="L519" s="449"/>
      <c r="M519" s="449"/>
      <c r="N519" s="449"/>
      <c r="O519" s="449"/>
      <c r="P519" s="449"/>
      <c r="Q519" s="449"/>
      <c r="R519" s="449"/>
      <c r="S519" s="449"/>
      <c r="T519" s="449"/>
    </row>
    <row r="520" spans="1:20" s="184" customFormat="1" x14ac:dyDescent="0.25">
      <c r="A520" s="27" t="s">
        <v>3</v>
      </c>
      <c r="B520" s="611" t="s">
        <v>427</v>
      </c>
      <c r="C520" s="611"/>
      <c r="D520" s="611"/>
      <c r="E520" s="611"/>
      <c r="F520" s="611"/>
      <c r="G520" s="611"/>
      <c r="H520" s="611"/>
      <c r="I520" s="611"/>
      <c r="J520" s="611"/>
      <c r="K520" s="611"/>
      <c r="L520" s="4" t="s">
        <v>5</v>
      </c>
      <c r="M520" s="213">
        <v>2023</v>
      </c>
      <c r="N520" s="295"/>
      <c r="O520" s="295"/>
      <c r="P520" s="610"/>
      <c r="Q520" s="604" t="s">
        <v>248</v>
      </c>
      <c r="R520" s="605"/>
      <c r="S520" s="605"/>
      <c r="T520" s="606"/>
    </row>
    <row r="521" spans="1:20" s="184" customFormat="1" x14ac:dyDescent="0.25">
      <c r="A521" s="295"/>
      <c r="B521" s="295"/>
      <c r="C521" s="295"/>
      <c r="D521" s="295"/>
      <c r="E521" s="295"/>
      <c r="F521" s="295"/>
      <c r="G521" s="295"/>
      <c r="H521" s="295"/>
      <c r="I521" s="295"/>
      <c r="J521" s="295"/>
      <c r="K521" s="295"/>
      <c r="L521" s="295"/>
      <c r="M521" s="295"/>
      <c r="N521" s="295"/>
      <c r="O521" s="295"/>
      <c r="P521" s="610"/>
      <c r="Q521" s="607" t="s">
        <v>284</v>
      </c>
      <c r="R521" s="608"/>
      <c r="S521" s="608"/>
      <c r="T521" s="609"/>
    </row>
    <row r="522" spans="1:20" s="184" customFormat="1" x14ac:dyDescent="0.25">
      <c r="A522" s="7" t="s">
        <v>6</v>
      </c>
      <c r="B522" s="612">
        <v>44835</v>
      </c>
      <c r="C522" s="612"/>
      <c r="D522" s="613" t="s">
        <v>7</v>
      </c>
      <c r="E522" s="613"/>
      <c r="F522" s="612">
        <v>45199</v>
      </c>
      <c r="G522" s="612"/>
      <c r="H522" s="613"/>
      <c r="I522" s="613"/>
      <c r="J522" s="613"/>
      <c r="K522" s="613"/>
      <c r="L522" s="22" t="s">
        <v>8</v>
      </c>
      <c r="M522" s="213" t="s">
        <v>9</v>
      </c>
      <c r="N522" s="449"/>
      <c r="O522" s="449"/>
      <c r="P522" s="449"/>
      <c r="Q522" s="449"/>
      <c r="R522" s="449"/>
      <c r="S522" s="449"/>
      <c r="T522" s="449"/>
    </row>
    <row r="523" spans="1:20" s="184" customFormat="1" x14ac:dyDescent="0.25">
      <c r="A523" s="545"/>
      <c r="B523" s="545"/>
      <c r="C523" s="545"/>
      <c r="D523" s="545"/>
      <c r="E523" s="545"/>
      <c r="F523" s="545"/>
      <c r="G523" s="545"/>
      <c r="H523" s="545"/>
      <c r="I523" s="545"/>
      <c r="J523" s="545"/>
      <c r="K523" s="545"/>
      <c r="L523" s="545"/>
      <c r="M523" s="545"/>
      <c r="N523" s="545"/>
      <c r="O523" s="545"/>
      <c r="P523" s="545"/>
      <c r="Q523" s="545"/>
      <c r="R523" s="545"/>
      <c r="S523" s="545"/>
      <c r="T523" s="545"/>
    </row>
    <row r="524" spans="1:20" s="184" customFormat="1" ht="28.5" customHeight="1" x14ac:dyDescent="0.25">
      <c r="A524" s="714" t="s">
        <v>326</v>
      </c>
      <c r="B524" s="715"/>
      <c r="C524" s="715"/>
      <c r="D524" s="715"/>
      <c r="E524" s="715"/>
      <c r="F524" s="715"/>
      <c r="G524" s="715"/>
      <c r="H524" s="715"/>
      <c r="I524" s="715"/>
      <c r="J524" s="715"/>
      <c r="K524" s="716"/>
      <c r="L524" s="723" t="s">
        <v>455</v>
      </c>
      <c r="M524" s="723"/>
      <c r="N524" s="723"/>
      <c r="O524" s="723"/>
      <c r="P524" s="723"/>
      <c r="Q524" s="723"/>
      <c r="R524" s="723"/>
      <c r="S524" s="723"/>
      <c r="T524" s="724"/>
    </row>
    <row r="525" spans="1:20" s="184" customFormat="1" ht="28.5" customHeight="1" x14ac:dyDescent="0.25">
      <c r="A525" s="717"/>
      <c r="B525" s="718"/>
      <c r="C525" s="718"/>
      <c r="D525" s="718"/>
      <c r="E525" s="718"/>
      <c r="F525" s="718"/>
      <c r="G525" s="718"/>
      <c r="H525" s="718"/>
      <c r="I525" s="718"/>
      <c r="J525" s="718"/>
      <c r="K525" s="719"/>
      <c r="L525" s="725"/>
      <c r="M525" s="725"/>
      <c r="N525" s="725"/>
      <c r="O525" s="725"/>
      <c r="P525" s="725"/>
      <c r="Q525" s="725"/>
      <c r="R525" s="725"/>
      <c r="S525" s="725"/>
      <c r="T525" s="726"/>
    </row>
    <row r="526" spans="1:20" s="184" customFormat="1" ht="28.5" customHeight="1" x14ac:dyDescent="0.25">
      <c r="A526" s="717"/>
      <c r="B526" s="718"/>
      <c r="C526" s="718"/>
      <c r="D526" s="718"/>
      <c r="E526" s="718"/>
      <c r="F526" s="718"/>
      <c r="G526" s="718"/>
      <c r="H526" s="718"/>
      <c r="I526" s="718"/>
      <c r="J526" s="718"/>
      <c r="K526" s="719"/>
      <c r="L526" s="725"/>
      <c r="M526" s="725"/>
      <c r="N526" s="725"/>
      <c r="O526" s="725"/>
      <c r="P526" s="725"/>
      <c r="Q526" s="725"/>
      <c r="R526" s="725"/>
      <c r="S526" s="725"/>
      <c r="T526" s="726"/>
    </row>
    <row r="527" spans="1:20" s="184" customFormat="1" ht="66.75" customHeight="1" x14ac:dyDescent="0.25">
      <c r="A527" s="720"/>
      <c r="B527" s="721"/>
      <c r="C527" s="721"/>
      <c r="D527" s="721"/>
      <c r="E527" s="721"/>
      <c r="F527" s="721"/>
      <c r="G527" s="721"/>
      <c r="H527" s="721"/>
      <c r="I527" s="721"/>
      <c r="J527" s="721"/>
      <c r="K527" s="722"/>
      <c r="L527" s="727"/>
      <c r="M527" s="727"/>
      <c r="N527" s="727"/>
      <c r="O527" s="727"/>
      <c r="P527" s="727"/>
      <c r="Q527" s="727"/>
      <c r="R527" s="727"/>
      <c r="S527" s="727"/>
      <c r="T527" s="728"/>
    </row>
    <row r="528" spans="1:20" s="184" customFormat="1" x14ac:dyDescent="0.25">
      <c r="A528" s="729"/>
      <c r="B528" s="729"/>
      <c r="C528" s="729"/>
      <c r="D528" s="729"/>
      <c r="E528" s="729"/>
      <c r="F528" s="729"/>
      <c r="G528" s="729"/>
      <c r="H528" s="729"/>
      <c r="I528" s="729"/>
      <c r="J528" s="729"/>
      <c r="K528" s="729"/>
      <c r="L528" s="729"/>
      <c r="M528" s="729"/>
      <c r="N528" s="729"/>
      <c r="O528" s="729"/>
      <c r="P528" s="729"/>
      <c r="Q528" s="729"/>
      <c r="R528" s="729"/>
      <c r="S528" s="729"/>
      <c r="T528" s="729"/>
    </row>
    <row r="529" spans="1:20" s="184" customFormat="1" x14ac:dyDescent="0.25">
      <c r="A529" s="442" t="s">
        <v>328</v>
      </c>
      <c r="B529" s="443"/>
      <c r="C529" s="443"/>
      <c r="D529" s="443"/>
      <c r="E529" s="443"/>
      <c r="F529" s="443"/>
      <c r="G529" s="444"/>
      <c r="H529" s="487" t="s">
        <v>456</v>
      </c>
      <c r="I529" s="488"/>
      <c r="J529" s="488"/>
      <c r="K529" s="488"/>
      <c r="L529" s="488"/>
      <c r="M529" s="489"/>
      <c r="N529" s="252"/>
      <c r="O529" s="252"/>
      <c r="P529" s="252"/>
      <c r="Q529" s="253" t="s">
        <v>21</v>
      </c>
      <c r="R529" s="730" t="s">
        <v>22</v>
      </c>
      <c r="S529" s="731"/>
      <c r="T529" s="732"/>
    </row>
    <row r="530" spans="1:20" s="184" customFormat="1" ht="15.75" thickBot="1" x14ac:dyDescent="0.3">
      <c r="A530" s="182"/>
      <c r="B530" s="182"/>
      <c r="C530" s="183"/>
      <c r="D530" s="182"/>
      <c r="E530" s="182"/>
      <c r="F530" s="182"/>
      <c r="G530" s="182"/>
      <c r="H530" s="182"/>
      <c r="I530" s="182"/>
      <c r="J530" s="182"/>
      <c r="K530" s="182"/>
      <c r="L530" s="182"/>
      <c r="M530" s="182"/>
      <c r="N530" s="182"/>
      <c r="O530" s="182"/>
      <c r="P530" s="182"/>
      <c r="Q530" s="182"/>
      <c r="R530" s="182"/>
      <c r="S530" s="182"/>
    </row>
    <row r="531" spans="1:20" s="184" customFormat="1" x14ac:dyDescent="0.25">
      <c r="A531" s="671" t="s">
        <v>330</v>
      </c>
      <c r="B531" s="672"/>
      <c r="C531" s="672"/>
      <c r="D531" s="672"/>
      <c r="E531" s="672"/>
      <c r="F531" s="672"/>
      <c r="G531" s="673" t="s">
        <v>331</v>
      </c>
      <c r="H531" s="674"/>
      <c r="I531" s="674"/>
      <c r="J531" s="674"/>
      <c r="K531" s="751" t="s">
        <v>332</v>
      </c>
      <c r="L531" s="624" t="s">
        <v>333</v>
      </c>
      <c r="M531" s="625"/>
      <c r="N531" s="753" t="s">
        <v>257</v>
      </c>
      <c r="O531" s="755" t="s">
        <v>258</v>
      </c>
      <c r="P531" s="756" t="s">
        <v>259</v>
      </c>
      <c r="Q531" s="756" t="s">
        <v>260</v>
      </c>
      <c r="R531" s="756" t="s">
        <v>261</v>
      </c>
      <c r="S531" s="757" t="s">
        <v>262</v>
      </c>
      <c r="T531" s="758" t="s">
        <v>263</v>
      </c>
    </row>
    <row r="532" spans="1:20" s="184" customFormat="1" x14ac:dyDescent="0.25">
      <c r="A532" s="672"/>
      <c r="B532" s="672"/>
      <c r="C532" s="672"/>
      <c r="D532" s="672"/>
      <c r="E532" s="672"/>
      <c r="F532" s="672"/>
      <c r="G532" s="674"/>
      <c r="H532" s="674"/>
      <c r="I532" s="674"/>
      <c r="J532" s="674"/>
      <c r="K532" s="752"/>
      <c r="L532" s="626"/>
      <c r="M532" s="627"/>
      <c r="N532" s="754"/>
      <c r="O532" s="755"/>
      <c r="P532" s="756"/>
      <c r="Q532" s="756"/>
      <c r="R532" s="756"/>
      <c r="S532" s="757"/>
      <c r="T532" s="758"/>
    </row>
    <row r="533" spans="1:20" s="184" customFormat="1" x14ac:dyDescent="0.25">
      <c r="A533" s="672"/>
      <c r="B533" s="672"/>
      <c r="C533" s="672"/>
      <c r="D533" s="672"/>
      <c r="E533" s="672"/>
      <c r="F533" s="672"/>
      <c r="G533" s="674"/>
      <c r="H533" s="674"/>
      <c r="I533" s="674"/>
      <c r="J533" s="674"/>
      <c r="K533" s="752"/>
      <c r="L533" s="626"/>
      <c r="M533" s="627"/>
      <c r="N533" s="754"/>
      <c r="O533" s="755"/>
      <c r="P533" s="756"/>
      <c r="Q533" s="756"/>
      <c r="R533" s="756"/>
      <c r="S533" s="757"/>
      <c r="T533" s="758"/>
    </row>
    <row r="534" spans="1:20" s="184" customFormat="1" x14ac:dyDescent="0.25">
      <c r="A534" s="672"/>
      <c r="B534" s="672"/>
      <c r="C534" s="672"/>
      <c r="D534" s="672"/>
      <c r="E534" s="672"/>
      <c r="F534" s="672"/>
      <c r="G534" s="674"/>
      <c r="H534" s="674"/>
      <c r="I534" s="674"/>
      <c r="J534" s="674"/>
      <c r="K534" s="752"/>
      <c r="L534" s="626"/>
      <c r="M534" s="627"/>
      <c r="N534" s="754"/>
      <c r="O534" s="755"/>
      <c r="P534" s="756"/>
      <c r="Q534" s="756"/>
      <c r="R534" s="756"/>
      <c r="S534" s="757"/>
      <c r="T534" s="758"/>
    </row>
    <row r="535" spans="1:20" s="184" customFormat="1" x14ac:dyDescent="0.25">
      <c r="A535" s="672"/>
      <c r="B535" s="672"/>
      <c r="C535" s="672"/>
      <c r="D535" s="672"/>
      <c r="E535" s="672"/>
      <c r="F535" s="672"/>
      <c r="G535" s="674"/>
      <c r="H535" s="674"/>
      <c r="I535" s="674"/>
      <c r="J535" s="674"/>
      <c r="K535" s="752"/>
      <c r="L535" s="626"/>
      <c r="M535" s="627"/>
      <c r="N535" s="754"/>
      <c r="O535" s="755"/>
      <c r="P535" s="756"/>
      <c r="Q535" s="756"/>
      <c r="R535" s="756"/>
      <c r="S535" s="757"/>
      <c r="T535" s="758"/>
    </row>
    <row r="536" spans="1:20" s="184" customFormat="1" x14ac:dyDescent="0.25">
      <c r="A536" s="672"/>
      <c r="B536" s="672"/>
      <c r="C536" s="672"/>
      <c r="D536" s="672"/>
      <c r="E536" s="672"/>
      <c r="F536" s="672"/>
      <c r="G536" s="674"/>
      <c r="H536" s="674"/>
      <c r="I536" s="674"/>
      <c r="J536" s="674"/>
      <c r="K536" s="752"/>
      <c r="L536" s="626"/>
      <c r="M536" s="627"/>
      <c r="N536" s="754"/>
      <c r="O536" s="755"/>
      <c r="P536" s="756"/>
      <c r="Q536" s="756"/>
      <c r="R536" s="756"/>
      <c r="S536" s="757"/>
      <c r="T536" s="758"/>
    </row>
    <row r="537" spans="1:20" s="184" customFormat="1" x14ac:dyDescent="0.25">
      <c r="A537" s="672"/>
      <c r="B537" s="672"/>
      <c r="C537" s="672"/>
      <c r="D537" s="672"/>
      <c r="E537" s="672"/>
      <c r="F537" s="672"/>
      <c r="G537" s="674"/>
      <c r="H537" s="674"/>
      <c r="I537" s="674"/>
      <c r="J537" s="674"/>
      <c r="K537" s="752"/>
      <c r="L537" s="626"/>
      <c r="M537" s="627"/>
      <c r="N537" s="754"/>
      <c r="O537" s="755"/>
      <c r="P537" s="756"/>
      <c r="Q537" s="756"/>
      <c r="R537" s="756"/>
      <c r="S537" s="757"/>
      <c r="T537" s="758"/>
    </row>
    <row r="538" spans="1:20" s="184" customFormat="1" ht="34.5" customHeight="1" x14ac:dyDescent="0.25">
      <c r="A538" s="672"/>
      <c r="B538" s="672"/>
      <c r="C538" s="672"/>
      <c r="D538" s="672"/>
      <c r="E538" s="672"/>
      <c r="F538" s="672"/>
      <c r="G538" s="674"/>
      <c r="H538" s="674"/>
      <c r="I538" s="674"/>
      <c r="J538" s="674"/>
      <c r="K538" s="752"/>
      <c r="L538" s="628"/>
      <c r="M538" s="629"/>
      <c r="N538" s="754"/>
      <c r="O538" s="755"/>
      <c r="P538" s="756"/>
      <c r="Q538" s="756"/>
      <c r="R538" s="756"/>
      <c r="S538" s="757"/>
      <c r="T538" s="758"/>
    </row>
    <row r="539" spans="1:20" s="184" customFormat="1" ht="15" customHeight="1" x14ac:dyDescent="0.25">
      <c r="A539" s="824" t="s">
        <v>457</v>
      </c>
      <c r="B539" s="824"/>
      <c r="C539" s="824"/>
      <c r="D539" s="824"/>
      <c r="E539" s="824"/>
      <c r="F539" s="824"/>
      <c r="G539" s="825" t="s">
        <v>344</v>
      </c>
      <c r="H539" s="826"/>
      <c r="I539" s="826"/>
      <c r="J539" s="827"/>
      <c r="K539" s="664"/>
      <c r="L539" s="791" t="s">
        <v>442</v>
      </c>
      <c r="M539" s="792"/>
      <c r="N539" s="668">
        <v>278</v>
      </c>
      <c r="O539" s="660">
        <v>80</v>
      </c>
      <c r="P539" s="660">
        <v>72</v>
      </c>
      <c r="Q539" s="660">
        <v>61</v>
      </c>
      <c r="R539" s="667">
        <v>60</v>
      </c>
      <c r="S539" s="762">
        <f>SUM(O539:R541)</f>
        <v>273</v>
      </c>
      <c r="T539" s="763">
        <f>S539/N539</f>
        <v>0.98201438848920863</v>
      </c>
    </row>
    <row r="540" spans="1:20" s="184" customFormat="1" x14ac:dyDescent="0.25">
      <c r="A540" s="824"/>
      <c r="B540" s="824"/>
      <c r="C540" s="824"/>
      <c r="D540" s="824"/>
      <c r="E540" s="824"/>
      <c r="F540" s="824"/>
      <c r="G540" s="828"/>
      <c r="H540" s="829"/>
      <c r="I540" s="829"/>
      <c r="J540" s="830"/>
      <c r="K540" s="665"/>
      <c r="L540" s="793"/>
      <c r="M540" s="794"/>
      <c r="N540" s="669"/>
      <c r="O540" s="660"/>
      <c r="P540" s="660"/>
      <c r="Q540" s="660"/>
      <c r="R540" s="667"/>
      <c r="S540" s="762"/>
      <c r="T540" s="763"/>
    </row>
    <row r="541" spans="1:20" s="184" customFormat="1" x14ac:dyDescent="0.25">
      <c r="A541" s="824"/>
      <c r="B541" s="824"/>
      <c r="C541" s="824"/>
      <c r="D541" s="824"/>
      <c r="E541" s="824"/>
      <c r="F541" s="824"/>
      <c r="G541" s="831"/>
      <c r="H541" s="832"/>
      <c r="I541" s="832"/>
      <c r="J541" s="833"/>
      <c r="K541" s="666"/>
      <c r="L541" s="795"/>
      <c r="M541" s="796"/>
      <c r="N541" s="670"/>
      <c r="O541" s="660"/>
      <c r="P541" s="660"/>
      <c r="Q541" s="660"/>
      <c r="R541" s="667"/>
      <c r="S541" s="762"/>
      <c r="T541" s="763"/>
    </row>
    <row r="542" spans="1:20" s="184" customFormat="1" ht="15" customHeight="1" x14ac:dyDescent="0.25">
      <c r="A542" s="824"/>
      <c r="B542" s="824"/>
      <c r="C542" s="824"/>
      <c r="D542" s="824"/>
      <c r="E542" s="824"/>
      <c r="F542" s="824"/>
      <c r="G542" s="688" t="s">
        <v>458</v>
      </c>
      <c r="H542" s="689"/>
      <c r="I542" s="689"/>
      <c r="J542" s="690"/>
      <c r="K542" s="834" t="s">
        <v>391</v>
      </c>
      <c r="L542" s="791" t="s">
        <v>459</v>
      </c>
      <c r="M542" s="792"/>
      <c r="N542" s="668">
        <v>167</v>
      </c>
      <c r="O542" s="660">
        <v>28</v>
      </c>
      <c r="P542" s="660">
        <v>51</v>
      </c>
      <c r="Q542" s="660">
        <v>40</v>
      </c>
      <c r="R542" s="667">
        <v>46</v>
      </c>
      <c r="S542" s="762">
        <f>SUM(O542:R544)</f>
        <v>165</v>
      </c>
      <c r="T542" s="763">
        <f>S542/N542</f>
        <v>0.9880239520958084</v>
      </c>
    </row>
    <row r="543" spans="1:20" s="184" customFormat="1" x14ac:dyDescent="0.25">
      <c r="A543" s="824"/>
      <c r="B543" s="824"/>
      <c r="C543" s="824"/>
      <c r="D543" s="824"/>
      <c r="E543" s="824"/>
      <c r="F543" s="824"/>
      <c r="G543" s="691"/>
      <c r="H543" s="692"/>
      <c r="I543" s="692"/>
      <c r="J543" s="693"/>
      <c r="K543" s="835"/>
      <c r="L543" s="793"/>
      <c r="M543" s="794"/>
      <c r="N543" s="669"/>
      <c r="O543" s="660"/>
      <c r="P543" s="660"/>
      <c r="Q543" s="660"/>
      <c r="R543" s="667"/>
      <c r="S543" s="762"/>
      <c r="T543" s="763"/>
    </row>
    <row r="544" spans="1:20" s="184" customFormat="1" ht="30.75" customHeight="1" x14ac:dyDescent="0.25">
      <c r="A544" s="824"/>
      <c r="B544" s="824"/>
      <c r="C544" s="824"/>
      <c r="D544" s="824"/>
      <c r="E544" s="824"/>
      <c r="F544" s="824"/>
      <c r="G544" s="694"/>
      <c r="H544" s="695"/>
      <c r="I544" s="695"/>
      <c r="J544" s="696"/>
      <c r="K544" s="836"/>
      <c r="L544" s="795"/>
      <c r="M544" s="796"/>
      <c r="N544" s="670"/>
      <c r="O544" s="660"/>
      <c r="P544" s="660"/>
      <c r="Q544" s="660"/>
      <c r="R544" s="667"/>
      <c r="S544" s="762"/>
      <c r="T544" s="763"/>
    </row>
    <row r="545" spans="1:20" s="184" customFormat="1" ht="15" customHeight="1" x14ac:dyDescent="0.25">
      <c r="A545" s="824"/>
      <c r="B545" s="824"/>
      <c r="C545" s="824"/>
      <c r="D545" s="824"/>
      <c r="E545" s="824"/>
      <c r="F545" s="824"/>
      <c r="G545" s="688" t="s">
        <v>460</v>
      </c>
      <c r="H545" s="689"/>
      <c r="I545" s="689"/>
      <c r="J545" s="690"/>
      <c r="K545" s="834" t="s">
        <v>461</v>
      </c>
      <c r="L545" s="791" t="s">
        <v>462</v>
      </c>
      <c r="M545" s="792"/>
      <c r="N545" s="668">
        <v>77</v>
      </c>
      <c r="O545" s="660">
        <v>0</v>
      </c>
      <c r="P545" s="660">
        <v>17</v>
      </c>
      <c r="Q545" s="660">
        <v>5</v>
      </c>
      <c r="R545" s="667">
        <v>0</v>
      </c>
      <c r="S545" s="762">
        <f>SUM(O545:R547)</f>
        <v>22</v>
      </c>
      <c r="T545" s="763">
        <f>S545/N545</f>
        <v>0.2857142857142857</v>
      </c>
    </row>
    <row r="546" spans="1:20" s="184" customFormat="1" x14ac:dyDescent="0.25">
      <c r="A546" s="824"/>
      <c r="B546" s="824"/>
      <c r="C546" s="824"/>
      <c r="D546" s="824"/>
      <c r="E546" s="824"/>
      <c r="F546" s="824"/>
      <c r="G546" s="691"/>
      <c r="H546" s="692"/>
      <c r="I546" s="692"/>
      <c r="J546" s="693"/>
      <c r="K546" s="835"/>
      <c r="L546" s="793"/>
      <c r="M546" s="794"/>
      <c r="N546" s="669"/>
      <c r="O546" s="660"/>
      <c r="P546" s="660"/>
      <c r="Q546" s="660"/>
      <c r="R546" s="667"/>
      <c r="S546" s="762"/>
      <c r="T546" s="763"/>
    </row>
    <row r="547" spans="1:20" s="184" customFormat="1" x14ac:dyDescent="0.25">
      <c r="A547" s="824"/>
      <c r="B547" s="824"/>
      <c r="C547" s="824"/>
      <c r="D547" s="824"/>
      <c r="E547" s="824"/>
      <c r="F547" s="824"/>
      <c r="G547" s="694"/>
      <c r="H547" s="695"/>
      <c r="I547" s="695"/>
      <c r="J547" s="696"/>
      <c r="K547" s="836"/>
      <c r="L547" s="795"/>
      <c r="M547" s="796"/>
      <c r="N547" s="670"/>
      <c r="O547" s="660"/>
      <c r="P547" s="660"/>
      <c r="Q547" s="660"/>
      <c r="R547" s="667"/>
      <c r="S547" s="762"/>
      <c r="T547" s="763"/>
    </row>
    <row r="548" spans="1:20" s="184" customFormat="1" ht="15" customHeight="1" x14ac:dyDescent="0.25">
      <c r="A548" s="824"/>
      <c r="B548" s="824"/>
      <c r="C548" s="824"/>
      <c r="D548" s="824"/>
      <c r="E548" s="824"/>
      <c r="F548" s="824"/>
      <c r="G548" s="688" t="s">
        <v>463</v>
      </c>
      <c r="H548" s="689"/>
      <c r="I548" s="689"/>
      <c r="J548" s="690"/>
      <c r="K548" s="661" t="s">
        <v>376</v>
      </c>
      <c r="L548" s="791" t="s">
        <v>464</v>
      </c>
      <c r="M548" s="792"/>
      <c r="N548" s="668">
        <v>112</v>
      </c>
      <c r="O548" s="660">
        <v>19</v>
      </c>
      <c r="P548" s="660">
        <v>6</v>
      </c>
      <c r="Q548" s="660">
        <v>25</v>
      </c>
      <c r="R548" s="667">
        <v>0</v>
      </c>
      <c r="S548" s="762">
        <f>SUM(O548:R550)</f>
        <v>50</v>
      </c>
      <c r="T548" s="763">
        <f>S548/N548</f>
        <v>0.44642857142857145</v>
      </c>
    </row>
    <row r="549" spans="1:20" s="184" customFormat="1" x14ac:dyDescent="0.25">
      <c r="A549" s="824"/>
      <c r="B549" s="824"/>
      <c r="C549" s="824"/>
      <c r="D549" s="824"/>
      <c r="E549" s="824"/>
      <c r="F549" s="824"/>
      <c r="G549" s="691"/>
      <c r="H549" s="692"/>
      <c r="I549" s="692"/>
      <c r="J549" s="693"/>
      <c r="K549" s="662"/>
      <c r="L549" s="793"/>
      <c r="M549" s="794"/>
      <c r="N549" s="669"/>
      <c r="O549" s="660"/>
      <c r="P549" s="660"/>
      <c r="Q549" s="660"/>
      <c r="R549" s="667"/>
      <c r="S549" s="762"/>
      <c r="T549" s="763"/>
    </row>
    <row r="550" spans="1:20" s="184" customFormat="1" ht="87.75" customHeight="1" x14ac:dyDescent="0.25">
      <c r="A550" s="824"/>
      <c r="B550" s="824"/>
      <c r="C550" s="824"/>
      <c r="D550" s="824"/>
      <c r="E550" s="824"/>
      <c r="F550" s="824"/>
      <c r="G550" s="694"/>
      <c r="H550" s="695"/>
      <c r="I550" s="695"/>
      <c r="J550" s="696"/>
      <c r="K550" s="663"/>
      <c r="L550" s="795"/>
      <c r="M550" s="796"/>
      <c r="N550" s="670"/>
      <c r="O550" s="660"/>
      <c r="P550" s="660"/>
      <c r="Q550" s="660"/>
      <c r="R550" s="667"/>
      <c r="S550" s="762"/>
      <c r="T550" s="763"/>
    </row>
    <row r="551" spans="1:20" s="184" customFormat="1" x14ac:dyDescent="0.25">
      <c r="A551" s="824"/>
      <c r="B551" s="824"/>
      <c r="C551" s="824"/>
      <c r="D551" s="824"/>
      <c r="E551" s="824"/>
      <c r="F551" s="824"/>
      <c r="G551" s="712"/>
      <c r="H551" s="712"/>
      <c r="I551" s="713"/>
      <c r="J551" s="713"/>
      <c r="K551" s="659"/>
      <c r="L551" s="797"/>
      <c r="M551" s="798"/>
      <c r="N551" s="659"/>
      <c r="O551" s="660"/>
      <c r="P551" s="660"/>
      <c r="Q551" s="660"/>
      <c r="R551" s="667"/>
      <c r="S551" s="762">
        <f>SUM(O551:R553)</f>
        <v>0</v>
      </c>
      <c r="T551" s="763" t="e">
        <f>S551/N551</f>
        <v>#DIV/0!</v>
      </c>
    </row>
    <row r="552" spans="1:20" s="184" customFormat="1" x14ac:dyDescent="0.25">
      <c r="A552" s="824"/>
      <c r="B552" s="824"/>
      <c r="C552" s="824"/>
      <c r="D552" s="824"/>
      <c r="E552" s="824"/>
      <c r="F552" s="824"/>
      <c r="G552" s="712"/>
      <c r="H552" s="712"/>
      <c r="I552" s="713"/>
      <c r="J552" s="713"/>
      <c r="K552" s="659"/>
      <c r="L552" s="799"/>
      <c r="M552" s="800"/>
      <c r="N552" s="659"/>
      <c r="O552" s="660"/>
      <c r="P552" s="660"/>
      <c r="Q552" s="660"/>
      <c r="R552" s="667"/>
      <c r="S552" s="762"/>
      <c r="T552" s="763"/>
    </row>
    <row r="553" spans="1:20" s="184" customFormat="1" x14ac:dyDescent="0.25">
      <c r="A553" s="824"/>
      <c r="B553" s="824"/>
      <c r="C553" s="824"/>
      <c r="D553" s="824"/>
      <c r="E553" s="824"/>
      <c r="F553" s="824"/>
      <c r="G553" s="712"/>
      <c r="H553" s="712"/>
      <c r="I553" s="713"/>
      <c r="J553" s="713"/>
      <c r="K553" s="659"/>
      <c r="L553" s="801"/>
      <c r="M553" s="802"/>
      <c r="N553" s="659"/>
      <c r="O553" s="660"/>
      <c r="P553" s="660"/>
      <c r="Q553" s="660"/>
      <c r="R553" s="667"/>
      <c r="S553" s="762"/>
      <c r="T553" s="763"/>
    </row>
    <row r="554" spans="1:20" s="184" customFormat="1" x14ac:dyDescent="0.25">
      <c r="A554" s="182"/>
      <c r="B554" s="182"/>
      <c r="C554" s="183"/>
      <c r="D554" s="182"/>
      <c r="E554" s="182"/>
      <c r="F554" s="182"/>
      <c r="G554" s="182"/>
      <c r="H554" s="182"/>
      <c r="I554" s="182"/>
      <c r="J554" s="182"/>
      <c r="K554" s="182"/>
      <c r="L554" s="182"/>
      <c r="M554" s="182"/>
      <c r="N554" s="182"/>
      <c r="O554" s="182"/>
      <c r="P554" s="182"/>
      <c r="Q554" s="182"/>
      <c r="R554" s="182"/>
      <c r="S554" s="182"/>
    </row>
    <row r="555" spans="1:20" s="184" customFormat="1" x14ac:dyDescent="0.25">
      <c r="A555" s="182"/>
      <c r="B555" s="182"/>
      <c r="C555" s="183"/>
      <c r="D555" s="182"/>
      <c r="E555" s="182"/>
      <c r="F555" s="182"/>
      <c r="G555" s="182"/>
      <c r="H555" s="182"/>
      <c r="I555" s="182"/>
      <c r="J555" s="182"/>
      <c r="K555" s="182"/>
      <c r="L555" s="182"/>
      <c r="M555" s="182"/>
      <c r="N555" s="182"/>
      <c r="O555" s="182"/>
      <c r="P555" s="182"/>
      <c r="Q555" s="182"/>
      <c r="R555" s="182"/>
      <c r="S555" s="182"/>
    </row>
    <row r="556" spans="1:20" s="184" customFormat="1" x14ac:dyDescent="0.25">
      <c r="A556" s="182"/>
      <c r="B556" s="182"/>
      <c r="C556" s="183"/>
      <c r="D556" s="182"/>
      <c r="E556" s="182"/>
      <c r="F556" s="182"/>
      <c r="G556" s="182"/>
      <c r="H556" s="182"/>
      <c r="I556" s="182"/>
      <c r="J556" s="182"/>
      <c r="K556" s="182"/>
      <c r="L556" s="182"/>
      <c r="M556" s="182"/>
      <c r="N556" s="182"/>
      <c r="O556" s="182"/>
      <c r="P556" s="182"/>
      <c r="Q556" s="182"/>
      <c r="R556" s="182"/>
      <c r="S556" s="182"/>
    </row>
    <row r="557" spans="1:20" s="184" customFormat="1" x14ac:dyDescent="0.25">
      <c r="A557" s="449"/>
      <c r="B557" s="449"/>
      <c r="C557" s="449"/>
      <c r="D557" s="449"/>
      <c r="E557" s="449"/>
      <c r="F557" s="449"/>
      <c r="G557" s="541" t="s">
        <v>0</v>
      </c>
      <c r="H557" s="541"/>
      <c r="I557" s="541"/>
      <c r="J557" s="541"/>
      <c r="K557" s="541"/>
      <c r="L557" s="541"/>
      <c r="M557" s="541"/>
      <c r="N557" s="541"/>
      <c r="O557" s="449"/>
      <c r="P557" s="449"/>
      <c r="Q557" s="25" t="s">
        <v>244</v>
      </c>
      <c r="R557" s="13">
        <v>18</v>
      </c>
      <c r="S557" s="192" t="s">
        <v>245</v>
      </c>
      <c r="T557" s="213">
        <v>21</v>
      </c>
    </row>
    <row r="558" spans="1:20" s="184" customFormat="1" x14ac:dyDescent="0.25">
      <c r="A558" s="449"/>
      <c r="B558" s="449"/>
      <c r="C558" s="449"/>
      <c r="D558" s="449"/>
      <c r="E558" s="449"/>
      <c r="F558" s="449"/>
      <c r="G558" s="295" t="s">
        <v>1</v>
      </c>
      <c r="H558" s="295"/>
      <c r="I558" s="295"/>
      <c r="J558" s="295"/>
      <c r="K558" s="295"/>
      <c r="L558" s="295"/>
      <c r="M558" s="295"/>
      <c r="N558" s="295"/>
      <c r="O558" s="540" t="s">
        <v>246</v>
      </c>
      <c r="P558" s="540"/>
      <c r="Q558" s="540"/>
      <c r="R558" s="540"/>
      <c r="S558" s="540"/>
      <c r="T558" s="540"/>
    </row>
    <row r="559" spans="1:20" s="184" customFormat="1" ht="15.75" x14ac:dyDescent="0.25">
      <c r="A559" s="449"/>
      <c r="B559" s="449"/>
      <c r="C559" s="449"/>
      <c r="D559" s="449"/>
      <c r="E559" s="449"/>
      <c r="F559" s="449"/>
      <c r="G559" s="613" t="s">
        <v>325</v>
      </c>
      <c r="H559" s="613"/>
      <c r="I559" s="613"/>
      <c r="J559" s="613"/>
      <c r="K559" s="613"/>
      <c r="L559" s="613"/>
      <c r="M559" s="613"/>
      <c r="N559" s="613"/>
      <c r="O559" s="539"/>
      <c r="P559" s="539"/>
      <c r="Q559" s="539"/>
      <c r="R559" s="539"/>
      <c r="S559" s="539"/>
      <c r="T559" s="539"/>
    </row>
    <row r="560" spans="1:20" s="184" customFormat="1" x14ac:dyDescent="0.25">
      <c r="A560" s="449"/>
      <c r="B560" s="449"/>
      <c r="C560" s="449"/>
      <c r="D560" s="449"/>
      <c r="E560" s="449"/>
      <c r="F560" s="449"/>
      <c r="G560" s="449"/>
      <c r="H560" s="449"/>
      <c r="I560" s="449"/>
      <c r="J560" s="449"/>
      <c r="K560" s="449"/>
      <c r="L560" s="449"/>
      <c r="M560" s="449"/>
      <c r="N560" s="449"/>
      <c r="O560" s="449"/>
      <c r="P560" s="449"/>
      <c r="Q560" s="449"/>
      <c r="R560" s="449"/>
      <c r="S560" s="449"/>
      <c r="T560" s="449"/>
    </row>
    <row r="561" spans="1:20" s="184" customFormat="1" x14ac:dyDescent="0.25">
      <c r="A561" s="27" t="s">
        <v>3</v>
      </c>
      <c r="B561" s="611" t="s">
        <v>427</v>
      </c>
      <c r="C561" s="611"/>
      <c r="D561" s="611"/>
      <c r="E561" s="611"/>
      <c r="F561" s="611"/>
      <c r="G561" s="611"/>
      <c r="H561" s="611"/>
      <c r="I561" s="611"/>
      <c r="J561" s="611"/>
      <c r="K561" s="611"/>
      <c r="L561" s="4" t="s">
        <v>5</v>
      </c>
      <c r="M561" s="213">
        <v>2023</v>
      </c>
      <c r="N561" s="295"/>
      <c r="O561" s="295"/>
      <c r="P561" s="610"/>
      <c r="Q561" s="604" t="s">
        <v>248</v>
      </c>
      <c r="R561" s="605"/>
      <c r="S561" s="605"/>
      <c r="T561" s="606"/>
    </row>
    <row r="562" spans="1:20" s="184" customFormat="1" x14ac:dyDescent="0.25">
      <c r="A562" s="295"/>
      <c r="B562" s="295"/>
      <c r="C562" s="295"/>
      <c r="D562" s="295"/>
      <c r="E562" s="295"/>
      <c r="F562" s="295"/>
      <c r="G562" s="295"/>
      <c r="H562" s="295"/>
      <c r="I562" s="295"/>
      <c r="J562" s="295"/>
      <c r="K562" s="295"/>
      <c r="L562" s="295"/>
      <c r="M562" s="295"/>
      <c r="N562" s="295"/>
      <c r="O562" s="295"/>
      <c r="P562" s="610"/>
      <c r="Q562" s="607" t="s">
        <v>284</v>
      </c>
      <c r="R562" s="608"/>
      <c r="S562" s="608"/>
      <c r="T562" s="609"/>
    </row>
    <row r="563" spans="1:20" s="184" customFormat="1" x14ac:dyDescent="0.25">
      <c r="A563" s="7" t="s">
        <v>6</v>
      </c>
      <c r="B563" s="612">
        <v>44835</v>
      </c>
      <c r="C563" s="612"/>
      <c r="D563" s="613" t="s">
        <v>7</v>
      </c>
      <c r="E563" s="613"/>
      <c r="F563" s="612">
        <v>45199</v>
      </c>
      <c r="G563" s="612"/>
      <c r="H563" s="613"/>
      <c r="I563" s="613"/>
      <c r="J563" s="613"/>
      <c r="K563" s="613"/>
      <c r="L563" s="22" t="s">
        <v>8</v>
      </c>
      <c r="M563" s="213" t="s">
        <v>9</v>
      </c>
      <c r="N563" s="449"/>
      <c r="O563" s="449"/>
      <c r="P563" s="449"/>
      <c r="Q563" s="449"/>
      <c r="R563" s="449"/>
      <c r="S563" s="449"/>
      <c r="T563" s="449"/>
    </row>
    <row r="564" spans="1:20" s="184" customFormat="1" x14ac:dyDescent="0.25">
      <c r="A564" s="545"/>
      <c r="B564" s="545"/>
      <c r="C564" s="545"/>
      <c r="D564" s="545"/>
      <c r="E564" s="545"/>
      <c r="F564" s="545"/>
      <c r="G564" s="545"/>
      <c r="H564" s="545"/>
      <c r="I564" s="545"/>
      <c r="J564" s="545"/>
      <c r="K564" s="545"/>
      <c r="L564" s="545"/>
      <c r="M564" s="545"/>
      <c r="N564" s="545"/>
      <c r="O564" s="545"/>
      <c r="P564" s="545"/>
      <c r="Q564" s="545"/>
      <c r="R564" s="545"/>
      <c r="S564" s="545"/>
      <c r="T564" s="545"/>
    </row>
    <row r="565" spans="1:20" s="184" customFormat="1" ht="35.25" customHeight="1" x14ac:dyDescent="0.25">
      <c r="A565" s="714" t="s">
        <v>326</v>
      </c>
      <c r="B565" s="715"/>
      <c r="C565" s="715"/>
      <c r="D565" s="715"/>
      <c r="E565" s="715"/>
      <c r="F565" s="715"/>
      <c r="G565" s="715"/>
      <c r="H565" s="715"/>
      <c r="I565" s="715"/>
      <c r="J565" s="715"/>
      <c r="K565" s="716"/>
      <c r="L565" s="723" t="s">
        <v>465</v>
      </c>
      <c r="M565" s="723"/>
      <c r="N565" s="723"/>
      <c r="O565" s="723"/>
      <c r="P565" s="723"/>
      <c r="Q565" s="723"/>
      <c r="R565" s="723"/>
      <c r="S565" s="723"/>
      <c r="T565" s="724"/>
    </row>
    <row r="566" spans="1:20" s="184" customFormat="1" ht="35.25" customHeight="1" x14ac:dyDescent="0.25">
      <c r="A566" s="717"/>
      <c r="B566" s="718"/>
      <c r="C566" s="718"/>
      <c r="D566" s="718"/>
      <c r="E566" s="718"/>
      <c r="F566" s="718"/>
      <c r="G566" s="718"/>
      <c r="H566" s="718"/>
      <c r="I566" s="718"/>
      <c r="J566" s="718"/>
      <c r="K566" s="719"/>
      <c r="L566" s="725"/>
      <c r="M566" s="725"/>
      <c r="N566" s="725"/>
      <c r="O566" s="725"/>
      <c r="P566" s="725"/>
      <c r="Q566" s="725"/>
      <c r="R566" s="725"/>
      <c r="S566" s="725"/>
      <c r="T566" s="726"/>
    </row>
    <row r="567" spans="1:20" s="184" customFormat="1" ht="35.25" customHeight="1" x14ac:dyDescent="0.25">
      <c r="A567" s="717"/>
      <c r="B567" s="718"/>
      <c r="C567" s="718"/>
      <c r="D567" s="718"/>
      <c r="E567" s="718"/>
      <c r="F567" s="718"/>
      <c r="G567" s="718"/>
      <c r="H567" s="718"/>
      <c r="I567" s="718"/>
      <c r="J567" s="718"/>
      <c r="K567" s="719"/>
      <c r="L567" s="725"/>
      <c r="M567" s="725"/>
      <c r="N567" s="725"/>
      <c r="O567" s="725"/>
      <c r="P567" s="725"/>
      <c r="Q567" s="725"/>
      <c r="R567" s="725"/>
      <c r="S567" s="725"/>
      <c r="T567" s="726"/>
    </row>
    <row r="568" spans="1:20" s="184" customFormat="1" ht="35.25" customHeight="1" x14ac:dyDescent="0.25">
      <c r="A568" s="720"/>
      <c r="B568" s="721"/>
      <c r="C568" s="721"/>
      <c r="D568" s="721"/>
      <c r="E568" s="721"/>
      <c r="F568" s="721"/>
      <c r="G568" s="721"/>
      <c r="H568" s="721"/>
      <c r="I568" s="721"/>
      <c r="J568" s="721"/>
      <c r="K568" s="722"/>
      <c r="L568" s="727"/>
      <c r="M568" s="727"/>
      <c r="N568" s="727"/>
      <c r="O568" s="727"/>
      <c r="P568" s="727"/>
      <c r="Q568" s="727"/>
      <c r="R568" s="727"/>
      <c r="S568" s="727"/>
      <c r="T568" s="728"/>
    </row>
    <row r="569" spans="1:20" s="184" customFormat="1" x14ac:dyDescent="0.25">
      <c r="A569" s="729"/>
      <c r="B569" s="729"/>
      <c r="C569" s="729"/>
      <c r="D569" s="729"/>
      <c r="E569" s="729"/>
      <c r="F569" s="729"/>
      <c r="G569" s="729"/>
      <c r="H569" s="729"/>
      <c r="I569" s="729"/>
      <c r="J569" s="729"/>
      <c r="K569" s="729"/>
      <c r="L569" s="729"/>
      <c r="M569" s="729"/>
      <c r="N569" s="729"/>
      <c r="O569" s="729"/>
      <c r="P569" s="729"/>
      <c r="Q569" s="729"/>
      <c r="R569" s="729"/>
      <c r="S569" s="729"/>
      <c r="T569" s="729"/>
    </row>
    <row r="570" spans="1:20" s="184" customFormat="1" x14ac:dyDescent="0.25">
      <c r="A570" s="442" t="s">
        <v>328</v>
      </c>
      <c r="B570" s="443"/>
      <c r="C570" s="443"/>
      <c r="D570" s="443"/>
      <c r="E570" s="443"/>
      <c r="F570" s="443"/>
      <c r="G570" s="444"/>
      <c r="H570" s="487" t="s">
        <v>466</v>
      </c>
      <c r="I570" s="488"/>
      <c r="J570" s="488"/>
      <c r="K570" s="488"/>
      <c r="L570" s="488"/>
      <c r="M570" s="489"/>
      <c r="N570" s="252"/>
      <c r="O570" s="252"/>
      <c r="P570" s="252"/>
      <c r="Q570" s="253" t="s">
        <v>21</v>
      </c>
      <c r="R570" s="730" t="s">
        <v>22</v>
      </c>
      <c r="S570" s="731"/>
      <c r="T570" s="732"/>
    </row>
    <row r="571" spans="1:20" s="184" customFormat="1" ht="15.75" thickBot="1" x14ac:dyDescent="0.3">
      <c r="A571" s="182"/>
      <c r="B571" s="182"/>
      <c r="C571" s="183"/>
      <c r="D571" s="182"/>
      <c r="E571" s="182"/>
      <c r="F571" s="182"/>
      <c r="G571" s="182"/>
      <c r="H571" s="182"/>
      <c r="I571" s="182"/>
      <c r="J571" s="182"/>
      <c r="K571" s="182"/>
      <c r="L571" s="182"/>
      <c r="M571" s="182"/>
      <c r="N571" s="182"/>
      <c r="O571" s="182"/>
      <c r="P571" s="182"/>
      <c r="Q571" s="182"/>
      <c r="R571" s="182"/>
      <c r="S571" s="182"/>
    </row>
    <row r="572" spans="1:20" s="184" customFormat="1" x14ac:dyDescent="0.25">
      <c r="A572" s="671" t="s">
        <v>330</v>
      </c>
      <c r="B572" s="672"/>
      <c r="C572" s="672"/>
      <c r="D572" s="672"/>
      <c r="E572" s="672"/>
      <c r="F572" s="672"/>
      <c r="G572" s="673" t="s">
        <v>331</v>
      </c>
      <c r="H572" s="674"/>
      <c r="I572" s="674"/>
      <c r="J572" s="674"/>
      <c r="K572" s="751" t="s">
        <v>332</v>
      </c>
      <c r="L572" s="624" t="s">
        <v>333</v>
      </c>
      <c r="M572" s="625"/>
      <c r="N572" s="753" t="s">
        <v>257</v>
      </c>
      <c r="O572" s="755" t="s">
        <v>258</v>
      </c>
      <c r="P572" s="756" t="s">
        <v>259</v>
      </c>
      <c r="Q572" s="756" t="s">
        <v>260</v>
      </c>
      <c r="R572" s="756" t="s">
        <v>261</v>
      </c>
      <c r="S572" s="757" t="s">
        <v>262</v>
      </c>
      <c r="T572" s="758" t="s">
        <v>263</v>
      </c>
    </row>
    <row r="573" spans="1:20" s="184" customFormat="1" x14ac:dyDescent="0.25">
      <c r="A573" s="672"/>
      <c r="B573" s="672"/>
      <c r="C573" s="672"/>
      <c r="D573" s="672"/>
      <c r="E573" s="672"/>
      <c r="F573" s="672"/>
      <c r="G573" s="674"/>
      <c r="H573" s="674"/>
      <c r="I573" s="674"/>
      <c r="J573" s="674"/>
      <c r="K573" s="752"/>
      <c r="L573" s="626"/>
      <c r="M573" s="627"/>
      <c r="N573" s="754"/>
      <c r="O573" s="755"/>
      <c r="P573" s="756"/>
      <c r="Q573" s="756"/>
      <c r="R573" s="756"/>
      <c r="S573" s="757"/>
      <c r="T573" s="758"/>
    </row>
    <row r="574" spans="1:20" s="184" customFormat="1" x14ac:dyDescent="0.25">
      <c r="A574" s="672"/>
      <c r="B574" s="672"/>
      <c r="C574" s="672"/>
      <c r="D574" s="672"/>
      <c r="E574" s="672"/>
      <c r="F574" s="672"/>
      <c r="G574" s="674"/>
      <c r="H574" s="674"/>
      <c r="I574" s="674"/>
      <c r="J574" s="674"/>
      <c r="K574" s="752"/>
      <c r="L574" s="626"/>
      <c r="M574" s="627"/>
      <c r="N574" s="754"/>
      <c r="O574" s="755"/>
      <c r="P574" s="756"/>
      <c r="Q574" s="756"/>
      <c r="R574" s="756"/>
      <c r="S574" s="757"/>
      <c r="T574" s="758"/>
    </row>
    <row r="575" spans="1:20" s="184" customFormat="1" x14ac:dyDescent="0.25">
      <c r="A575" s="672"/>
      <c r="B575" s="672"/>
      <c r="C575" s="672"/>
      <c r="D575" s="672"/>
      <c r="E575" s="672"/>
      <c r="F575" s="672"/>
      <c r="G575" s="674"/>
      <c r="H575" s="674"/>
      <c r="I575" s="674"/>
      <c r="J575" s="674"/>
      <c r="K575" s="752"/>
      <c r="L575" s="626"/>
      <c r="M575" s="627"/>
      <c r="N575" s="754"/>
      <c r="O575" s="755"/>
      <c r="P575" s="756"/>
      <c r="Q575" s="756"/>
      <c r="R575" s="756"/>
      <c r="S575" s="757"/>
      <c r="T575" s="758"/>
    </row>
    <row r="576" spans="1:20" s="184" customFormat="1" x14ac:dyDescent="0.25">
      <c r="A576" s="672"/>
      <c r="B576" s="672"/>
      <c r="C576" s="672"/>
      <c r="D576" s="672"/>
      <c r="E576" s="672"/>
      <c r="F576" s="672"/>
      <c r="G576" s="674"/>
      <c r="H576" s="674"/>
      <c r="I576" s="674"/>
      <c r="J576" s="674"/>
      <c r="K576" s="752"/>
      <c r="L576" s="626"/>
      <c r="M576" s="627"/>
      <c r="N576" s="754"/>
      <c r="O576" s="755"/>
      <c r="P576" s="756"/>
      <c r="Q576" s="756"/>
      <c r="R576" s="756"/>
      <c r="S576" s="757"/>
      <c r="T576" s="758"/>
    </row>
    <row r="577" spans="1:20" s="184" customFormat="1" x14ac:dyDescent="0.25">
      <c r="A577" s="672"/>
      <c r="B577" s="672"/>
      <c r="C577" s="672"/>
      <c r="D577" s="672"/>
      <c r="E577" s="672"/>
      <c r="F577" s="672"/>
      <c r="G577" s="674"/>
      <c r="H577" s="674"/>
      <c r="I577" s="674"/>
      <c r="J577" s="674"/>
      <c r="K577" s="752"/>
      <c r="L577" s="626"/>
      <c r="M577" s="627"/>
      <c r="N577" s="754"/>
      <c r="O577" s="755"/>
      <c r="P577" s="756"/>
      <c r="Q577" s="756"/>
      <c r="R577" s="756"/>
      <c r="S577" s="757"/>
      <c r="T577" s="758"/>
    </row>
    <row r="578" spans="1:20" s="184" customFormat="1" x14ac:dyDescent="0.25">
      <c r="A578" s="672"/>
      <c r="B578" s="672"/>
      <c r="C578" s="672"/>
      <c r="D578" s="672"/>
      <c r="E578" s="672"/>
      <c r="F578" s="672"/>
      <c r="G578" s="674"/>
      <c r="H578" s="674"/>
      <c r="I578" s="674"/>
      <c r="J578" s="674"/>
      <c r="K578" s="752"/>
      <c r="L578" s="626"/>
      <c r="M578" s="627"/>
      <c r="N578" s="754"/>
      <c r="O578" s="755"/>
      <c r="P578" s="756"/>
      <c r="Q578" s="756"/>
      <c r="R578" s="756"/>
      <c r="S578" s="757"/>
      <c r="T578" s="758"/>
    </row>
    <row r="579" spans="1:20" s="184" customFormat="1" ht="43.5" customHeight="1" x14ac:dyDescent="0.25">
      <c r="A579" s="672"/>
      <c r="B579" s="672"/>
      <c r="C579" s="672"/>
      <c r="D579" s="672"/>
      <c r="E579" s="672"/>
      <c r="F579" s="672"/>
      <c r="G579" s="674"/>
      <c r="H579" s="674"/>
      <c r="I579" s="674"/>
      <c r="J579" s="674"/>
      <c r="K579" s="752"/>
      <c r="L579" s="628"/>
      <c r="M579" s="629"/>
      <c r="N579" s="754"/>
      <c r="O579" s="755"/>
      <c r="P579" s="756"/>
      <c r="Q579" s="756"/>
      <c r="R579" s="756"/>
      <c r="S579" s="757"/>
      <c r="T579" s="758"/>
    </row>
    <row r="580" spans="1:20" s="184" customFormat="1" ht="15" customHeight="1" x14ac:dyDescent="0.25">
      <c r="A580" s="824" t="s">
        <v>467</v>
      </c>
      <c r="B580" s="824"/>
      <c r="C580" s="824"/>
      <c r="D580" s="824"/>
      <c r="E580" s="824"/>
      <c r="F580" s="824"/>
      <c r="G580" s="460" t="s">
        <v>344</v>
      </c>
      <c r="H580" s="461"/>
      <c r="I580" s="461"/>
      <c r="J580" s="462"/>
      <c r="K580" s="664"/>
      <c r="L580" s="764" t="s">
        <v>442</v>
      </c>
      <c r="M580" s="765"/>
      <c r="N580" s="668">
        <v>324</v>
      </c>
      <c r="O580" s="660">
        <v>32</v>
      </c>
      <c r="P580" s="660">
        <v>91</v>
      </c>
      <c r="Q580" s="660">
        <v>84</v>
      </c>
      <c r="R580" s="667">
        <v>47</v>
      </c>
      <c r="S580" s="762">
        <f>SUM(O580:R582)</f>
        <v>254</v>
      </c>
      <c r="T580" s="763">
        <f>S580/N580</f>
        <v>0.78395061728395066</v>
      </c>
    </row>
    <row r="581" spans="1:20" s="184" customFormat="1" x14ac:dyDescent="0.25">
      <c r="A581" s="824"/>
      <c r="B581" s="824"/>
      <c r="C581" s="824"/>
      <c r="D581" s="824"/>
      <c r="E581" s="824"/>
      <c r="F581" s="824"/>
      <c r="G581" s="879"/>
      <c r="H581" s="880"/>
      <c r="I581" s="880"/>
      <c r="J581" s="881"/>
      <c r="K581" s="665"/>
      <c r="L581" s="766"/>
      <c r="M581" s="767"/>
      <c r="N581" s="669"/>
      <c r="O581" s="660"/>
      <c r="P581" s="660"/>
      <c r="Q581" s="660"/>
      <c r="R581" s="667"/>
      <c r="S581" s="762"/>
      <c r="T581" s="763"/>
    </row>
    <row r="582" spans="1:20" s="184" customFormat="1" x14ac:dyDescent="0.25">
      <c r="A582" s="824"/>
      <c r="B582" s="824"/>
      <c r="C582" s="824"/>
      <c r="D582" s="824"/>
      <c r="E582" s="824"/>
      <c r="F582" s="824"/>
      <c r="G582" s="463"/>
      <c r="H582" s="464"/>
      <c r="I582" s="464"/>
      <c r="J582" s="465"/>
      <c r="K582" s="666"/>
      <c r="L582" s="768"/>
      <c r="M582" s="769"/>
      <c r="N582" s="670"/>
      <c r="O582" s="660"/>
      <c r="P582" s="660"/>
      <c r="Q582" s="660"/>
      <c r="R582" s="667"/>
      <c r="S582" s="762"/>
      <c r="T582" s="763"/>
    </row>
    <row r="583" spans="1:20" s="184" customFormat="1" ht="15" customHeight="1" x14ac:dyDescent="0.25">
      <c r="A583" s="824"/>
      <c r="B583" s="824"/>
      <c r="C583" s="824"/>
      <c r="D583" s="824"/>
      <c r="E583" s="824"/>
      <c r="F583" s="824"/>
      <c r="G583" s="882" t="s">
        <v>468</v>
      </c>
      <c r="H583" s="883"/>
      <c r="I583" s="883"/>
      <c r="J583" s="884"/>
      <c r="K583" s="891"/>
      <c r="L583" s="770" t="s">
        <v>469</v>
      </c>
      <c r="M583" s="771"/>
      <c r="N583" s="668">
        <v>244</v>
      </c>
      <c r="O583" s="660">
        <v>0</v>
      </c>
      <c r="P583" s="660">
        <v>36</v>
      </c>
      <c r="Q583" s="660">
        <v>13</v>
      </c>
      <c r="R583" s="667">
        <v>32</v>
      </c>
      <c r="S583" s="762">
        <f>SUM(O583:R585)</f>
        <v>81</v>
      </c>
      <c r="T583" s="763">
        <f>S583/N583</f>
        <v>0.33196721311475408</v>
      </c>
    </row>
    <row r="584" spans="1:20" s="184" customFormat="1" x14ac:dyDescent="0.25">
      <c r="A584" s="824"/>
      <c r="B584" s="824"/>
      <c r="C584" s="824"/>
      <c r="D584" s="824"/>
      <c r="E584" s="824"/>
      <c r="F584" s="824"/>
      <c r="G584" s="885"/>
      <c r="H584" s="886"/>
      <c r="I584" s="886"/>
      <c r="J584" s="887"/>
      <c r="K584" s="892"/>
      <c r="L584" s="772"/>
      <c r="M584" s="773"/>
      <c r="N584" s="669"/>
      <c r="O584" s="660"/>
      <c r="P584" s="660"/>
      <c r="Q584" s="660"/>
      <c r="R584" s="667"/>
      <c r="S584" s="762"/>
      <c r="T584" s="763"/>
    </row>
    <row r="585" spans="1:20" s="184" customFormat="1" x14ac:dyDescent="0.25">
      <c r="A585" s="824"/>
      <c r="B585" s="824"/>
      <c r="C585" s="824"/>
      <c r="D585" s="824"/>
      <c r="E585" s="824"/>
      <c r="F585" s="824"/>
      <c r="G585" s="888"/>
      <c r="H585" s="889"/>
      <c r="I585" s="889"/>
      <c r="J585" s="890"/>
      <c r="K585" s="893"/>
      <c r="L585" s="774"/>
      <c r="M585" s="775"/>
      <c r="N585" s="670"/>
      <c r="O585" s="660"/>
      <c r="P585" s="660"/>
      <c r="Q585" s="660"/>
      <c r="R585" s="667"/>
      <c r="S585" s="762"/>
      <c r="T585" s="763"/>
    </row>
    <row r="586" spans="1:20" s="184" customFormat="1" ht="15" customHeight="1" x14ac:dyDescent="0.25">
      <c r="A586" s="824"/>
      <c r="B586" s="824"/>
      <c r="C586" s="824"/>
      <c r="D586" s="824"/>
      <c r="E586" s="824"/>
      <c r="F586" s="824"/>
      <c r="G586" s="882" t="s">
        <v>470</v>
      </c>
      <c r="H586" s="883"/>
      <c r="I586" s="883"/>
      <c r="J586" s="884"/>
      <c r="K586" s="891" t="s">
        <v>471</v>
      </c>
      <c r="L586" s="770" t="s">
        <v>469</v>
      </c>
      <c r="M586" s="771"/>
      <c r="N586" s="668">
        <v>192</v>
      </c>
      <c r="O586" s="660">
        <v>29</v>
      </c>
      <c r="P586" s="660">
        <v>89</v>
      </c>
      <c r="Q586" s="660">
        <v>79</v>
      </c>
      <c r="R586" s="667">
        <v>9</v>
      </c>
      <c r="S586" s="762">
        <f>SUM(O586:R588)</f>
        <v>206</v>
      </c>
      <c r="T586" s="763">
        <f>S586/N586</f>
        <v>1.0729166666666667</v>
      </c>
    </row>
    <row r="587" spans="1:20" s="184" customFormat="1" x14ac:dyDescent="0.25">
      <c r="A587" s="824"/>
      <c r="B587" s="824"/>
      <c r="C587" s="824"/>
      <c r="D587" s="824"/>
      <c r="E587" s="824"/>
      <c r="F587" s="824"/>
      <c r="G587" s="885"/>
      <c r="H587" s="886"/>
      <c r="I587" s="886"/>
      <c r="J587" s="887"/>
      <c r="K587" s="892"/>
      <c r="L587" s="772"/>
      <c r="M587" s="773"/>
      <c r="N587" s="669"/>
      <c r="O587" s="660"/>
      <c r="P587" s="660"/>
      <c r="Q587" s="660"/>
      <c r="R587" s="667"/>
      <c r="S587" s="762"/>
      <c r="T587" s="763"/>
    </row>
    <row r="588" spans="1:20" s="184" customFormat="1" ht="34.5" customHeight="1" x14ac:dyDescent="0.25">
      <c r="A588" s="824"/>
      <c r="B588" s="824"/>
      <c r="C588" s="824"/>
      <c r="D588" s="824"/>
      <c r="E588" s="824"/>
      <c r="F588" s="824"/>
      <c r="G588" s="888"/>
      <c r="H588" s="889"/>
      <c r="I588" s="889"/>
      <c r="J588" s="890"/>
      <c r="K588" s="893"/>
      <c r="L588" s="774"/>
      <c r="M588" s="775"/>
      <c r="N588" s="670"/>
      <c r="O588" s="660"/>
      <c r="P588" s="660"/>
      <c r="Q588" s="660"/>
      <c r="R588" s="667"/>
      <c r="S588" s="762"/>
      <c r="T588" s="763"/>
    </row>
    <row r="589" spans="1:20" s="184" customFormat="1" x14ac:dyDescent="0.25">
      <c r="A589" s="824"/>
      <c r="B589" s="824"/>
      <c r="C589" s="824"/>
      <c r="D589" s="824"/>
      <c r="E589" s="824"/>
      <c r="F589" s="824"/>
      <c r="G589" s="944"/>
      <c r="H589" s="945"/>
      <c r="I589" s="946"/>
      <c r="J589" s="947"/>
      <c r="K589" s="659"/>
      <c r="L589" s="797"/>
      <c r="M589" s="798"/>
      <c r="N589" s="659"/>
      <c r="O589" s="660"/>
      <c r="P589" s="660"/>
      <c r="Q589" s="660"/>
      <c r="R589" s="667"/>
      <c r="S589" s="762">
        <f>SUM(O589:R591)</f>
        <v>0</v>
      </c>
      <c r="T589" s="763" t="e">
        <f>S589/N589</f>
        <v>#DIV/0!</v>
      </c>
    </row>
    <row r="590" spans="1:20" s="184" customFormat="1" x14ac:dyDescent="0.25">
      <c r="A590" s="824"/>
      <c r="B590" s="824"/>
      <c r="C590" s="824"/>
      <c r="D590" s="824"/>
      <c r="E590" s="824"/>
      <c r="F590" s="824"/>
      <c r="G590" s="948"/>
      <c r="H590" s="949"/>
      <c r="I590" s="950"/>
      <c r="J590" s="951"/>
      <c r="K590" s="659"/>
      <c r="L590" s="799"/>
      <c r="M590" s="800"/>
      <c r="N590" s="659"/>
      <c r="O590" s="660"/>
      <c r="P590" s="660"/>
      <c r="Q590" s="660"/>
      <c r="R590" s="667"/>
      <c r="S590" s="762"/>
      <c r="T590" s="763"/>
    </row>
    <row r="591" spans="1:20" s="184" customFormat="1" x14ac:dyDescent="0.25">
      <c r="A591" s="824"/>
      <c r="B591" s="824"/>
      <c r="C591" s="824"/>
      <c r="D591" s="824"/>
      <c r="E591" s="824"/>
      <c r="F591" s="824"/>
      <c r="G591" s="952"/>
      <c r="H591" s="953"/>
      <c r="I591" s="954"/>
      <c r="J591" s="955"/>
      <c r="K591" s="659"/>
      <c r="L591" s="801"/>
      <c r="M591" s="802"/>
      <c r="N591" s="659"/>
      <c r="O591" s="660"/>
      <c r="P591" s="660"/>
      <c r="Q591" s="660"/>
      <c r="R591" s="667"/>
      <c r="S591" s="762"/>
      <c r="T591" s="763"/>
    </row>
    <row r="592" spans="1:20" s="184" customFormat="1" x14ac:dyDescent="0.25">
      <c r="A592" s="182"/>
      <c r="B592" s="182"/>
      <c r="C592" s="183"/>
      <c r="D592" s="182"/>
      <c r="E592" s="182"/>
      <c r="F592" s="182"/>
      <c r="G592" s="182"/>
      <c r="H592" s="182"/>
      <c r="I592" s="182"/>
      <c r="J592" s="182"/>
      <c r="K592" s="182"/>
      <c r="L592" s="182"/>
      <c r="M592" s="182"/>
      <c r="N592" s="182"/>
      <c r="O592" s="182"/>
      <c r="P592" s="182"/>
      <c r="Q592" s="182"/>
      <c r="R592" s="182"/>
      <c r="S592" s="182"/>
    </row>
    <row r="593" spans="1:20" s="184" customFormat="1" x14ac:dyDescent="0.25">
      <c r="A593" s="182"/>
      <c r="B593" s="182"/>
      <c r="C593" s="183"/>
      <c r="D593" s="182"/>
      <c r="E593" s="182"/>
      <c r="F593" s="182"/>
      <c r="G593" s="182"/>
      <c r="H593" s="182"/>
      <c r="I593" s="182"/>
      <c r="J593" s="182"/>
      <c r="K593" s="182"/>
      <c r="L593" s="182"/>
      <c r="M593" s="182"/>
      <c r="N593" s="182"/>
      <c r="O593" s="182"/>
      <c r="P593" s="182"/>
      <c r="Q593" s="182"/>
      <c r="R593" s="182"/>
      <c r="S593" s="182"/>
    </row>
    <row r="594" spans="1:20" s="184" customFormat="1" x14ac:dyDescent="0.25">
      <c r="A594" s="182"/>
      <c r="B594" s="182"/>
      <c r="C594" s="183"/>
      <c r="D594" s="182"/>
      <c r="E594" s="182"/>
      <c r="F594" s="182"/>
      <c r="G594" s="182"/>
      <c r="H594" s="182"/>
      <c r="I594" s="182"/>
      <c r="J594" s="182"/>
      <c r="K594" s="182"/>
      <c r="L594" s="182"/>
      <c r="M594" s="182"/>
      <c r="N594" s="182"/>
      <c r="O594" s="182"/>
      <c r="P594" s="182"/>
      <c r="Q594" s="182"/>
      <c r="R594" s="182"/>
      <c r="S594" s="182"/>
    </row>
    <row r="595" spans="1:20" s="184" customFormat="1" x14ac:dyDescent="0.25">
      <c r="A595" s="182"/>
      <c r="B595" s="182"/>
      <c r="C595" s="183"/>
      <c r="D595" s="182"/>
      <c r="E595" s="182"/>
      <c r="F595" s="182"/>
      <c r="G595" s="182"/>
      <c r="H595" s="182"/>
      <c r="I595" s="182"/>
      <c r="J595" s="182"/>
      <c r="K595" s="182"/>
      <c r="L595" s="182"/>
      <c r="M595" s="182"/>
      <c r="N595" s="182"/>
      <c r="O595" s="182"/>
      <c r="P595" s="182"/>
      <c r="Q595" s="182"/>
      <c r="R595" s="182"/>
      <c r="S595" s="182"/>
    </row>
    <row r="596" spans="1:20" s="184" customFormat="1" x14ac:dyDescent="0.25">
      <c r="A596" s="182"/>
      <c r="B596" s="182"/>
      <c r="C596" s="183"/>
      <c r="D596" s="182"/>
      <c r="E596" s="182"/>
      <c r="F596" s="182"/>
      <c r="G596" s="182"/>
      <c r="H596" s="182"/>
      <c r="I596" s="182"/>
      <c r="J596" s="182"/>
      <c r="K596" s="182"/>
      <c r="L596" s="182"/>
      <c r="M596" s="182"/>
      <c r="N596" s="182"/>
      <c r="O596" s="182"/>
      <c r="P596" s="182"/>
      <c r="Q596" s="182"/>
      <c r="R596" s="182"/>
      <c r="S596" s="182"/>
    </row>
    <row r="597" spans="1:20" s="184" customFormat="1" x14ac:dyDescent="0.25">
      <c r="A597" s="182"/>
      <c r="B597" s="182"/>
      <c r="C597" s="183"/>
      <c r="D597" s="182"/>
      <c r="E597" s="182"/>
      <c r="F597" s="182"/>
      <c r="G597" s="182"/>
      <c r="H597" s="182"/>
      <c r="I597" s="182"/>
      <c r="J597" s="182"/>
      <c r="K597" s="182"/>
      <c r="L597" s="182"/>
      <c r="M597" s="182"/>
      <c r="N597" s="182"/>
      <c r="O597" s="182"/>
      <c r="P597" s="182"/>
      <c r="Q597" s="182"/>
      <c r="R597" s="182"/>
      <c r="S597" s="182"/>
    </row>
    <row r="598" spans="1:20" s="184" customFormat="1" x14ac:dyDescent="0.25">
      <c r="A598" s="449"/>
      <c r="B598" s="449"/>
      <c r="C598" s="449"/>
      <c r="D598" s="449"/>
      <c r="E598" s="449"/>
      <c r="F598" s="449"/>
      <c r="G598" s="541" t="s">
        <v>0</v>
      </c>
      <c r="H598" s="541"/>
      <c r="I598" s="541"/>
      <c r="J598" s="541"/>
      <c r="K598" s="541"/>
      <c r="L598" s="541"/>
      <c r="M598" s="541"/>
      <c r="N598" s="541"/>
      <c r="O598" s="449"/>
      <c r="P598" s="449"/>
      <c r="Q598" s="25" t="s">
        <v>244</v>
      </c>
      <c r="R598" s="13">
        <v>19</v>
      </c>
      <c r="S598" s="192" t="s">
        <v>245</v>
      </c>
      <c r="T598" s="213">
        <v>21</v>
      </c>
    </row>
    <row r="599" spans="1:20" s="184" customFormat="1" x14ac:dyDescent="0.25">
      <c r="A599" s="449"/>
      <c r="B599" s="449"/>
      <c r="C599" s="449"/>
      <c r="D599" s="449"/>
      <c r="E599" s="449"/>
      <c r="F599" s="449"/>
      <c r="G599" s="295" t="s">
        <v>1</v>
      </c>
      <c r="H599" s="295"/>
      <c r="I599" s="295"/>
      <c r="J599" s="295"/>
      <c r="K599" s="295"/>
      <c r="L599" s="295"/>
      <c r="M599" s="295"/>
      <c r="N599" s="295"/>
      <c r="O599" s="540" t="s">
        <v>246</v>
      </c>
      <c r="P599" s="540"/>
      <c r="Q599" s="540"/>
      <c r="R599" s="540"/>
      <c r="S599" s="540"/>
      <c r="T599" s="540"/>
    </row>
    <row r="600" spans="1:20" s="184" customFormat="1" ht="15.75" x14ac:dyDescent="0.25">
      <c r="A600" s="449"/>
      <c r="B600" s="449"/>
      <c r="C600" s="449"/>
      <c r="D600" s="449"/>
      <c r="E600" s="449"/>
      <c r="F600" s="449"/>
      <c r="G600" s="613" t="s">
        <v>325</v>
      </c>
      <c r="H600" s="613"/>
      <c r="I600" s="613"/>
      <c r="J600" s="613"/>
      <c r="K600" s="613"/>
      <c r="L600" s="613"/>
      <c r="M600" s="613"/>
      <c r="N600" s="613"/>
      <c r="O600" s="539"/>
      <c r="P600" s="539"/>
      <c r="Q600" s="539"/>
      <c r="R600" s="539"/>
      <c r="S600" s="539"/>
      <c r="T600" s="539"/>
    </row>
    <row r="601" spans="1:20" s="184" customFormat="1" x14ac:dyDescent="0.25">
      <c r="A601" s="449"/>
      <c r="B601" s="449"/>
      <c r="C601" s="449"/>
      <c r="D601" s="449"/>
      <c r="E601" s="449"/>
      <c r="F601" s="449"/>
      <c r="G601" s="449"/>
      <c r="H601" s="449"/>
      <c r="I601" s="449"/>
      <c r="J601" s="449"/>
      <c r="K601" s="449"/>
      <c r="L601" s="449"/>
      <c r="M601" s="449"/>
      <c r="N601" s="449"/>
      <c r="O601" s="449"/>
      <c r="P601" s="449"/>
      <c r="Q601" s="449"/>
      <c r="R601" s="449"/>
      <c r="S601" s="449"/>
      <c r="T601" s="449"/>
    </row>
    <row r="602" spans="1:20" s="184" customFormat="1" x14ac:dyDescent="0.25">
      <c r="A602" s="27" t="s">
        <v>3</v>
      </c>
      <c r="B602" s="611" t="s">
        <v>427</v>
      </c>
      <c r="C602" s="611"/>
      <c r="D602" s="611"/>
      <c r="E602" s="611"/>
      <c r="F602" s="611"/>
      <c r="G602" s="611"/>
      <c r="H602" s="611"/>
      <c r="I602" s="611"/>
      <c r="J602" s="611"/>
      <c r="K602" s="611"/>
      <c r="L602" s="4" t="s">
        <v>5</v>
      </c>
      <c r="M602" s="213">
        <v>2023</v>
      </c>
      <c r="N602" s="295"/>
      <c r="O602" s="295"/>
      <c r="P602" s="610"/>
      <c r="Q602" s="604" t="s">
        <v>248</v>
      </c>
      <c r="R602" s="605"/>
      <c r="S602" s="605"/>
      <c r="T602" s="606"/>
    </row>
    <row r="603" spans="1:20" s="184" customFormat="1" x14ac:dyDescent="0.25">
      <c r="A603" s="295"/>
      <c r="B603" s="295"/>
      <c r="C603" s="295"/>
      <c r="D603" s="295"/>
      <c r="E603" s="295"/>
      <c r="F603" s="295"/>
      <c r="G603" s="295"/>
      <c r="H603" s="295"/>
      <c r="I603" s="295"/>
      <c r="J603" s="295"/>
      <c r="K603" s="295"/>
      <c r="L603" s="295"/>
      <c r="M603" s="295"/>
      <c r="N603" s="295"/>
      <c r="O603" s="295"/>
      <c r="P603" s="610"/>
      <c r="Q603" s="607" t="s">
        <v>284</v>
      </c>
      <c r="R603" s="608"/>
      <c r="S603" s="608"/>
      <c r="T603" s="609"/>
    </row>
    <row r="604" spans="1:20" s="184" customFormat="1" x14ac:dyDescent="0.25">
      <c r="A604" s="7" t="s">
        <v>6</v>
      </c>
      <c r="B604" s="612">
        <v>44835</v>
      </c>
      <c r="C604" s="612"/>
      <c r="D604" s="613" t="s">
        <v>7</v>
      </c>
      <c r="E604" s="613"/>
      <c r="F604" s="612">
        <v>45199</v>
      </c>
      <c r="G604" s="612"/>
      <c r="H604" s="613"/>
      <c r="I604" s="613"/>
      <c r="J604" s="613"/>
      <c r="K604" s="613"/>
      <c r="L604" s="22" t="s">
        <v>8</v>
      </c>
      <c r="M604" s="213" t="s">
        <v>9</v>
      </c>
      <c r="N604" s="449"/>
      <c r="O604" s="449"/>
      <c r="P604" s="449"/>
      <c r="Q604" s="449"/>
      <c r="R604" s="449"/>
      <c r="S604" s="449"/>
      <c r="T604" s="449"/>
    </row>
    <row r="605" spans="1:20" s="184" customFormat="1" x14ac:dyDescent="0.25">
      <c r="A605" s="545"/>
      <c r="B605" s="545"/>
      <c r="C605" s="545"/>
      <c r="D605" s="545"/>
      <c r="E605" s="545"/>
      <c r="F605" s="545"/>
      <c r="G605" s="545"/>
      <c r="H605" s="545"/>
      <c r="I605" s="545"/>
      <c r="J605" s="545"/>
      <c r="K605" s="545"/>
      <c r="L605" s="545"/>
      <c r="M605" s="545"/>
      <c r="N605" s="545"/>
      <c r="O605" s="545"/>
      <c r="P605" s="545"/>
      <c r="Q605" s="545"/>
      <c r="R605" s="545"/>
      <c r="S605" s="545"/>
      <c r="T605" s="545"/>
    </row>
    <row r="606" spans="1:20" s="184" customFormat="1" x14ac:dyDescent="0.25">
      <c r="A606" s="714" t="s">
        <v>326</v>
      </c>
      <c r="B606" s="715"/>
      <c r="C606" s="715"/>
      <c r="D606" s="715"/>
      <c r="E606" s="715"/>
      <c r="F606" s="715"/>
      <c r="G606" s="715"/>
      <c r="H606" s="715"/>
      <c r="I606" s="715"/>
      <c r="J606" s="715"/>
      <c r="K606" s="716"/>
      <c r="L606" s="723" t="s">
        <v>472</v>
      </c>
      <c r="M606" s="723"/>
      <c r="N606" s="723"/>
      <c r="O606" s="723"/>
      <c r="P606" s="723"/>
      <c r="Q606" s="723"/>
      <c r="R606" s="723"/>
      <c r="S606" s="723"/>
      <c r="T606" s="724"/>
    </row>
    <row r="607" spans="1:20" s="184" customFormat="1" x14ac:dyDescent="0.25">
      <c r="A607" s="717"/>
      <c r="B607" s="718"/>
      <c r="C607" s="718"/>
      <c r="D607" s="718"/>
      <c r="E607" s="718"/>
      <c r="F607" s="718"/>
      <c r="G607" s="718"/>
      <c r="H607" s="718"/>
      <c r="I607" s="718"/>
      <c r="J607" s="718"/>
      <c r="K607" s="719"/>
      <c r="L607" s="725"/>
      <c r="M607" s="725"/>
      <c r="N607" s="725"/>
      <c r="O607" s="725"/>
      <c r="P607" s="725"/>
      <c r="Q607" s="725"/>
      <c r="R607" s="725"/>
      <c r="S607" s="725"/>
      <c r="T607" s="726"/>
    </row>
    <row r="608" spans="1:20" s="184" customFormat="1" x14ac:dyDescent="0.25">
      <c r="A608" s="717"/>
      <c r="B608" s="718"/>
      <c r="C608" s="718"/>
      <c r="D608" s="718"/>
      <c r="E608" s="718"/>
      <c r="F608" s="718"/>
      <c r="G608" s="718"/>
      <c r="H608" s="718"/>
      <c r="I608" s="718"/>
      <c r="J608" s="718"/>
      <c r="K608" s="719"/>
      <c r="L608" s="725"/>
      <c r="M608" s="725"/>
      <c r="N608" s="725"/>
      <c r="O608" s="725"/>
      <c r="P608" s="725"/>
      <c r="Q608" s="725"/>
      <c r="R608" s="725"/>
      <c r="S608" s="725"/>
      <c r="T608" s="726"/>
    </row>
    <row r="609" spans="1:21" s="184" customFormat="1" x14ac:dyDescent="0.25">
      <c r="A609" s="720"/>
      <c r="B609" s="721"/>
      <c r="C609" s="721"/>
      <c r="D609" s="721"/>
      <c r="E609" s="721"/>
      <c r="F609" s="721"/>
      <c r="G609" s="721"/>
      <c r="H609" s="721"/>
      <c r="I609" s="721"/>
      <c r="J609" s="721"/>
      <c r="K609" s="722"/>
      <c r="L609" s="727"/>
      <c r="M609" s="727"/>
      <c r="N609" s="727"/>
      <c r="O609" s="727"/>
      <c r="P609" s="727"/>
      <c r="Q609" s="727"/>
      <c r="R609" s="727"/>
      <c r="S609" s="727"/>
      <c r="T609" s="728"/>
    </row>
    <row r="610" spans="1:21" s="184" customFormat="1" x14ac:dyDescent="0.25">
      <c r="A610" s="729"/>
      <c r="B610" s="729"/>
      <c r="C610" s="729"/>
      <c r="D610" s="729"/>
      <c r="E610" s="729"/>
      <c r="F610" s="729"/>
      <c r="G610" s="729"/>
      <c r="H610" s="729"/>
      <c r="I610" s="729"/>
      <c r="J610" s="729"/>
      <c r="K610" s="729"/>
      <c r="L610" s="729"/>
      <c r="M610" s="729"/>
      <c r="N610" s="729"/>
      <c r="O610" s="729"/>
      <c r="P610" s="729"/>
      <c r="Q610" s="729"/>
      <c r="R610" s="729"/>
      <c r="S610" s="729"/>
      <c r="T610" s="729"/>
    </row>
    <row r="611" spans="1:21" s="184" customFormat="1" x14ac:dyDescent="0.25">
      <c r="A611" s="442" t="s">
        <v>328</v>
      </c>
      <c r="B611" s="443"/>
      <c r="C611" s="443"/>
      <c r="D611" s="443"/>
      <c r="E611" s="443"/>
      <c r="F611" s="443"/>
      <c r="G611" s="444"/>
      <c r="H611" s="487" t="s">
        <v>473</v>
      </c>
      <c r="I611" s="488"/>
      <c r="J611" s="488"/>
      <c r="K611" s="488"/>
      <c r="L611" s="488"/>
      <c r="M611" s="489"/>
      <c r="N611" s="252"/>
      <c r="O611" s="252"/>
      <c r="P611" s="252"/>
      <c r="Q611" s="253" t="s">
        <v>21</v>
      </c>
      <c r="R611" s="730" t="s">
        <v>22</v>
      </c>
      <c r="S611" s="731"/>
      <c r="T611" s="732"/>
    </row>
    <row r="612" spans="1:21" s="184" customFormat="1" ht="15.75" thickBot="1" x14ac:dyDescent="0.3">
      <c r="A612" s="182"/>
      <c r="B612" s="182"/>
      <c r="C612" s="183"/>
      <c r="D612" s="182"/>
      <c r="E612" s="182"/>
      <c r="F612" s="182"/>
      <c r="G612" s="182"/>
      <c r="H612" s="182"/>
      <c r="I612" s="182"/>
      <c r="J612" s="182"/>
      <c r="K612" s="182"/>
      <c r="L612" s="182"/>
      <c r="M612" s="182"/>
      <c r="N612" s="182"/>
      <c r="O612" s="182"/>
      <c r="P612" s="182"/>
      <c r="Q612" s="182"/>
      <c r="R612" s="182"/>
      <c r="S612" s="182"/>
    </row>
    <row r="613" spans="1:21" s="184" customFormat="1" x14ac:dyDescent="0.25">
      <c r="A613" s="671" t="s">
        <v>330</v>
      </c>
      <c r="B613" s="672"/>
      <c r="C613" s="672"/>
      <c r="D613" s="672"/>
      <c r="E613" s="672"/>
      <c r="F613" s="672"/>
      <c r="G613" s="673" t="s">
        <v>331</v>
      </c>
      <c r="H613" s="674"/>
      <c r="I613" s="674"/>
      <c r="J613" s="674"/>
      <c r="K613" s="751" t="s">
        <v>332</v>
      </c>
      <c r="L613" s="624" t="s">
        <v>333</v>
      </c>
      <c r="M613" s="625"/>
      <c r="N613" s="753" t="s">
        <v>257</v>
      </c>
      <c r="O613" s="755" t="s">
        <v>258</v>
      </c>
      <c r="P613" s="756" t="s">
        <v>259</v>
      </c>
      <c r="Q613" s="756" t="s">
        <v>260</v>
      </c>
      <c r="R613" s="756" t="s">
        <v>261</v>
      </c>
      <c r="S613" s="757" t="s">
        <v>262</v>
      </c>
      <c r="T613" s="758" t="s">
        <v>263</v>
      </c>
    </row>
    <row r="614" spans="1:21" s="184" customFormat="1" x14ac:dyDescent="0.25">
      <c r="A614" s="672"/>
      <c r="B614" s="672"/>
      <c r="C614" s="672"/>
      <c r="D614" s="672"/>
      <c r="E614" s="672"/>
      <c r="F614" s="672"/>
      <c r="G614" s="674"/>
      <c r="H614" s="674"/>
      <c r="I614" s="674"/>
      <c r="J614" s="674"/>
      <c r="K614" s="752"/>
      <c r="L614" s="626"/>
      <c r="M614" s="627"/>
      <c r="N614" s="754"/>
      <c r="O614" s="755"/>
      <c r="P614" s="756"/>
      <c r="Q614" s="756"/>
      <c r="R614" s="756"/>
      <c r="S614" s="757"/>
      <c r="T614" s="758"/>
    </row>
    <row r="615" spans="1:21" s="184" customFormat="1" x14ac:dyDescent="0.25">
      <c r="A615" s="672"/>
      <c r="B615" s="672"/>
      <c r="C615" s="672"/>
      <c r="D615" s="672"/>
      <c r="E615" s="672"/>
      <c r="F615" s="672"/>
      <c r="G615" s="674"/>
      <c r="H615" s="674"/>
      <c r="I615" s="674"/>
      <c r="J615" s="674"/>
      <c r="K615" s="752"/>
      <c r="L615" s="626"/>
      <c r="M615" s="627"/>
      <c r="N615" s="754"/>
      <c r="O615" s="755"/>
      <c r="P615" s="756"/>
      <c r="Q615" s="756"/>
      <c r="R615" s="756"/>
      <c r="S615" s="757"/>
      <c r="T615" s="758"/>
    </row>
    <row r="616" spans="1:21" s="184" customFormat="1" x14ac:dyDescent="0.25">
      <c r="A616" s="672"/>
      <c r="B616" s="672"/>
      <c r="C616" s="672"/>
      <c r="D616" s="672"/>
      <c r="E616" s="672"/>
      <c r="F616" s="672"/>
      <c r="G616" s="674"/>
      <c r="H616" s="674"/>
      <c r="I616" s="674"/>
      <c r="J616" s="674"/>
      <c r="K616" s="752"/>
      <c r="L616" s="626"/>
      <c r="M616" s="627"/>
      <c r="N616" s="754"/>
      <c r="O616" s="755"/>
      <c r="P616" s="756"/>
      <c r="Q616" s="756"/>
      <c r="R616" s="756"/>
      <c r="S616" s="757"/>
      <c r="T616" s="758"/>
    </row>
    <row r="617" spans="1:21" s="184" customFormat="1" x14ac:dyDescent="0.25">
      <c r="A617" s="672"/>
      <c r="B617" s="672"/>
      <c r="C617" s="672"/>
      <c r="D617" s="672"/>
      <c r="E617" s="672"/>
      <c r="F617" s="672"/>
      <c r="G617" s="674"/>
      <c r="H617" s="674"/>
      <c r="I617" s="674"/>
      <c r="J617" s="674"/>
      <c r="K617" s="752"/>
      <c r="L617" s="626"/>
      <c r="M617" s="627"/>
      <c r="N617" s="754"/>
      <c r="O617" s="755"/>
      <c r="P617" s="756"/>
      <c r="Q617" s="756"/>
      <c r="R617" s="756"/>
      <c r="S617" s="757"/>
      <c r="T617" s="758"/>
    </row>
    <row r="618" spans="1:21" s="184" customFormat="1" x14ac:dyDescent="0.25">
      <c r="A618" s="672"/>
      <c r="B618" s="672"/>
      <c r="C618" s="672"/>
      <c r="D618" s="672"/>
      <c r="E618" s="672"/>
      <c r="F618" s="672"/>
      <c r="G618" s="674"/>
      <c r="H618" s="674"/>
      <c r="I618" s="674"/>
      <c r="J618" s="674"/>
      <c r="K618" s="752"/>
      <c r="L618" s="626"/>
      <c r="M618" s="627"/>
      <c r="N618" s="754"/>
      <c r="O618" s="755"/>
      <c r="P618" s="756"/>
      <c r="Q618" s="756"/>
      <c r="R618" s="756"/>
      <c r="S618" s="757"/>
      <c r="T618" s="758"/>
    </row>
    <row r="619" spans="1:21" s="184" customFormat="1" x14ac:dyDescent="0.25">
      <c r="A619" s="672"/>
      <c r="B619" s="672"/>
      <c r="C619" s="672"/>
      <c r="D619" s="672"/>
      <c r="E619" s="672"/>
      <c r="F619" s="672"/>
      <c r="G619" s="674"/>
      <c r="H619" s="674"/>
      <c r="I619" s="674"/>
      <c r="J619" s="674"/>
      <c r="K619" s="752"/>
      <c r="L619" s="626"/>
      <c r="M619" s="627"/>
      <c r="N619" s="754"/>
      <c r="O619" s="755"/>
      <c r="P619" s="756"/>
      <c r="Q619" s="756"/>
      <c r="R619" s="756"/>
      <c r="S619" s="757"/>
      <c r="T619" s="758"/>
    </row>
    <row r="620" spans="1:21" s="184" customFormat="1" x14ac:dyDescent="0.25">
      <c r="A620" s="672"/>
      <c r="B620" s="672"/>
      <c r="C620" s="672"/>
      <c r="D620" s="672"/>
      <c r="E620" s="672"/>
      <c r="F620" s="672"/>
      <c r="G620" s="674"/>
      <c r="H620" s="674"/>
      <c r="I620" s="674"/>
      <c r="J620" s="674"/>
      <c r="K620" s="752"/>
      <c r="L620" s="628"/>
      <c r="M620" s="629"/>
      <c r="N620" s="754"/>
      <c r="O620" s="755"/>
      <c r="P620" s="756"/>
      <c r="Q620" s="756"/>
      <c r="R620" s="756"/>
      <c r="S620" s="757"/>
      <c r="T620" s="758"/>
    </row>
    <row r="621" spans="1:21" s="184" customFormat="1" ht="15" customHeight="1" x14ac:dyDescent="0.25">
      <c r="A621" s="390" t="s">
        <v>474</v>
      </c>
      <c r="B621" s="391"/>
      <c r="C621" s="391"/>
      <c r="D621" s="391"/>
      <c r="E621" s="391"/>
      <c r="F621" s="392"/>
      <c r="G621" s="957" t="s">
        <v>344</v>
      </c>
      <c r="H621" s="958"/>
      <c r="I621" s="958"/>
      <c r="J621" s="959"/>
      <c r="K621" s="664"/>
      <c r="L621" s="957" t="s">
        <v>475</v>
      </c>
      <c r="M621" s="959"/>
      <c r="N621" s="664">
        <v>3500</v>
      </c>
      <c r="O621" s="660">
        <v>3500</v>
      </c>
      <c r="P621" s="660">
        <v>0</v>
      </c>
      <c r="Q621" s="660">
        <v>0</v>
      </c>
      <c r="R621" s="667">
        <v>0</v>
      </c>
      <c r="S621" s="762">
        <f>SUM(O621:R623)</f>
        <v>3500</v>
      </c>
      <c r="T621" s="763">
        <f>S621/N621</f>
        <v>1</v>
      </c>
      <c r="U621" s="189"/>
    </row>
    <row r="622" spans="1:21" s="184" customFormat="1" x14ac:dyDescent="0.25">
      <c r="A622" s="393"/>
      <c r="B622" s="394"/>
      <c r="C622" s="394"/>
      <c r="D622" s="394"/>
      <c r="E622" s="394"/>
      <c r="F622" s="395"/>
      <c r="G622" s="960"/>
      <c r="H622" s="961"/>
      <c r="I622" s="961"/>
      <c r="J622" s="962"/>
      <c r="K622" s="665"/>
      <c r="L622" s="960"/>
      <c r="M622" s="962"/>
      <c r="N622" s="665"/>
      <c r="O622" s="660"/>
      <c r="P622" s="660"/>
      <c r="Q622" s="660"/>
      <c r="R622" s="667"/>
      <c r="S622" s="762"/>
      <c r="T622" s="763"/>
      <c r="U622" s="182"/>
    </row>
    <row r="623" spans="1:21" s="184" customFormat="1" x14ac:dyDescent="0.25">
      <c r="A623" s="393"/>
      <c r="B623" s="394"/>
      <c r="C623" s="394"/>
      <c r="D623" s="394"/>
      <c r="E623" s="394"/>
      <c r="F623" s="395"/>
      <c r="G623" s="963"/>
      <c r="H623" s="964"/>
      <c r="I623" s="964"/>
      <c r="J623" s="965"/>
      <c r="K623" s="666"/>
      <c r="L623" s="963"/>
      <c r="M623" s="965"/>
      <c r="N623" s="666"/>
      <c r="O623" s="660"/>
      <c r="P623" s="660"/>
      <c r="Q623" s="660"/>
      <c r="R623" s="667"/>
      <c r="S623" s="762"/>
      <c r="T623" s="763"/>
      <c r="U623" s="182"/>
    </row>
    <row r="624" spans="1:21" s="184" customFormat="1" ht="15" customHeight="1" x14ac:dyDescent="0.25">
      <c r="A624" s="393"/>
      <c r="B624" s="394"/>
      <c r="C624" s="394"/>
      <c r="D624" s="394"/>
      <c r="E624" s="394"/>
      <c r="F624" s="395"/>
      <c r="G624" s="932" t="s">
        <v>476</v>
      </c>
      <c r="H624" s="933"/>
      <c r="I624" s="933"/>
      <c r="J624" s="934"/>
      <c r="K624" s="661"/>
      <c r="L624" s="957" t="s">
        <v>477</v>
      </c>
      <c r="M624" s="959"/>
      <c r="N624" s="664">
        <v>3500</v>
      </c>
      <c r="O624" s="660">
        <v>3500</v>
      </c>
      <c r="P624" s="660">
        <v>0</v>
      </c>
      <c r="Q624" s="660">
        <v>0</v>
      </c>
      <c r="R624" s="667">
        <v>0</v>
      </c>
      <c r="S624" s="762">
        <f>SUM(O624:R626)</f>
        <v>3500</v>
      </c>
      <c r="T624" s="763">
        <f>S624/N624</f>
        <v>1</v>
      </c>
      <c r="U624" s="182"/>
    </row>
    <row r="625" spans="1:21" s="184" customFormat="1" x14ac:dyDescent="0.25">
      <c r="A625" s="393"/>
      <c r="B625" s="394"/>
      <c r="C625" s="394"/>
      <c r="D625" s="394"/>
      <c r="E625" s="394"/>
      <c r="F625" s="395"/>
      <c r="G625" s="935"/>
      <c r="H625" s="936"/>
      <c r="I625" s="936"/>
      <c r="J625" s="937"/>
      <c r="K625" s="662"/>
      <c r="L625" s="960"/>
      <c r="M625" s="962"/>
      <c r="N625" s="665"/>
      <c r="O625" s="660"/>
      <c r="P625" s="660"/>
      <c r="Q625" s="660"/>
      <c r="R625" s="667"/>
      <c r="S625" s="762"/>
      <c r="T625" s="763"/>
      <c r="U625" s="182"/>
    </row>
    <row r="626" spans="1:21" s="184" customFormat="1" x14ac:dyDescent="0.25">
      <c r="A626" s="393"/>
      <c r="B626" s="394"/>
      <c r="C626" s="394"/>
      <c r="D626" s="394"/>
      <c r="E626" s="394"/>
      <c r="F626" s="395"/>
      <c r="G626" s="938"/>
      <c r="H626" s="939"/>
      <c r="I626" s="939"/>
      <c r="J626" s="940"/>
      <c r="K626" s="663"/>
      <c r="L626" s="963"/>
      <c r="M626" s="965"/>
      <c r="N626" s="666"/>
      <c r="O626" s="660"/>
      <c r="P626" s="660"/>
      <c r="Q626" s="660"/>
      <c r="R626" s="667"/>
      <c r="S626" s="762"/>
      <c r="T626" s="763"/>
      <c r="U626" s="182"/>
    </row>
    <row r="627" spans="1:21" s="184" customFormat="1" ht="15" customHeight="1" x14ac:dyDescent="0.25">
      <c r="A627" s="393"/>
      <c r="B627" s="394"/>
      <c r="C627" s="394"/>
      <c r="D627" s="394"/>
      <c r="E627" s="394"/>
      <c r="F627" s="395"/>
      <c r="G627" s="932" t="s">
        <v>478</v>
      </c>
      <c r="H627" s="933"/>
      <c r="I627" s="933"/>
      <c r="J627" s="934"/>
      <c r="K627" s="661" t="s">
        <v>479</v>
      </c>
      <c r="L627" s="932" t="s">
        <v>480</v>
      </c>
      <c r="M627" s="934"/>
      <c r="N627" s="664">
        <v>3500</v>
      </c>
      <c r="O627" s="660">
        <v>3500</v>
      </c>
      <c r="P627" s="660">
        <v>0</v>
      </c>
      <c r="Q627" s="660">
        <v>0</v>
      </c>
      <c r="R627" s="667">
        <v>0</v>
      </c>
      <c r="S627" s="762">
        <f>SUM(O627:R629)</f>
        <v>3500</v>
      </c>
      <c r="T627" s="763">
        <f>S627/N627</f>
        <v>1</v>
      </c>
      <c r="U627" s="182"/>
    </row>
    <row r="628" spans="1:21" s="184" customFormat="1" x14ac:dyDescent="0.25">
      <c r="A628" s="393"/>
      <c r="B628" s="394"/>
      <c r="C628" s="394"/>
      <c r="D628" s="394"/>
      <c r="E628" s="394"/>
      <c r="F628" s="395"/>
      <c r="G628" s="935"/>
      <c r="H628" s="936"/>
      <c r="I628" s="936"/>
      <c r="J628" s="937"/>
      <c r="K628" s="662"/>
      <c r="L628" s="935"/>
      <c r="M628" s="937"/>
      <c r="N628" s="665"/>
      <c r="O628" s="660"/>
      <c r="P628" s="660"/>
      <c r="Q628" s="660"/>
      <c r="R628" s="667"/>
      <c r="S628" s="762"/>
      <c r="T628" s="763"/>
      <c r="U628" s="182"/>
    </row>
    <row r="629" spans="1:21" s="184" customFormat="1" x14ac:dyDescent="0.25">
      <c r="A629" s="393"/>
      <c r="B629" s="394"/>
      <c r="C629" s="394"/>
      <c r="D629" s="394"/>
      <c r="E629" s="394"/>
      <c r="F629" s="395"/>
      <c r="G629" s="938"/>
      <c r="H629" s="939"/>
      <c r="I629" s="939"/>
      <c r="J629" s="940"/>
      <c r="K629" s="663"/>
      <c r="L629" s="938"/>
      <c r="M629" s="940"/>
      <c r="N629" s="666"/>
      <c r="O629" s="660"/>
      <c r="P629" s="660"/>
      <c r="Q629" s="660"/>
      <c r="R629" s="667"/>
      <c r="S629" s="762"/>
      <c r="T629" s="763"/>
      <c r="U629" s="182"/>
    </row>
    <row r="630" spans="1:21" s="184" customFormat="1" x14ac:dyDescent="0.25">
      <c r="A630" s="393"/>
      <c r="B630" s="394"/>
      <c r="C630" s="394"/>
      <c r="D630" s="394"/>
      <c r="E630" s="394"/>
      <c r="F630" s="395"/>
      <c r="G630" s="712"/>
      <c r="H630" s="712"/>
      <c r="I630" s="713"/>
      <c r="J630" s="713"/>
      <c r="K630" s="659"/>
      <c r="L630" s="797"/>
      <c r="M630" s="798"/>
      <c r="N630" s="659"/>
      <c r="O630" s="660"/>
      <c r="P630" s="660"/>
      <c r="Q630" s="660"/>
      <c r="R630" s="667"/>
      <c r="S630" s="762">
        <f>SUM(O630:R632)</f>
        <v>0</v>
      </c>
      <c r="T630" s="763" t="e">
        <f>S630/N630</f>
        <v>#DIV/0!</v>
      </c>
      <c r="U630" s="182"/>
    </row>
    <row r="631" spans="1:21" s="184" customFormat="1" x14ac:dyDescent="0.25">
      <c r="A631" s="393"/>
      <c r="B631" s="394"/>
      <c r="C631" s="394"/>
      <c r="D631" s="394"/>
      <c r="E631" s="394"/>
      <c r="F631" s="395"/>
      <c r="G631" s="712"/>
      <c r="H631" s="712"/>
      <c r="I631" s="713"/>
      <c r="J631" s="713"/>
      <c r="K631" s="659"/>
      <c r="L631" s="799"/>
      <c r="M631" s="800"/>
      <c r="N631" s="659"/>
      <c r="O631" s="660"/>
      <c r="P631" s="660"/>
      <c r="Q631" s="660"/>
      <c r="R631" s="667"/>
      <c r="S631" s="762"/>
      <c r="T631" s="763"/>
      <c r="U631" s="182"/>
    </row>
    <row r="632" spans="1:21" s="184" customFormat="1" x14ac:dyDescent="0.25">
      <c r="A632" s="396"/>
      <c r="B632" s="397"/>
      <c r="C632" s="397"/>
      <c r="D632" s="397"/>
      <c r="E632" s="397"/>
      <c r="F632" s="398"/>
      <c r="G632" s="712"/>
      <c r="H632" s="712"/>
      <c r="I632" s="713"/>
      <c r="J632" s="713"/>
      <c r="K632" s="659"/>
      <c r="L632" s="801"/>
      <c r="M632" s="802"/>
      <c r="N632" s="659"/>
      <c r="O632" s="660"/>
      <c r="P632" s="660"/>
      <c r="Q632" s="660"/>
      <c r="R632" s="667"/>
      <c r="S632" s="762"/>
      <c r="T632" s="763"/>
      <c r="U632" s="182"/>
    </row>
    <row r="633" spans="1:21" s="184" customFormat="1" x14ac:dyDescent="0.25">
      <c r="A633" s="182"/>
      <c r="B633" s="182"/>
      <c r="C633" s="182"/>
      <c r="D633" s="182"/>
      <c r="E633" s="182"/>
      <c r="F633" s="182"/>
      <c r="G633" s="182"/>
      <c r="H633" s="182"/>
      <c r="I633" s="182"/>
      <c r="J633" s="182"/>
      <c r="K633" s="182"/>
      <c r="L633" s="182"/>
      <c r="M633" s="182"/>
      <c r="N633" s="182"/>
      <c r="O633" s="182"/>
      <c r="P633" s="182"/>
      <c r="Q633" s="182"/>
      <c r="R633" s="182"/>
      <c r="S633" s="182"/>
      <c r="T633" s="182"/>
    </row>
    <row r="634" spans="1:21" s="184" customFormat="1" x14ac:dyDescent="0.25">
      <c r="A634" s="182"/>
      <c r="B634" s="182"/>
      <c r="C634" s="182"/>
      <c r="D634" s="182"/>
      <c r="E634" s="182"/>
      <c r="F634" s="182"/>
      <c r="G634" s="182"/>
      <c r="H634" s="182"/>
      <c r="I634" s="182"/>
      <c r="J634" s="182"/>
      <c r="K634" s="182"/>
      <c r="L634" s="182"/>
      <c r="M634" s="182"/>
      <c r="N634" s="182"/>
      <c r="O634" s="182"/>
      <c r="P634" s="182"/>
      <c r="Q634" s="182"/>
      <c r="R634" s="182"/>
      <c r="S634" s="182"/>
      <c r="T634" s="182"/>
    </row>
    <row r="635" spans="1:21" s="184" customFormat="1" x14ac:dyDescent="0.25">
      <c r="A635" s="182"/>
      <c r="B635" s="182"/>
      <c r="C635" s="182"/>
      <c r="D635" s="182"/>
      <c r="E635" s="182"/>
      <c r="F635" s="182"/>
      <c r="G635" s="182"/>
      <c r="H635" s="182"/>
      <c r="I635" s="182"/>
      <c r="J635" s="182"/>
      <c r="K635" s="182"/>
      <c r="L635" s="182"/>
      <c r="M635" s="182"/>
      <c r="N635" s="182"/>
      <c r="O635" s="182"/>
      <c r="P635" s="182"/>
      <c r="Q635" s="182"/>
      <c r="R635" s="182"/>
      <c r="S635" s="182"/>
      <c r="T635" s="182"/>
    </row>
    <row r="636" spans="1:21" s="184" customFormat="1" x14ac:dyDescent="0.25">
      <c r="A636" s="449"/>
      <c r="B636" s="449"/>
      <c r="C636" s="449"/>
      <c r="D636" s="449"/>
      <c r="E636" s="449"/>
      <c r="F636" s="449"/>
      <c r="G636" s="541" t="s">
        <v>0</v>
      </c>
      <c r="H636" s="541"/>
      <c r="I636" s="541"/>
      <c r="J636" s="541"/>
      <c r="K636" s="541"/>
      <c r="L636" s="541"/>
      <c r="M636" s="541"/>
      <c r="N636" s="541"/>
      <c r="O636" s="449"/>
      <c r="P636" s="449"/>
      <c r="Q636" s="25" t="s">
        <v>244</v>
      </c>
      <c r="R636" s="13">
        <v>20</v>
      </c>
      <c r="S636" s="192" t="s">
        <v>245</v>
      </c>
      <c r="T636" s="213">
        <v>21</v>
      </c>
    </row>
    <row r="637" spans="1:21" s="184" customFormat="1" x14ac:dyDescent="0.25">
      <c r="A637" s="449"/>
      <c r="B637" s="449"/>
      <c r="C637" s="449"/>
      <c r="D637" s="449"/>
      <c r="E637" s="449"/>
      <c r="F637" s="449"/>
      <c r="G637" s="295" t="s">
        <v>1</v>
      </c>
      <c r="H637" s="295"/>
      <c r="I637" s="295"/>
      <c r="J637" s="295"/>
      <c r="K637" s="295"/>
      <c r="L637" s="295"/>
      <c r="M637" s="295"/>
      <c r="N637" s="295"/>
      <c r="O637" s="540" t="s">
        <v>246</v>
      </c>
      <c r="P637" s="540"/>
      <c r="Q637" s="540"/>
      <c r="R637" s="540"/>
      <c r="S637" s="540"/>
      <c r="T637" s="540"/>
    </row>
    <row r="638" spans="1:21" s="184" customFormat="1" ht="15.75" x14ac:dyDescent="0.25">
      <c r="A638" s="449"/>
      <c r="B638" s="449"/>
      <c r="C638" s="449"/>
      <c r="D638" s="449"/>
      <c r="E638" s="449"/>
      <c r="F638" s="449"/>
      <c r="G638" s="613" t="s">
        <v>325</v>
      </c>
      <c r="H638" s="613"/>
      <c r="I638" s="613"/>
      <c r="J638" s="613"/>
      <c r="K638" s="613"/>
      <c r="L638" s="613"/>
      <c r="M638" s="613"/>
      <c r="N638" s="613"/>
      <c r="O638" s="539"/>
      <c r="P638" s="539"/>
      <c r="Q638" s="539"/>
      <c r="R638" s="539"/>
      <c r="S638" s="539"/>
      <c r="T638" s="539"/>
    </row>
    <row r="639" spans="1:21" s="184" customFormat="1" x14ac:dyDescent="0.25">
      <c r="A639" s="449"/>
      <c r="B639" s="449"/>
      <c r="C639" s="449"/>
      <c r="D639" s="449"/>
      <c r="E639" s="449"/>
      <c r="F639" s="449"/>
      <c r="G639" s="449"/>
      <c r="H639" s="449"/>
      <c r="I639" s="449"/>
      <c r="J639" s="449"/>
      <c r="K639" s="449"/>
      <c r="L639" s="449"/>
      <c r="M639" s="449"/>
      <c r="N639" s="449"/>
      <c r="O639" s="449"/>
      <c r="P639" s="449"/>
      <c r="Q639" s="449"/>
      <c r="R639" s="449"/>
      <c r="S639" s="449"/>
      <c r="T639" s="449"/>
    </row>
    <row r="640" spans="1:21" s="184" customFormat="1" x14ac:dyDescent="0.25">
      <c r="A640" s="27" t="s">
        <v>3</v>
      </c>
      <c r="B640" s="611" t="s">
        <v>427</v>
      </c>
      <c r="C640" s="611"/>
      <c r="D640" s="611"/>
      <c r="E640" s="611"/>
      <c r="F640" s="611"/>
      <c r="G640" s="611"/>
      <c r="H640" s="611"/>
      <c r="I640" s="611"/>
      <c r="J640" s="611"/>
      <c r="K640" s="611"/>
      <c r="L640" s="4" t="s">
        <v>5</v>
      </c>
      <c r="M640" s="213">
        <v>2023</v>
      </c>
      <c r="N640" s="295"/>
      <c r="O640" s="295"/>
      <c r="P640" s="610"/>
      <c r="Q640" s="604" t="s">
        <v>248</v>
      </c>
      <c r="R640" s="605"/>
      <c r="S640" s="605"/>
      <c r="T640" s="606"/>
    </row>
    <row r="641" spans="1:20" s="184" customFormat="1" x14ac:dyDescent="0.25">
      <c r="A641" s="295"/>
      <c r="B641" s="295"/>
      <c r="C641" s="295"/>
      <c r="D641" s="295"/>
      <c r="E641" s="295"/>
      <c r="F641" s="295"/>
      <c r="G641" s="295"/>
      <c r="H641" s="295"/>
      <c r="I641" s="295"/>
      <c r="J641" s="295"/>
      <c r="K641" s="295"/>
      <c r="L641" s="295"/>
      <c r="M641" s="295"/>
      <c r="N641" s="295"/>
      <c r="O641" s="295"/>
      <c r="P641" s="610"/>
      <c r="Q641" s="607" t="s">
        <v>284</v>
      </c>
      <c r="R641" s="608"/>
      <c r="S641" s="608"/>
      <c r="T641" s="609"/>
    </row>
    <row r="642" spans="1:20" s="184" customFormat="1" x14ac:dyDescent="0.25">
      <c r="A642" s="7" t="s">
        <v>6</v>
      </c>
      <c r="B642" s="612">
        <v>44835</v>
      </c>
      <c r="C642" s="612"/>
      <c r="D642" s="613" t="s">
        <v>7</v>
      </c>
      <c r="E642" s="613"/>
      <c r="F642" s="612">
        <v>45199</v>
      </c>
      <c r="G642" s="612"/>
      <c r="H642" s="613"/>
      <c r="I642" s="613"/>
      <c r="J642" s="613"/>
      <c r="K642" s="613"/>
      <c r="L642" s="22" t="s">
        <v>8</v>
      </c>
      <c r="M642" s="213" t="s">
        <v>9</v>
      </c>
      <c r="N642" s="449"/>
      <c r="O642" s="449"/>
      <c r="P642" s="449"/>
      <c r="Q642" s="449"/>
      <c r="R642" s="449"/>
      <c r="S642" s="449"/>
      <c r="T642" s="449"/>
    </row>
    <row r="643" spans="1:20" s="184" customFormat="1" x14ac:dyDescent="0.25">
      <c r="A643" s="545"/>
      <c r="B643" s="545"/>
      <c r="C643" s="545"/>
      <c r="D643" s="545"/>
      <c r="E643" s="545"/>
      <c r="F643" s="545"/>
      <c r="G643" s="545"/>
      <c r="H643" s="545"/>
      <c r="I643" s="545"/>
      <c r="J643" s="545"/>
      <c r="K643" s="545"/>
      <c r="L643" s="545"/>
      <c r="M643" s="545"/>
      <c r="N643" s="545"/>
      <c r="O643" s="545"/>
      <c r="P643" s="545"/>
      <c r="Q643" s="545"/>
      <c r="R643" s="545"/>
      <c r="S643" s="545"/>
      <c r="T643" s="545"/>
    </row>
    <row r="644" spans="1:20" s="184" customFormat="1" x14ac:dyDescent="0.25">
      <c r="A644" s="714" t="s">
        <v>326</v>
      </c>
      <c r="B644" s="715"/>
      <c r="C644" s="715"/>
      <c r="D644" s="715"/>
      <c r="E644" s="715"/>
      <c r="F644" s="715"/>
      <c r="G644" s="715"/>
      <c r="H644" s="715"/>
      <c r="I644" s="715"/>
      <c r="J644" s="715"/>
      <c r="K644" s="716"/>
      <c r="L644" s="723" t="s">
        <v>481</v>
      </c>
      <c r="M644" s="723"/>
      <c r="N644" s="723"/>
      <c r="O644" s="723"/>
      <c r="P644" s="723"/>
      <c r="Q644" s="723"/>
      <c r="R644" s="723"/>
      <c r="S644" s="723"/>
      <c r="T644" s="724"/>
    </row>
    <row r="645" spans="1:20" s="184" customFormat="1" x14ac:dyDescent="0.25">
      <c r="A645" s="717"/>
      <c r="B645" s="718"/>
      <c r="C645" s="718"/>
      <c r="D645" s="718"/>
      <c r="E645" s="718"/>
      <c r="F645" s="718"/>
      <c r="G645" s="718"/>
      <c r="H645" s="718"/>
      <c r="I645" s="718"/>
      <c r="J645" s="718"/>
      <c r="K645" s="719"/>
      <c r="L645" s="725"/>
      <c r="M645" s="725"/>
      <c r="N645" s="725"/>
      <c r="O645" s="725"/>
      <c r="P645" s="725"/>
      <c r="Q645" s="725"/>
      <c r="R645" s="725"/>
      <c r="S645" s="725"/>
      <c r="T645" s="726"/>
    </row>
    <row r="646" spans="1:20" s="184" customFormat="1" x14ac:dyDescent="0.25">
      <c r="A646" s="717"/>
      <c r="B646" s="718"/>
      <c r="C646" s="718"/>
      <c r="D646" s="718"/>
      <c r="E646" s="718"/>
      <c r="F646" s="718"/>
      <c r="G646" s="718"/>
      <c r="H646" s="718"/>
      <c r="I646" s="718"/>
      <c r="J646" s="718"/>
      <c r="K646" s="719"/>
      <c r="L646" s="725"/>
      <c r="M646" s="725"/>
      <c r="N646" s="725"/>
      <c r="O646" s="725"/>
      <c r="P646" s="725"/>
      <c r="Q646" s="725"/>
      <c r="R646" s="725"/>
      <c r="S646" s="725"/>
      <c r="T646" s="726"/>
    </row>
    <row r="647" spans="1:20" s="184" customFormat="1" x14ac:dyDescent="0.25">
      <c r="A647" s="720"/>
      <c r="B647" s="721"/>
      <c r="C647" s="721"/>
      <c r="D647" s="721"/>
      <c r="E647" s="721"/>
      <c r="F647" s="721"/>
      <c r="G647" s="721"/>
      <c r="H647" s="721"/>
      <c r="I647" s="721"/>
      <c r="J647" s="721"/>
      <c r="K647" s="722"/>
      <c r="L647" s="727"/>
      <c r="M647" s="727"/>
      <c r="N647" s="727"/>
      <c r="O647" s="727"/>
      <c r="P647" s="727"/>
      <c r="Q647" s="727"/>
      <c r="R647" s="727"/>
      <c r="S647" s="727"/>
      <c r="T647" s="728"/>
    </row>
    <row r="648" spans="1:20" s="184" customFormat="1" x14ac:dyDescent="0.25">
      <c r="A648" s="729"/>
      <c r="B648" s="729"/>
      <c r="C648" s="729"/>
      <c r="D648" s="729"/>
      <c r="E648" s="729"/>
      <c r="F648" s="729"/>
      <c r="G648" s="729"/>
      <c r="H648" s="729"/>
      <c r="I648" s="729"/>
      <c r="J648" s="729"/>
      <c r="K648" s="729"/>
      <c r="L648" s="729"/>
      <c r="M648" s="729"/>
      <c r="N648" s="729"/>
      <c r="O648" s="729"/>
      <c r="P648" s="729"/>
      <c r="Q648" s="729"/>
      <c r="R648" s="729"/>
      <c r="S648" s="729"/>
      <c r="T648" s="729"/>
    </row>
    <row r="649" spans="1:20" s="184" customFormat="1" x14ac:dyDescent="0.25">
      <c r="A649" s="442" t="s">
        <v>328</v>
      </c>
      <c r="B649" s="443"/>
      <c r="C649" s="443"/>
      <c r="D649" s="443"/>
      <c r="E649" s="443"/>
      <c r="F649" s="443"/>
      <c r="G649" s="444"/>
      <c r="H649" s="487" t="s">
        <v>482</v>
      </c>
      <c r="I649" s="488"/>
      <c r="J649" s="488"/>
      <c r="K649" s="488"/>
      <c r="L649" s="488"/>
      <c r="M649" s="489"/>
      <c r="N649" s="252"/>
      <c r="O649" s="252"/>
      <c r="P649" s="252"/>
      <c r="Q649" s="253" t="s">
        <v>21</v>
      </c>
      <c r="R649" s="730"/>
      <c r="S649" s="731"/>
      <c r="T649" s="732"/>
    </row>
    <row r="650" spans="1:20" s="184" customFormat="1" ht="15.75" thickBot="1" x14ac:dyDescent="0.3">
      <c r="A650" s="182"/>
      <c r="B650" s="182"/>
      <c r="C650" s="183"/>
      <c r="D650" s="182"/>
      <c r="E650" s="182"/>
      <c r="F650" s="182"/>
      <c r="G650" s="182"/>
      <c r="H650" s="182"/>
      <c r="I650" s="182"/>
      <c r="J650" s="182"/>
      <c r="K650" s="182"/>
      <c r="L650" s="182"/>
      <c r="M650" s="182"/>
      <c r="N650" s="182"/>
      <c r="O650" s="182"/>
      <c r="P650" s="182"/>
      <c r="Q650" s="182"/>
      <c r="R650" s="182"/>
      <c r="S650" s="182"/>
    </row>
    <row r="651" spans="1:20" s="184" customFormat="1" x14ac:dyDescent="0.25">
      <c r="A651" s="671" t="s">
        <v>330</v>
      </c>
      <c r="B651" s="672"/>
      <c r="C651" s="672"/>
      <c r="D651" s="672"/>
      <c r="E651" s="672"/>
      <c r="F651" s="672"/>
      <c r="G651" s="673" t="s">
        <v>331</v>
      </c>
      <c r="H651" s="674"/>
      <c r="I651" s="674"/>
      <c r="J651" s="674"/>
      <c r="K651" s="751" t="s">
        <v>332</v>
      </c>
      <c r="L651" s="624" t="s">
        <v>333</v>
      </c>
      <c r="M651" s="625"/>
      <c r="N651" s="753" t="s">
        <v>257</v>
      </c>
      <c r="O651" s="755" t="s">
        <v>258</v>
      </c>
      <c r="P651" s="756" t="s">
        <v>259</v>
      </c>
      <c r="Q651" s="756" t="s">
        <v>260</v>
      </c>
      <c r="R651" s="756" t="s">
        <v>261</v>
      </c>
      <c r="S651" s="757" t="s">
        <v>262</v>
      </c>
      <c r="T651" s="758" t="s">
        <v>263</v>
      </c>
    </row>
    <row r="652" spans="1:20" s="184" customFormat="1" x14ac:dyDescent="0.25">
      <c r="A652" s="672"/>
      <c r="B652" s="672"/>
      <c r="C652" s="672"/>
      <c r="D652" s="672"/>
      <c r="E652" s="672"/>
      <c r="F652" s="672"/>
      <c r="G652" s="674"/>
      <c r="H652" s="674"/>
      <c r="I652" s="674"/>
      <c r="J652" s="674"/>
      <c r="K652" s="752"/>
      <c r="L652" s="626"/>
      <c r="M652" s="627"/>
      <c r="N652" s="754"/>
      <c r="O652" s="755"/>
      <c r="P652" s="756"/>
      <c r="Q652" s="756"/>
      <c r="R652" s="756"/>
      <c r="S652" s="757"/>
      <c r="T652" s="758"/>
    </row>
    <row r="653" spans="1:20" s="184" customFormat="1" x14ac:dyDescent="0.25">
      <c r="A653" s="672"/>
      <c r="B653" s="672"/>
      <c r="C653" s="672"/>
      <c r="D653" s="672"/>
      <c r="E653" s="672"/>
      <c r="F653" s="672"/>
      <c r="G653" s="674"/>
      <c r="H653" s="674"/>
      <c r="I653" s="674"/>
      <c r="J653" s="674"/>
      <c r="K653" s="752"/>
      <c r="L653" s="626"/>
      <c r="M653" s="627"/>
      <c r="N653" s="754"/>
      <c r="O653" s="755"/>
      <c r="P653" s="756"/>
      <c r="Q653" s="756"/>
      <c r="R653" s="756"/>
      <c r="S653" s="757"/>
      <c r="T653" s="758"/>
    </row>
    <row r="654" spans="1:20" s="184" customFormat="1" x14ac:dyDescent="0.25">
      <c r="A654" s="672"/>
      <c r="B654" s="672"/>
      <c r="C654" s="672"/>
      <c r="D654" s="672"/>
      <c r="E654" s="672"/>
      <c r="F654" s="672"/>
      <c r="G654" s="674"/>
      <c r="H654" s="674"/>
      <c r="I654" s="674"/>
      <c r="J654" s="674"/>
      <c r="K654" s="752"/>
      <c r="L654" s="626"/>
      <c r="M654" s="627"/>
      <c r="N654" s="754"/>
      <c r="O654" s="755"/>
      <c r="P654" s="756"/>
      <c r="Q654" s="756"/>
      <c r="R654" s="756"/>
      <c r="S654" s="757"/>
      <c r="T654" s="758"/>
    </row>
    <row r="655" spans="1:20" s="184" customFormat="1" x14ac:dyDescent="0.25">
      <c r="A655" s="672"/>
      <c r="B655" s="672"/>
      <c r="C655" s="672"/>
      <c r="D655" s="672"/>
      <c r="E655" s="672"/>
      <c r="F655" s="672"/>
      <c r="G655" s="674"/>
      <c r="H655" s="674"/>
      <c r="I655" s="674"/>
      <c r="J655" s="674"/>
      <c r="K655" s="752"/>
      <c r="L655" s="626"/>
      <c r="M655" s="627"/>
      <c r="N655" s="754"/>
      <c r="O655" s="755"/>
      <c r="P655" s="756"/>
      <c r="Q655" s="756"/>
      <c r="R655" s="756"/>
      <c r="S655" s="757"/>
      <c r="T655" s="758"/>
    </row>
    <row r="656" spans="1:20" s="184" customFormat="1" x14ac:dyDescent="0.25">
      <c r="A656" s="672"/>
      <c r="B656" s="672"/>
      <c r="C656" s="672"/>
      <c r="D656" s="672"/>
      <c r="E656" s="672"/>
      <c r="F656" s="672"/>
      <c r="G656" s="674"/>
      <c r="H656" s="674"/>
      <c r="I656" s="674"/>
      <c r="J656" s="674"/>
      <c r="K656" s="752"/>
      <c r="L656" s="626"/>
      <c r="M656" s="627"/>
      <c r="N656" s="754"/>
      <c r="O656" s="755"/>
      <c r="P656" s="756"/>
      <c r="Q656" s="756"/>
      <c r="R656" s="756"/>
      <c r="S656" s="757"/>
      <c r="T656" s="758"/>
    </row>
    <row r="657" spans="1:24" s="184" customFormat="1" x14ac:dyDescent="0.25">
      <c r="A657" s="672"/>
      <c r="B657" s="672"/>
      <c r="C657" s="672"/>
      <c r="D657" s="672"/>
      <c r="E657" s="672"/>
      <c r="F657" s="672"/>
      <c r="G657" s="674"/>
      <c r="H657" s="674"/>
      <c r="I657" s="674"/>
      <c r="J657" s="674"/>
      <c r="K657" s="752"/>
      <c r="L657" s="626"/>
      <c r="M657" s="627"/>
      <c r="N657" s="754"/>
      <c r="O657" s="755"/>
      <c r="P657" s="756"/>
      <c r="Q657" s="756"/>
      <c r="R657" s="756"/>
      <c r="S657" s="757"/>
      <c r="T657" s="758"/>
    </row>
    <row r="658" spans="1:24" s="184" customFormat="1" ht="21.75" customHeight="1" x14ac:dyDescent="0.25">
      <c r="A658" s="672"/>
      <c r="B658" s="672"/>
      <c r="C658" s="672"/>
      <c r="D658" s="672"/>
      <c r="E658" s="672"/>
      <c r="F658" s="672"/>
      <c r="G658" s="674"/>
      <c r="H658" s="674"/>
      <c r="I658" s="674"/>
      <c r="J658" s="674"/>
      <c r="K658" s="752"/>
      <c r="L658" s="628"/>
      <c r="M658" s="629"/>
      <c r="N658" s="754"/>
      <c r="O658" s="755"/>
      <c r="P658" s="756"/>
      <c r="Q658" s="756"/>
      <c r="R658" s="756"/>
      <c r="S658" s="757"/>
      <c r="T658" s="758"/>
    </row>
    <row r="659" spans="1:24" s="184" customFormat="1" ht="15" customHeight="1" x14ac:dyDescent="0.25">
      <c r="A659" s="393" t="s">
        <v>59</v>
      </c>
      <c r="B659" s="394"/>
      <c r="C659" s="394"/>
      <c r="D659" s="394"/>
      <c r="E659" s="394"/>
      <c r="F659" s="395"/>
      <c r="G659" s="966" t="s">
        <v>483</v>
      </c>
      <c r="H659" s="967"/>
      <c r="I659" s="967"/>
      <c r="J659" s="968"/>
      <c r="K659" s="975"/>
      <c r="L659" s="966" t="s">
        <v>484</v>
      </c>
      <c r="M659" s="968"/>
      <c r="N659" s="975">
        <v>150</v>
      </c>
      <c r="O659" s="697">
        <v>82</v>
      </c>
      <c r="P659" s="660">
        <v>0</v>
      </c>
      <c r="Q659" s="660">
        <v>76</v>
      </c>
      <c r="R659" s="667">
        <v>0</v>
      </c>
      <c r="S659" s="762">
        <f>SUM(O659:R661)</f>
        <v>158</v>
      </c>
      <c r="T659" s="763">
        <f>S659/N659</f>
        <v>1.0533333333333332</v>
      </c>
      <c r="U659" s="182"/>
    </row>
    <row r="660" spans="1:24" s="184" customFormat="1" ht="15" customHeight="1" x14ac:dyDescent="0.25">
      <c r="A660" s="393"/>
      <c r="B660" s="394"/>
      <c r="C660" s="394"/>
      <c r="D660" s="394"/>
      <c r="E660" s="394"/>
      <c r="F660" s="395"/>
      <c r="G660" s="969"/>
      <c r="H660" s="970"/>
      <c r="I660" s="970"/>
      <c r="J660" s="971"/>
      <c r="K660" s="697"/>
      <c r="L660" s="969"/>
      <c r="M660" s="971"/>
      <c r="N660" s="697"/>
      <c r="O660" s="697"/>
      <c r="P660" s="660"/>
      <c r="Q660" s="660"/>
      <c r="R660" s="667"/>
      <c r="S660" s="762"/>
      <c r="T660" s="763"/>
      <c r="U660" s="182"/>
    </row>
    <row r="661" spans="1:24" s="184" customFormat="1" x14ac:dyDescent="0.25">
      <c r="A661" s="393"/>
      <c r="B661" s="394"/>
      <c r="C661" s="394"/>
      <c r="D661" s="394"/>
      <c r="E661" s="394"/>
      <c r="F661" s="395"/>
      <c r="G661" s="972"/>
      <c r="H661" s="973"/>
      <c r="I661" s="973"/>
      <c r="J661" s="974"/>
      <c r="K661" s="698"/>
      <c r="L661" s="972"/>
      <c r="M661" s="974"/>
      <c r="N661" s="698"/>
      <c r="O661" s="698"/>
      <c r="P661" s="660"/>
      <c r="Q661" s="660"/>
      <c r="R661" s="667"/>
      <c r="S661" s="762"/>
      <c r="T661" s="763"/>
      <c r="U661" s="182"/>
    </row>
    <row r="662" spans="1:24" s="184" customFormat="1" ht="15" customHeight="1" x14ac:dyDescent="0.25">
      <c r="A662" s="393"/>
      <c r="B662" s="394"/>
      <c r="C662" s="394"/>
      <c r="D662" s="394"/>
      <c r="E662" s="394"/>
      <c r="F662" s="395"/>
      <c r="G662" s="976" t="s">
        <v>485</v>
      </c>
      <c r="H662" s="977"/>
      <c r="I662" s="977"/>
      <c r="J662" s="978"/>
      <c r="K662" s="661"/>
      <c r="L662" s="966" t="s">
        <v>486</v>
      </c>
      <c r="M662" s="968"/>
      <c r="N662" s="975">
        <v>130</v>
      </c>
      <c r="O662" s="660">
        <v>72</v>
      </c>
      <c r="P662" s="660">
        <v>0</v>
      </c>
      <c r="Q662" s="660">
        <v>71</v>
      </c>
      <c r="R662" s="667">
        <v>0</v>
      </c>
      <c r="S662" s="762">
        <f>SUM(O662:R664)</f>
        <v>143</v>
      </c>
      <c r="T662" s="763">
        <f>S662/N662</f>
        <v>1.1000000000000001</v>
      </c>
      <c r="U662" s="182"/>
    </row>
    <row r="663" spans="1:24" s="184" customFormat="1" x14ac:dyDescent="0.25">
      <c r="A663" s="393"/>
      <c r="B663" s="394"/>
      <c r="C663" s="394"/>
      <c r="D663" s="394"/>
      <c r="E663" s="394"/>
      <c r="F663" s="395"/>
      <c r="G663" s="979"/>
      <c r="H663" s="980"/>
      <c r="I663" s="980"/>
      <c r="J663" s="981"/>
      <c r="K663" s="662"/>
      <c r="L663" s="969"/>
      <c r="M663" s="971"/>
      <c r="N663" s="697"/>
      <c r="O663" s="660"/>
      <c r="P663" s="660"/>
      <c r="Q663" s="660"/>
      <c r="R663" s="667"/>
      <c r="S663" s="762"/>
      <c r="T663" s="763"/>
      <c r="U663" s="182"/>
    </row>
    <row r="664" spans="1:24" s="184" customFormat="1" x14ac:dyDescent="0.25">
      <c r="A664" s="393"/>
      <c r="B664" s="394"/>
      <c r="C664" s="394"/>
      <c r="D664" s="394"/>
      <c r="E664" s="394"/>
      <c r="F664" s="395"/>
      <c r="G664" s="982"/>
      <c r="H664" s="983"/>
      <c r="I664" s="983"/>
      <c r="J664" s="984"/>
      <c r="K664" s="663"/>
      <c r="L664" s="972"/>
      <c r="M664" s="974"/>
      <c r="N664" s="698"/>
      <c r="O664" s="660"/>
      <c r="P664" s="660"/>
      <c r="Q664" s="660"/>
      <c r="R664" s="667"/>
      <c r="S664" s="762"/>
      <c r="T664" s="763"/>
      <c r="U664" s="182"/>
    </row>
    <row r="665" spans="1:24" s="184" customFormat="1" ht="15" customHeight="1" x14ac:dyDescent="0.25">
      <c r="A665" s="393"/>
      <c r="B665" s="394"/>
      <c r="C665" s="394"/>
      <c r="D665" s="394"/>
      <c r="E665" s="394"/>
      <c r="F665" s="395"/>
      <c r="G665" s="976" t="s">
        <v>487</v>
      </c>
      <c r="H665" s="977"/>
      <c r="I665" s="977"/>
      <c r="J665" s="978"/>
      <c r="K665" s="661" t="s">
        <v>488</v>
      </c>
      <c r="L665" s="976" t="s">
        <v>489</v>
      </c>
      <c r="M665" s="978"/>
      <c r="N665" s="975">
        <v>117</v>
      </c>
      <c r="O665" s="660">
        <v>55</v>
      </c>
      <c r="P665" s="660">
        <v>0</v>
      </c>
      <c r="Q665" s="660">
        <v>59</v>
      </c>
      <c r="R665" s="667">
        <v>0</v>
      </c>
      <c r="S665" s="762">
        <f>SUM(O665:R667)</f>
        <v>114</v>
      </c>
      <c r="T665" s="763">
        <f>S665/N665</f>
        <v>0.97435897435897434</v>
      </c>
      <c r="U665" s="182"/>
    </row>
    <row r="666" spans="1:24" s="184" customFormat="1" x14ac:dyDescent="0.25">
      <c r="A666" s="393"/>
      <c r="B666" s="394"/>
      <c r="C666" s="394"/>
      <c r="D666" s="394"/>
      <c r="E666" s="394"/>
      <c r="F666" s="395"/>
      <c r="G666" s="979"/>
      <c r="H666" s="980"/>
      <c r="I666" s="980"/>
      <c r="J666" s="981"/>
      <c r="K666" s="662"/>
      <c r="L666" s="979"/>
      <c r="M666" s="981"/>
      <c r="N666" s="697"/>
      <c r="O666" s="660"/>
      <c r="P666" s="660"/>
      <c r="Q666" s="660"/>
      <c r="R666" s="667"/>
      <c r="S666" s="762"/>
      <c r="T666" s="763"/>
      <c r="U666" s="182"/>
    </row>
    <row r="667" spans="1:24" s="184" customFormat="1" x14ac:dyDescent="0.25">
      <c r="A667" s="393"/>
      <c r="B667" s="394"/>
      <c r="C667" s="394"/>
      <c r="D667" s="394"/>
      <c r="E667" s="394"/>
      <c r="F667" s="395"/>
      <c r="G667" s="982"/>
      <c r="H667" s="983"/>
      <c r="I667" s="983"/>
      <c r="J667" s="984"/>
      <c r="K667" s="663"/>
      <c r="L667" s="982"/>
      <c r="M667" s="984"/>
      <c r="N667" s="698"/>
      <c r="O667" s="660"/>
      <c r="P667" s="660"/>
      <c r="Q667" s="660"/>
      <c r="R667" s="667"/>
      <c r="S667" s="762"/>
      <c r="T667" s="763"/>
      <c r="U667" s="182"/>
    </row>
    <row r="668" spans="1:24" s="184" customFormat="1" x14ac:dyDescent="0.25">
      <c r="A668" s="393"/>
      <c r="B668" s="394"/>
      <c r="C668" s="394"/>
      <c r="D668" s="394"/>
      <c r="E668" s="394"/>
      <c r="F668" s="395"/>
      <c r="G668" s="932"/>
      <c r="H668" s="933"/>
      <c r="I668" s="933"/>
      <c r="J668" s="934"/>
      <c r="K668" s="659"/>
      <c r="L668" s="797"/>
      <c r="M668" s="798"/>
      <c r="N668" s="659"/>
      <c r="O668" s="660"/>
      <c r="P668" s="660"/>
      <c r="Q668" s="660"/>
      <c r="R668" s="667"/>
      <c r="S668" s="762">
        <f>SUM(O668:R670)</f>
        <v>0</v>
      </c>
      <c r="T668" s="763" t="e">
        <f>S668/N668</f>
        <v>#DIV/0!</v>
      </c>
      <c r="U668" s="182"/>
    </row>
    <row r="669" spans="1:24" s="184" customFormat="1" x14ac:dyDescent="0.25">
      <c r="A669" s="393"/>
      <c r="B669" s="394"/>
      <c r="C669" s="394"/>
      <c r="D669" s="394"/>
      <c r="E669" s="394"/>
      <c r="F669" s="395"/>
      <c r="G669" s="935"/>
      <c r="H669" s="936"/>
      <c r="I669" s="936"/>
      <c r="J669" s="937"/>
      <c r="K669" s="659"/>
      <c r="L669" s="799"/>
      <c r="M669" s="800"/>
      <c r="N669" s="659"/>
      <c r="O669" s="660"/>
      <c r="P669" s="660"/>
      <c r="Q669" s="660"/>
      <c r="R669" s="667"/>
      <c r="S669" s="762"/>
      <c r="T669" s="763"/>
      <c r="U669" s="182"/>
    </row>
    <row r="670" spans="1:24" s="184" customFormat="1" x14ac:dyDescent="0.25">
      <c r="A670" s="396"/>
      <c r="B670" s="397"/>
      <c r="C670" s="397"/>
      <c r="D670" s="397"/>
      <c r="E670" s="397"/>
      <c r="F670" s="398"/>
      <c r="G670" s="938"/>
      <c r="H670" s="939"/>
      <c r="I670" s="939"/>
      <c r="J670" s="940"/>
      <c r="K670" s="659"/>
      <c r="L670" s="801"/>
      <c r="M670" s="802"/>
      <c r="N670" s="659"/>
      <c r="O670" s="660"/>
      <c r="P670" s="660"/>
      <c r="Q670" s="660"/>
      <c r="R670" s="667"/>
      <c r="S670" s="762"/>
      <c r="T670" s="763"/>
      <c r="U670" s="182"/>
    </row>
    <row r="671" spans="1:24" s="184" customFormat="1" x14ac:dyDescent="0.25">
      <c r="A671" s="182"/>
      <c r="B671" s="182"/>
      <c r="C671" s="182"/>
      <c r="D671" s="182"/>
      <c r="E671" s="182"/>
      <c r="F671" s="182"/>
      <c r="G671" s="182"/>
      <c r="H671" s="182"/>
      <c r="I671" s="182"/>
      <c r="J671" s="182"/>
      <c r="K671" s="182"/>
      <c r="L671" s="182"/>
      <c r="M671" s="182"/>
      <c r="N671" s="182"/>
      <c r="O671" s="182"/>
      <c r="P671" s="182"/>
      <c r="Q671" s="182"/>
      <c r="R671" s="182"/>
      <c r="S671" s="182"/>
      <c r="T671" s="182"/>
    </row>
    <row r="672" spans="1:24" s="184" customFormat="1" x14ac:dyDescent="0.25">
      <c r="A672" s="449"/>
      <c r="B672" s="449"/>
      <c r="C672" s="449"/>
      <c r="D672" s="449"/>
      <c r="E672" s="449"/>
      <c r="F672" s="449"/>
      <c r="G672" s="541" t="s">
        <v>0</v>
      </c>
      <c r="H672" s="541"/>
      <c r="I672" s="541"/>
      <c r="J672" s="541"/>
      <c r="K672" s="541"/>
      <c r="L672" s="541"/>
      <c r="M672" s="541"/>
      <c r="N672" s="541"/>
      <c r="O672" s="449"/>
      <c r="P672" s="449"/>
      <c r="Q672" s="25" t="s">
        <v>244</v>
      </c>
      <c r="R672" s="13">
        <v>21</v>
      </c>
      <c r="S672" s="192" t="s">
        <v>245</v>
      </c>
      <c r="T672" s="213">
        <v>21</v>
      </c>
      <c r="U672" s="182"/>
      <c r="V672" s="182"/>
      <c r="W672" s="182"/>
      <c r="X672" s="182"/>
    </row>
    <row r="673" spans="1:24" s="184" customFormat="1" x14ac:dyDescent="0.25">
      <c r="A673" s="449"/>
      <c r="B673" s="449"/>
      <c r="C673" s="449"/>
      <c r="D673" s="449"/>
      <c r="E673" s="449"/>
      <c r="F673" s="449"/>
      <c r="G673" s="295" t="s">
        <v>1</v>
      </c>
      <c r="H673" s="295"/>
      <c r="I673" s="295"/>
      <c r="J673" s="295"/>
      <c r="K673" s="295"/>
      <c r="L673" s="295"/>
      <c r="M673" s="295"/>
      <c r="N673" s="295"/>
      <c r="O673" s="540" t="s">
        <v>246</v>
      </c>
      <c r="P673" s="540"/>
      <c r="Q673" s="540"/>
      <c r="R673" s="540"/>
      <c r="S673" s="540"/>
      <c r="T673" s="540"/>
      <c r="U673" s="182"/>
      <c r="V673" s="182"/>
      <c r="W673" s="182"/>
      <c r="X673" s="182"/>
    </row>
    <row r="674" spans="1:24" s="184" customFormat="1" ht="15.75" x14ac:dyDescent="0.25">
      <c r="A674" s="449"/>
      <c r="B674" s="449"/>
      <c r="C674" s="449"/>
      <c r="D674" s="449"/>
      <c r="E674" s="449"/>
      <c r="F674" s="449"/>
      <c r="G674" s="613" t="s">
        <v>325</v>
      </c>
      <c r="H674" s="613"/>
      <c r="I674" s="613"/>
      <c r="J674" s="613"/>
      <c r="K674" s="613"/>
      <c r="L674" s="613"/>
      <c r="M674" s="613"/>
      <c r="N674" s="613"/>
      <c r="O674" s="539"/>
      <c r="P674" s="539"/>
      <c r="Q674" s="539"/>
      <c r="R674" s="539"/>
      <c r="S674" s="539"/>
      <c r="T674" s="539"/>
      <c r="U674" s="182"/>
      <c r="V674" s="182"/>
      <c r="W674" s="182"/>
      <c r="X674" s="182"/>
    </row>
    <row r="675" spans="1:24" s="184" customFormat="1" x14ac:dyDescent="0.25">
      <c r="A675" s="449"/>
      <c r="B675" s="449"/>
      <c r="C675" s="449"/>
      <c r="D675" s="449"/>
      <c r="E675" s="449"/>
      <c r="F675" s="449"/>
      <c r="G675" s="449"/>
      <c r="H675" s="449"/>
      <c r="I675" s="449"/>
      <c r="J675" s="449"/>
      <c r="K675" s="449"/>
      <c r="L675" s="449"/>
      <c r="M675" s="449"/>
      <c r="N675" s="449"/>
      <c r="O675" s="449"/>
      <c r="P675" s="449"/>
      <c r="Q675" s="449"/>
      <c r="R675" s="449"/>
      <c r="S675" s="449"/>
      <c r="T675" s="449"/>
      <c r="U675" s="182"/>
      <c r="V675" s="182"/>
      <c r="W675" s="182"/>
      <c r="X675" s="182"/>
    </row>
    <row r="676" spans="1:24" s="184" customFormat="1" x14ac:dyDescent="0.25">
      <c r="A676" s="27" t="s">
        <v>3</v>
      </c>
      <c r="B676" s="611" t="s">
        <v>427</v>
      </c>
      <c r="C676" s="611"/>
      <c r="D676" s="611"/>
      <c r="E676" s="611"/>
      <c r="F676" s="611"/>
      <c r="G676" s="611"/>
      <c r="H676" s="611"/>
      <c r="I676" s="611"/>
      <c r="J676" s="611"/>
      <c r="K676" s="611"/>
      <c r="L676" s="4" t="s">
        <v>5</v>
      </c>
      <c r="M676" s="213">
        <v>2023</v>
      </c>
      <c r="N676" s="295"/>
      <c r="O676" s="295"/>
      <c r="P676" s="610"/>
      <c r="Q676" s="604" t="s">
        <v>248</v>
      </c>
      <c r="R676" s="605"/>
      <c r="S676" s="605"/>
      <c r="T676" s="606"/>
      <c r="U676" s="182"/>
      <c r="V676" s="182"/>
      <c r="W676" s="182"/>
      <c r="X676" s="182"/>
    </row>
    <row r="677" spans="1:24" s="184" customFormat="1" x14ac:dyDescent="0.25">
      <c r="A677" s="295"/>
      <c r="B677" s="295"/>
      <c r="C677" s="295"/>
      <c r="D677" s="295"/>
      <c r="E677" s="295"/>
      <c r="F677" s="295"/>
      <c r="G677" s="295"/>
      <c r="H677" s="295"/>
      <c r="I677" s="295"/>
      <c r="J677" s="295"/>
      <c r="K677" s="295"/>
      <c r="L677" s="295"/>
      <c r="M677" s="295"/>
      <c r="N677" s="295"/>
      <c r="O677" s="295"/>
      <c r="P677" s="610"/>
      <c r="Q677" s="607" t="s">
        <v>284</v>
      </c>
      <c r="R677" s="608"/>
      <c r="S677" s="608"/>
      <c r="T677" s="609"/>
      <c r="U677" s="182"/>
      <c r="V677" s="182"/>
      <c r="W677" s="182"/>
      <c r="X677" s="182"/>
    </row>
    <row r="678" spans="1:24" s="184" customFormat="1" x14ac:dyDescent="0.25">
      <c r="A678" s="7" t="s">
        <v>6</v>
      </c>
      <c r="B678" s="612">
        <v>44835</v>
      </c>
      <c r="C678" s="612"/>
      <c r="D678" s="613" t="s">
        <v>7</v>
      </c>
      <c r="E678" s="613"/>
      <c r="F678" s="612">
        <v>45199</v>
      </c>
      <c r="G678" s="612"/>
      <c r="H678" s="613"/>
      <c r="I678" s="613"/>
      <c r="J678" s="613"/>
      <c r="K678" s="613"/>
      <c r="L678" s="22" t="s">
        <v>8</v>
      </c>
      <c r="M678" s="213" t="s">
        <v>9</v>
      </c>
      <c r="N678" s="449"/>
      <c r="O678" s="449"/>
      <c r="P678" s="449"/>
      <c r="Q678" s="449"/>
      <c r="R678" s="449"/>
      <c r="S678" s="449"/>
      <c r="T678" s="449"/>
      <c r="U678" s="182"/>
      <c r="V678" s="182"/>
      <c r="W678" s="182"/>
      <c r="X678" s="182"/>
    </row>
    <row r="679" spans="1:24" s="184" customFormat="1" x14ac:dyDescent="0.25">
      <c r="A679" s="545"/>
      <c r="B679" s="545"/>
      <c r="C679" s="545"/>
      <c r="D679" s="545"/>
      <c r="E679" s="545"/>
      <c r="F679" s="545"/>
      <c r="G679" s="545"/>
      <c r="H679" s="545"/>
      <c r="I679" s="545"/>
      <c r="J679" s="545"/>
      <c r="K679" s="545"/>
      <c r="L679" s="545"/>
      <c r="M679" s="545"/>
      <c r="N679" s="545"/>
      <c r="O679" s="545"/>
      <c r="P679" s="545"/>
      <c r="Q679" s="545"/>
      <c r="R679" s="545"/>
      <c r="S679" s="545"/>
      <c r="T679" s="545"/>
      <c r="U679" s="182"/>
      <c r="V679" s="182"/>
      <c r="W679" s="182"/>
      <c r="X679" s="182"/>
    </row>
    <row r="680" spans="1:24" s="184" customFormat="1" ht="15" customHeight="1" x14ac:dyDescent="0.25">
      <c r="A680" s="714" t="s">
        <v>326</v>
      </c>
      <c r="B680" s="715"/>
      <c r="C680" s="715"/>
      <c r="D680" s="715"/>
      <c r="E680" s="715"/>
      <c r="F680" s="715"/>
      <c r="G680" s="715"/>
      <c r="H680" s="715"/>
      <c r="I680" s="715"/>
      <c r="J680" s="715"/>
      <c r="K680" s="716"/>
      <c r="L680" s="723" t="s">
        <v>490</v>
      </c>
      <c r="M680" s="723"/>
      <c r="N680" s="723"/>
      <c r="O680" s="723"/>
      <c r="P680" s="723"/>
      <c r="Q680" s="723"/>
      <c r="R680" s="723"/>
      <c r="S680" s="723"/>
      <c r="T680" s="724"/>
      <c r="U680" s="182"/>
      <c r="V680" s="182"/>
      <c r="W680" s="182"/>
      <c r="X680" s="182"/>
    </row>
    <row r="681" spans="1:24" s="184" customFormat="1" x14ac:dyDescent="0.25">
      <c r="A681" s="717"/>
      <c r="B681" s="718"/>
      <c r="C681" s="718"/>
      <c r="D681" s="718"/>
      <c r="E681" s="718"/>
      <c r="F681" s="718"/>
      <c r="G681" s="718"/>
      <c r="H681" s="718"/>
      <c r="I681" s="718"/>
      <c r="J681" s="718"/>
      <c r="K681" s="719"/>
      <c r="L681" s="725"/>
      <c r="M681" s="725"/>
      <c r="N681" s="725"/>
      <c r="O681" s="725"/>
      <c r="P681" s="725"/>
      <c r="Q681" s="725"/>
      <c r="R681" s="725"/>
      <c r="S681" s="725"/>
      <c r="T681" s="726"/>
      <c r="U681" s="182"/>
      <c r="V681" s="182"/>
      <c r="W681" s="182"/>
      <c r="X681" s="182"/>
    </row>
    <row r="682" spans="1:24" s="184" customFormat="1" x14ac:dyDescent="0.25">
      <c r="A682" s="717"/>
      <c r="B682" s="718"/>
      <c r="C682" s="718"/>
      <c r="D682" s="718"/>
      <c r="E682" s="718"/>
      <c r="F682" s="718"/>
      <c r="G682" s="718"/>
      <c r="H682" s="718"/>
      <c r="I682" s="718"/>
      <c r="J682" s="718"/>
      <c r="K682" s="719"/>
      <c r="L682" s="725"/>
      <c r="M682" s="725"/>
      <c r="N682" s="725"/>
      <c r="O682" s="725"/>
      <c r="P682" s="725"/>
      <c r="Q682" s="725"/>
      <c r="R682" s="725"/>
      <c r="S682" s="725"/>
      <c r="T682" s="726"/>
      <c r="U682" s="182"/>
      <c r="V682" s="182"/>
      <c r="W682" s="182"/>
      <c r="X682" s="182"/>
    </row>
    <row r="683" spans="1:24" s="184" customFormat="1" x14ac:dyDescent="0.25">
      <c r="A683" s="720"/>
      <c r="B683" s="721"/>
      <c r="C683" s="721"/>
      <c r="D683" s="721"/>
      <c r="E683" s="721"/>
      <c r="F683" s="721"/>
      <c r="G683" s="721"/>
      <c r="H683" s="721"/>
      <c r="I683" s="721"/>
      <c r="J683" s="721"/>
      <c r="K683" s="722"/>
      <c r="L683" s="727"/>
      <c r="M683" s="727"/>
      <c r="N683" s="727"/>
      <c r="O683" s="727"/>
      <c r="P683" s="727"/>
      <c r="Q683" s="727"/>
      <c r="R683" s="727"/>
      <c r="S683" s="727"/>
      <c r="T683" s="728"/>
      <c r="U683" s="182"/>
      <c r="V683" s="182"/>
      <c r="W683" s="182"/>
      <c r="X683" s="182"/>
    </row>
    <row r="684" spans="1:24" s="184" customFormat="1" x14ac:dyDescent="0.25">
      <c r="A684" s="1006"/>
      <c r="B684" s="1006"/>
      <c r="C684" s="1006"/>
      <c r="D684" s="1006"/>
      <c r="E684" s="1006"/>
      <c r="F684" s="1006"/>
      <c r="G684" s="1006"/>
      <c r="H684" s="1006"/>
      <c r="I684" s="1006"/>
      <c r="J684" s="1006"/>
      <c r="K684" s="1006"/>
      <c r="L684" s="1006"/>
      <c r="M684" s="1006"/>
      <c r="N684" s="1006"/>
      <c r="O684" s="1006"/>
      <c r="P684" s="1006"/>
      <c r="Q684" s="1006"/>
      <c r="R684" s="1006"/>
      <c r="S684" s="1006"/>
      <c r="T684" s="1006"/>
      <c r="U684" s="182"/>
      <c r="V684" s="182"/>
      <c r="W684" s="182"/>
      <c r="X684" s="182"/>
    </row>
    <row r="685" spans="1:24" s="184" customFormat="1" x14ac:dyDescent="0.25">
      <c r="A685" s="442" t="s">
        <v>328</v>
      </c>
      <c r="B685" s="443"/>
      <c r="C685" s="443"/>
      <c r="D685" s="443"/>
      <c r="E685" s="443"/>
      <c r="F685" s="443"/>
      <c r="G685" s="444"/>
      <c r="H685" s="487" t="s">
        <v>491</v>
      </c>
      <c r="I685" s="488"/>
      <c r="J685" s="488"/>
      <c r="K685" s="488"/>
      <c r="L685" s="488"/>
      <c r="M685" s="489"/>
      <c r="N685" s="252"/>
      <c r="O685" s="252"/>
      <c r="P685" s="252"/>
      <c r="Q685" s="253" t="s">
        <v>21</v>
      </c>
      <c r="R685" s="730" t="s">
        <v>22</v>
      </c>
      <c r="S685" s="731"/>
      <c r="T685" s="732"/>
      <c r="U685" s="182"/>
      <c r="V685" s="182"/>
      <c r="W685" s="182"/>
      <c r="X685" s="182"/>
    </row>
    <row r="686" spans="1:24" s="184" customFormat="1" ht="15.75" thickBot="1" x14ac:dyDescent="0.3">
      <c r="A686" s="182"/>
      <c r="B686" s="182"/>
      <c r="C686" s="183"/>
      <c r="D686" s="182"/>
      <c r="E686" s="182"/>
      <c r="F686" s="182"/>
      <c r="G686" s="182"/>
      <c r="H686" s="182"/>
      <c r="I686" s="182"/>
      <c r="J686" s="182"/>
      <c r="K686" s="182"/>
      <c r="L686" s="182"/>
      <c r="M686" s="182"/>
      <c r="N686" s="182"/>
      <c r="O686" s="182"/>
      <c r="P686" s="182"/>
      <c r="Q686" s="182"/>
      <c r="R686" s="182"/>
      <c r="S686" s="182"/>
      <c r="U686" s="182"/>
      <c r="V686" s="182"/>
      <c r="W686" s="182"/>
      <c r="X686" s="182"/>
    </row>
    <row r="687" spans="1:24" s="184" customFormat="1" ht="15" customHeight="1" x14ac:dyDescent="0.25">
      <c r="A687" s="671" t="s">
        <v>330</v>
      </c>
      <c r="B687" s="672"/>
      <c r="C687" s="672"/>
      <c r="D687" s="672"/>
      <c r="E687" s="672"/>
      <c r="F687" s="672"/>
      <c r="G687" s="1015" t="s">
        <v>331</v>
      </c>
      <c r="H687" s="1016"/>
      <c r="I687" s="1016"/>
      <c r="J687" s="1017"/>
      <c r="K687" s="751" t="s">
        <v>332</v>
      </c>
      <c r="L687" s="624" t="s">
        <v>333</v>
      </c>
      <c r="M687" s="625"/>
      <c r="N687" s="753" t="s">
        <v>257</v>
      </c>
      <c r="O687" s="755" t="s">
        <v>258</v>
      </c>
      <c r="P687" s="756" t="s">
        <v>259</v>
      </c>
      <c r="Q687" s="756" t="s">
        <v>260</v>
      </c>
      <c r="R687" s="756" t="s">
        <v>261</v>
      </c>
      <c r="S687" s="757" t="s">
        <v>262</v>
      </c>
      <c r="T687" s="758" t="s">
        <v>263</v>
      </c>
      <c r="U687" s="182"/>
      <c r="V687" s="182"/>
      <c r="W687" s="182"/>
      <c r="X687" s="182"/>
    </row>
    <row r="688" spans="1:24" s="184" customFormat="1" x14ac:dyDescent="0.25">
      <c r="A688" s="672"/>
      <c r="B688" s="672"/>
      <c r="C688" s="672"/>
      <c r="D688" s="672"/>
      <c r="E688" s="672"/>
      <c r="F688" s="672"/>
      <c r="G688" s="1018"/>
      <c r="H688" s="1019"/>
      <c r="I688" s="1019"/>
      <c r="J688" s="1020"/>
      <c r="K688" s="752"/>
      <c r="L688" s="626"/>
      <c r="M688" s="627"/>
      <c r="N688" s="754"/>
      <c r="O688" s="755"/>
      <c r="P688" s="756"/>
      <c r="Q688" s="756"/>
      <c r="R688" s="756"/>
      <c r="S688" s="757"/>
      <c r="T688" s="758"/>
      <c r="U688" s="182"/>
      <c r="V688" s="182"/>
      <c r="W688" s="182"/>
      <c r="X688" s="182"/>
    </row>
    <row r="689" spans="1:24" s="184" customFormat="1" x14ac:dyDescent="0.25">
      <c r="A689" s="672"/>
      <c r="B689" s="672"/>
      <c r="C689" s="672"/>
      <c r="D689" s="672"/>
      <c r="E689" s="672"/>
      <c r="F689" s="672"/>
      <c r="G689" s="1018"/>
      <c r="H689" s="1019"/>
      <c r="I689" s="1019"/>
      <c r="J689" s="1020"/>
      <c r="K689" s="752"/>
      <c r="L689" s="626"/>
      <c r="M689" s="627"/>
      <c r="N689" s="754"/>
      <c r="O689" s="755"/>
      <c r="P689" s="756"/>
      <c r="Q689" s="756"/>
      <c r="R689" s="756"/>
      <c r="S689" s="757"/>
      <c r="T689" s="758"/>
      <c r="U689" s="182"/>
      <c r="V689" s="182"/>
      <c r="W689" s="182"/>
      <c r="X689" s="182"/>
    </row>
    <row r="690" spans="1:24" s="184" customFormat="1" x14ac:dyDescent="0.25">
      <c r="A690" s="672"/>
      <c r="B690" s="672"/>
      <c r="C690" s="672"/>
      <c r="D690" s="672"/>
      <c r="E690" s="672"/>
      <c r="F690" s="672"/>
      <c r="G690" s="1018"/>
      <c r="H690" s="1019"/>
      <c r="I690" s="1019"/>
      <c r="J690" s="1020"/>
      <c r="K690" s="752"/>
      <c r="L690" s="626"/>
      <c r="M690" s="627"/>
      <c r="N690" s="754"/>
      <c r="O690" s="755"/>
      <c r="P690" s="756"/>
      <c r="Q690" s="756"/>
      <c r="R690" s="756"/>
      <c r="S690" s="757"/>
      <c r="T690" s="758"/>
      <c r="U690" s="182"/>
      <c r="V690" s="182"/>
      <c r="W690" s="182"/>
      <c r="X690" s="182"/>
    </row>
    <row r="691" spans="1:24" s="184" customFormat="1" x14ac:dyDescent="0.25">
      <c r="A691" s="672"/>
      <c r="B691" s="672"/>
      <c r="C691" s="672"/>
      <c r="D691" s="672"/>
      <c r="E691" s="672"/>
      <c r="F691" s="672"/>
      <c r="G691" s="1018"/>
      <c r="H691" s="1019"/>
      <c r="I691" s="1019"/>
      <c r="J691" s="1020"/>
      <c r="K691" s="752"/>
      <c r="L691" s="626"/>
      <c r="M691" s="627"/>
      <c r="N691" s="754"/>
      <c r="O691" s="755"/>
      <c r="P691" s="756"/>
      <c r="Q691" s="756"/>
      <c r="R691" s="756"/>
      <c r="S691" s="757"/>
      <c r="T691" s="758"/>
      <c r="U691" s="182"/>
      <c r="V691" s="182"/>
      <c r="W691" s="182"/>
      <c r="X691" s="182"/>
    </row>
    <row r="692" spans="1:24" s="184" customFormat="1" x14ac:dyDescent="0.25">
      <c r="A692" s="672"/>
      <c r="B692" s="672"/>
      <c r="C692" s="672"/>
      <c r="D692" s="672"/>
      <c r="E692" s="672"/>
      <c r="F692" s="672"/>
      <c r="G692" s="1018"/>
      <c r="H692" s="1019"/>
      <c r="I692" s="1019"/>
      <c r="J692" s="1020"/>
      <c r="K692" s="752"/>
      <c r="L692" s="626"/>
      <c r="M692" s="627"/>
      <c r="N692" s="754"/>
      <c r="O692" s="755"/>
      <c r="P692" s="756"/>
      <c r="Q692" s="756"/>
      <c r="R692" s="756"/>
      <c r="S692" s="757"/>
      <c r="T692" s="758"/>
      <c r="U692" s="182"/>
      <c r="V692" s="182"/>
      <c r="W692" s="182"/>
      <c r="X692" s="182"/>
    </row>
    <row r="693" spans="1:24" s="184" customFormat="1" x14ac:dyDescent="0.25">
      <c r="A693" s="672"/>
      <c r="B693" s="672"/>
      <c r="C693" s="672"/>
      <c r="D693" s="672"/>
      <c r="E693" s="672"/>
      <c r="F693" s="672"/>
      <c r="G693" s="1018"/>
      <c r="H693" s="1019"/>
      <c r="I693" s="1019"/>
      <c r="J693" s="1020"/>
      <c r="K693" s="752"/>
      <c r="L693" s="626"/>
      <c r="M693" s="627"/>
      <c r="N693" s="754"/>
      <c r="O693" s="755"/>
      <c r="P693" s="756"/>
      <c r="Q693" s="756"/>
      <c r="R693" s="756"/>
      <c r="S693" s="757"/>
      <c r="T693" s="758"/>
      <c r="U693" s="182"/>
      <c r="V693" s="182"/>
      <c r="W693" s="182"/>
      <c r="X693" s="182"/>
    </row>
    <row r="694" spans="1:24" s="184" customFormat="1" ht="37.5" customHeight="1" x14ac:dyDescent="0.25">
      <c r="A694" s="672"/>
      <c r="B694" s="672"/>
      <c r="C694" s="672"/>
      <c r="D694" s="672"/>
      <c r="E694" s="672"/>
      <c r="F694" s="672"/>
      <c r="G694" s="1021"/>
      <c r="H694" s="1022"/>
      <c r="I694" s="1022"/>
      <c r="J694" s="1023"/>
      <c r="K694" s="752"/>
      <c r="L694" s="628"/>
      <c r="M694" s="629"/>
      <c r="N694" s="754"/>
      <c r="O694" s="755"/>
      <c r="P694" s="756"/>
      <c r="Q694" s="756"/>
      <c r="R694" s="756"/>
      <c r="S694" s="757"/>
      <c r="T694" s="758"/>
      <c r="U694" s="182"/>
      <c r="V694" s="182"/>
      <c r="W694" s="182"/>
      <c r="X694" s="182"/>
    </row>
    <row r="695" spans="1:24" s="184" customFormat="1" ht="15" customHeight="1" x14ac:dyDescent="0.25">
      <c r="A695" s="390" t="s">
        <v>492</v>
      </c>
      <c r="B695" s="391"/>
      <c r="C695" s="391"/>
      <c r="D695" s="391"/>
      <c r="E695" s="391"/>
      <c r="F695" s="392"/>
      <c r="G695" s="957" t="s">
        <v>493</v>
      </c>
      <c r="H695" s="958"/>
      <c r="I695" s="958"/>
      <c r="J695" s="959"/>
      <c r="K695" s="664"/>
      <c r="L695" s="957" t="s">
        <v>494</v>
      </c>
      <c r="M695" s="959"/>
      <c r="N695" s="668">
        <v>2451</v>
      </c>
      <c r="O695" s="660">
        <v>0</v>
      </c>
      <c r="P695" s="660">
        <v>1527</v>
      </c>
      <c r="Q695" s="660">
        <v>2155</v>
      </c>
      <c r="R695" s="667">
        <v>586</v>
      </c>
      <c r="S695" s="762">
        <f>SUM(O695:R697)</f>
        <v>4268</v>
      </c>
      <c r="T695" s="763">
        <f>S695/N695</f>
        <v>1.7413300693594451</v>
      </c>
      <c r="U695" s="182"/>
    </row>
    <row r="696" spans="1:24" s="184" customFormat="1" x14ac:dyDescent="0.25">
      <c r="A696" s="393"/>
      <c r="B696" s="394"/>
      <c r="C696" s="394"/>
      <c r="D696" s="394"/>
      <c r="E696" s="394"/>
      <c r="F696" s="395"/>
      <c r="G696" s="960"/>
      <c r="H696" s="961"/>
      <c r="I696" s="961"/>
      <c r="J696" s="962"/>
      <c r="K696" s="665"/>
      <c r="L696" s="960"/>
      <c r="M696" s="962"/>
      <c r="N696" s="669"/>
      <c r="O696" s="660"/>
      <c r="P696" s="660"/>
      <c r="Q696" s="660"/>
      <c r="R696" s="667"/>
      <c r="S696" s="762"/>
      <c r="T696" s="763"/>
      <c r="U696" s="182"/>
    </row>
    <row r="697" spans="1:24" s="184" customFormat="1" x14ac:dyDescent="0.25">
      <c r="A697" s="393"/>
      <c r="B697" s="394"/>
      <c r="C697" s="394"/>
      <c r="D697" s="394"/>
      <c r="E697" s="394"/>
      <c r="F697" s="395"/>
      <c r="G697" s="963"/>
      <c r="H697" s="964"/>
      <c r="I697" s="964"/>
      <c r="J697" s="965"/>
      <c r="K697" s="666"/>
      <c r="L697" s="963"/>
      <c r="M697" s="965"/>
      <c r="N697" s="670"/>
      <c r="O697" s="660"/>
      <c r="P697" s="660"/>
      <c r="Q697" s="660"/>
      <c r="R697" s="667"/>
      <c r="S697" s="762"/>
      <c r="T697" s="763"/>
      <c r="U697" s="182"/>
    </row>
    <row r="698" spans="1:24" s="184" customFormat="1" ht="15" customHeight="1" x14ac:dyDescent="0.25">
      <c r="A698" s="393"/>
      <c r="B698" s="394"/>
      <c r="C698" s="394"/>
      <c r="D698" s="394"/>
      <c r="E698" s="394"/>
      <c r="F698" s="395"/>
      <c r="G698" s="932" t="s">
        <v>495</v>
      </c>
      <c r="H698" s="933"/>
      <c r="I698" s="933"/>
      <c r="J698" s="934"/>
      <c r="K698" s="661"/>
      <c r="L698" s="957" t="s">
        <v>496</v>
      </c>
      <c r="M698" s="959"/>
      <c r="N698" s="668">
        <v>1733</v>
      </c>
      <c r="O698" s="660">
        <v>0</v>
      </c>
      <c r="P698" s="660">
        <v>772</v>
      </c>
      <c r="Q698" s="660">
        <v>1289</v>
      </c>
      <c r="R698" s="667">
        <v>292</v>
      </c>
      <c r="S698" s="762">
        <f>SUM(O698:R700)</f>
        <v>2353</v>
      </c>
      <c r="T698" s="763">
        <f>S698/N698</f>
        <v>1.3577611079053664</v>
      </c>
      <c r="U698" s="182"/>
    </row>
    <row r="699" spans="1:24" s="184" customFormat="1" x14ac:dyDescent="0.25">
      <c r="A699" s="393"/>
      <c r="B699" s="394"/>
      <c r="C699" s="394"/>
      <c r="D699" s="394"/>
      <c r="E699" s="394"/>
      <c r="F699" s="395"/>
      <c r="G699" s="935"/>
      <c r="H699" s="936"/>
      <c r="I699" s="936"/>
      <c r="J699" s="937"/>
      <c r="K699" s="662"/>
      <c r="L699" s="960"/>
      <c r="M699" s="962"/>
      <c r="N699" s="669"/>
      <c r="O699" s="660"/>
      <c r="P699" s="660"/>
      <c r="Q699" s="660"/>
      <c r="R699" s="667"/>
      <c r="S699" s="762"/>
      <c r="T699" s="763"/>
      <c r="U699" s="182"/>
    </row>
    <row r="700" spans="1:24" s="184" customFormat="1" x14ac:dyDescent="0.25">
      <c r="A700" s="393"/>
      <c r="B700" s="394"/>
      <c r="C700" s="394"/>
      <c r="D700" s="394"/>
      <c r="E700" s="394"/>
      <c r="F700" s="395"/>
      <c r="G700" s="938"/>
      <c r="H700" s="939"/>
      <c r="I700" s="939"/>
      <c r="J700" s="940"/>
      <c r="K700" s="663"/>
      <c r="L700" s="963"/>
      <c r="M700" s="965"/>
      <c r="N700" s="670"/>
      <c r="O700" s="660"/>
      <c r="P700" s="660"/>
      <c r="Q700" s="660"/>
      <c r="R700" s="667"/>
      <c r="S700" s="762"/>
      <c r="T700" s="763"/>
      <c r="U700" s="182"/>
    </row>
    <row r="701" spans="1:24" s="184" customFormat="1" ht="15" customHeight="1" x14ac:dyDescent="0.25">
      <c r="A701" s="393"/>
      <c r="B701" s="394"/>
      <c r="C701" s="394"/>
      <c r="D701" s="394"/>
      <c r="E701" s="394"/>
      <c r="F701" s="395"/>
      <c r="G701" s="932" t="s">
        <v>497</v>
      </c>
      <c r="H701" s="933"/>
      <c r="I701" s="933"/>
      <c r="J701" s="934"/>
      <c r="K701" s="661" t="s">
        <v>498</v>
      </c>
      <c r="L701" s="932" t="s">
        <v>499</v>
      </c>
      <c r="M701" s="934"/>
      <c r="N701" s="668">
        <v>1390</v>
      </c>
      <c r="O701" s="660">
        <v>0</v>
      </c>
      <c r="P701" s="660">
        <v>733</v>
      </c>
      <c r="Q701" s="660">
        <v>1211</v>
      </c>
      <c r="R701" s="667">
        <v>289</v>
      </c>
      <c r="S701" s="762">
        <f>SUM(O701:R703)</f>
        <v>2233</v>
      </c>
      <c r="T701" s="763">
        <f>S701/N701</f>
        <v>1.606474820143885</v>
      </c>
      <c r="U701" s="182"/>
    </row>
    <row r="702" spans="1:24" s="184" customFormat="1" x14ac:dyDescent="0.25">
      <c r="A702" s="393"/>
      <c r="B702" s="394"/>
      <c r="C702" s="394"/>
      <c r="D702" s="394"/>
      <c r="E702" s="394"/>
      <c r="F702" s="395"/>
      <c r="G702" s="935"/>
      <c r="H702" s="936"/>
      <c r="I702" s="936"/>
      <c r="J702" s="937"/>
      <c r="K702" s="662"/>
      <c r="L702" s="935"/>
      <c r="M702" s="937"/>
      <c r="N702" s="669"/>
      <c r="O702" s="660"/>
      <c r="P702" s="660"/>
      <c r="Q702" s="660"/>
      <c r="R702" s="667"/>
      <c r="S702" s="762"/>
      <c r="T702" s="763"/>
      <c r="U702" s="182"/>
    </row>
    <row r="703" spans="1:24" s="184" customFormat="1" x14ac:dyDescent="0.25">
      <c r="A703" s="393"/>
      <c r="B703" s="394"/>
      <c r="C703" s="394"/>
      <c r="D703" s="394"/>
      <c r="E703" s="394"/>
      <c r="F703" s="395"/>
      <c r="G703" s="938"/>
      <c r="H703" s="939"/>
      <c r="I703" s="939"/>
      <c r="J703" s="940"/>
      <c r="K703" s="663"/>
      <c r="L703" s="938"/>
      <c r="M703" s="940"/>
      <c r="N703" s="670"/>
      <c r="O703" s="660"/>
      <c r="P703" s="660"/>
      <c r="Q703" s="660"/>
      <c r="R703" s="667"/>
      <c r="S703" s="762"/>
      <c r="T703" s="763"/>
      <c r="U703" s="182"/>
    </row>
    <row r="704" spans="1:24" s="184" customFormat="1" ht="15" customHeight="1" x14ac:dyDescent="0.25">
      <c r="A704" s="393"/>
      <c r="B704" s="394"/>
      <c r="C704" s="394"/>
      <c r="D704" s="394"/>
      <c r="E704" s="394"/>
      <c r="F704" s="395"/>
      <c r="G704" s="932" t="s">
        <v>821</v>
      </c>
      <c r="H704" s="933"/>
      <c r="I704" s="933"/>
      <c r="J704" s="934"/>
      <c r="K704" s="661" t="s">
        <v>500</v>
      </c>
      <c r="L704" s="932" t="s">
        <v>499</v>
      </c>
      <c r="M704" s="934"/>
      <c r="N704" s="1010">
        <v>50</v>
      </c>
      <c r="O704" s="660">
        <v>0</v>
      </c>
      <c r="P704" s="660">
        <v>1</v>
      </c>
      <c r="Q704" s="660">
        <v>2</v>
      </c>
      <c r="R704" s="667">
        <v>6</v>
      </c>
      <c r="S704" s="762">
        <f>SUM(O704:R706)</f>
        <v>9</v>
      </c>
      <c r="T704" s="763">
        <f>S704/N704</f>
        <v>0.18</v>
      </c>
      <c r="U704" s="182"/>
    </row>
    <row r="705" spans="1:21" s="184" customFormat="1" x14ac:dyDescent="0.25">
      <c r="A705" s="393"/>
      <c r="B705" s="394"/>
      <c r="C705" s="394"/>
      <c r="D705" s="394"/>
      <c r="E705" s="394"/>
      <c r="F705" s="395"/>
      <c r="G705" s="935"/>
      <c r="H705" s="936"/>
      <c r="I705" s="936"/>
      <c r="J705" s="937"/>
      <c r="K705" s="662"/>
      <c r="L705" s="935"/>
      <c r="M705" s="937"/>
      <c r="N705" s="1011"/>
      <c r="O705" s="660"/>
      <c r="P705" s="660"/>
      <c r="Q705" s="660"/>
      <c r="R705" s="667"/>
      <c r="S705" s="762"/>
      <c r="T705" s="763"/>
      <c r="U705" s="182"/>
    </row>
    <row r="706" spans="1:21" s="184" customFormat="1" x14ac:dyDescent="0.25">
      <c r="A706" s="393"/>
      <c r="B706" s="394"/>
      <c r="C706" s="394"/>
      <c r="D706" s="394"/>
      <c r="E706" s="394"/>
      <c r="F706" s="395"/>
      <c r="G706" s="938"/>
      <c r="H706" s="939"/>
      <c r="I706" s="939"/>
      <c r="J706" s="940"/>
      <c r="K706" s="663"/>
      <c r="L706" s="938"/>
      <c r="M706" s="940"/>
      <c r="N706" s="1012"/>
      <c r="O706" s="660"/>
      <c r="P706" s="660"/>
      <c r="Q706" s="660"/>
      <c r="R706" s="667"/>
      <c r="S706" s="762"/>
      <c r="T706" s="763"/>
      <c r="U706" s="182"/>
    </row>
    <row r="707" spans="1:21" s="184" customFormat="1" x14ac:dyDescent="0.25">
      <c r="A707" s="393"/>
      <c r="B707" s="394"/>
      <c r="C707" s="394"/>
      <c r="D707" s="394"/>
      <c r="E707" s="394"/>
      <c r="F707" s="395"/>
      <c r="G707" s="932"/>
      <c r="H707" s="933"/>
      <c r="I707" s="933"/>
      <c r="J707" s="934"/>
      <c r="K707" s="659"/>
      <c r="L707" s="797"/>
      <c r="M707" s="798"/>
      <c r="N707" s="659"/>
      <c r="O707" s="660"/>
      <c r="P707" s="660"/>
      <c r="Q707" s="660"/>
      <c r="R707" s="667"/>
      <c r="S707" s="762">
        <f>SUM(O707:R709)</f>
        <v>0</v>
      </c>
      <c r="T707" s="763" t="e">
        <f>S707/N707</f>
        <v>#DIV/0!</v>
      </c>
      <c r="U707" s="182"/>
    </row>
    <row r="708" spans="1:21" s="184" customFormat="1" x14ac:dyDescent="0.25">
      <c r="A708" s="393"/>
      <c r="B708" s="394"/>
      <c r="C708" s="394"/>
      <c r="D708" s="394"/>
      <c r="E708" s="394"/>
      <c r="F708" s="395"/>
      <c r="G708" s="935"/>
      <c r="H708" s="936"/>
      <c r="I708" s="936"/>
      <c r="J708" s="937"/>
      <c r="K708" s="659"/>
      <c r="L708" s="799"/>
      <c r="M708" s="800"/>
      <c r="N708" s="659"/>
      <c r="O708" s="660"/>
      <c r="P708" s="660"/>
      <c r="Q708" s="660"/>
      <c r="R708" s="667"/>
      <c r="S708" s="762"/>
      <c r="T708" s="763"/>
      <c r="U708" s="182"/>
    </row>
    <row r="709" spans="1:21" s="184" customFormat="1" x14ac:dyDescent="0.25">
      <c r="A709" s="396"/>
      <c r="B709" s="397"/>
      <c r="C709" s="397"/>
      <c r="D709" s="397"/>
      <c r="E709" s="397"/>
      <c r="F709" s="398"/>
      <c r="G709" s="938"/>
      <c r="H709" s="939"/>
      <c r="I709" s="939"/>
      <c r="J709" s="940"/>
      <c r="K709" s="659"/>
      <c r="L709" s="801"/>
      <c r="M709" s="802"/>
      <c r="N709" s="659"/>
      <c r="O709" s="660"/>
      <c r="P709" s="660"/>
      <c r="Q709" s="660"/>
      <c r="R709" s="667"/>
      <c r="S709" s="762"/>
      <c r="T709" s="763"/>
      <c r="U709" s="182"/>
    </row>
    <row r="710" spans="1:21" s="184" customFormat="1" x14ac:dyDescent="0.25">
      <c r="A710" s="182"/>
      <c r="B710" s="182"/>
      <c r="C710" s="182"/>
      <c r="D710" s="182"/>
      <c r="E710" s="182"/>
      <c r="F710" s="182"/>
      <c r="G710" s="182"/>
      <c r="H710" s="182"/>
      <c r="I710" s="182"/>
      <c r="J710" s="182"/>
      <c r="K710" s="182"/>
      <c r="L710" s="182"/>
      <c r="M710" s="182"/>
      <c r="N710" s="182"/>
      <c r="O710" s="182"/>
      <c r="P710" s="182"/>
      <c r="Q710" s="182"/>
      <c r="R710" s="182"/>
      <c r="S710" s="182"/>
      <c r="T710" s="182"/>
    </row>
    <row r="711" spans="1:21" s="184" customFormat="1" x14ac:dyDescent="0.25">
      <c r="A711" s="182"/>
      <c r="B711" s="182"/>
      <c r="C711" s="182"/>
      <c r="D711" s="182"/>
      <c r="E711" s="182"/>
      <c r="F711" s="182"/>
      <c r="G711" s="182"/>
      <c r="H711" s="182"/>
      <c r="I711" s="182"/>
      <c r="J711" s="182"/>
      <c r="K711" s="182"/>
      <c r="L711" s="182"/>
      <c r="M711" s="182"/>
      <c r="N711" s="182"/>
      <c r="O711" s="182"/>
      <c r="P711" s="182"/>
      <c r="Q711" s="182"/>
      <c r="R711" s="182"/>
      <c r="S711" s="182"/>
      <c r="T711" s="182"/>
    </row>
    <row r="712" spans="1:21" s="184" customFormat="1" x14ac:dyDescent="0.25">
      <c r="A712" s="182"/>
      <c r="B712" s="182"/>
      <c r="C712" s="182"/>
      <c r="D712" s="182"/>
      <c r="E712" s="182"/>
      <c r="F712" s="182"/>
      <c r="G712" s="182"/>
      <c r="H712" s="182"/>
      <c r="I712" s="182"/>
      <c r="J712" s="182"/>
      <c r="K712" s="182"/>
      <c r="L712" s="182"/>
      <c r="M712" s="182"/>
      <c r="N712" s="182"/>
      <c r="O712" s="182"/>
      <c r="P712" s="182"/>
      <c r="Q712" s="182"/>
      <c r="R712" s="182"/>
      <c r="S712" s="182"/>
      <c r="T712" s="182"/>
    </row>
    <row r="713" spans="1:21" s="184" customFormat="1" x14ac:dyDescent="0.25">
      <c r="A713" s="182"/>
      <c r="B713" s="182"/>
      <c r="C713" s="182"/>
      <c r="D713" s="182"/>
      <c r="E713" s="182"/>
      <c r="F713" s="182"/>
      <c r="G713" s="182"/>
      <c r="H713" s="182"/>
      <c r="I713" s="182"/>
      <c r="J713" s="182"/>
      <c r="K713" s="182"/>
      <c r="L713" s="182"/>
      <c r="M713" s="182"/>
      <c r="N713" s="182"/>
      <c r="O713" s="182"/>
      <c r="P713" s="182"/>
      <c r="Q713" s="182"/>
      <c r="R713" s="182"/>
      <c r="S713" s="182"/>
      <c r="T713" s="182"/>
    </row>
    <row r="714" spans="1:21" s="184" customFormat="1" x14ac:dyDescent="0.25">
      <c r="A714" s="182"/>
      <c r="B714" s="182"/>
      <c r="C714" s="182"/>
      <c r="D714" s="182"/>
      <c r="E714" s="182"/>
      <c r="F714" s="182"/>
      <c r="G714" s="182"/>
      <c r="H714" s="182"/>
      <c r="I714" s="182"/>
      <c r="J714" s="182"/>
      <c r="K714" s="182"/>
      <c r="L714" s="182"/>
      <c r="M714" s="182"/>
      <c r="N714" s="182"/>
      <c r="O714" s="182"/>
      <c r="P714" s="182"/>
      <c r="Q714" s="182"/>
      <c r="R714" s="182"/>
      <c r="S714" s="182"/>
      <c r="T714" s="182"/>
    </row>
    <row r="715" spans="1:21" s="184" customFormat="1" x14ac:dyDescent="0.25">
      <c r="A715" s="182"/>
      <c r="B715" s="182"/>
      <c r="C715" s="182"/>
      <c r="D715" s="182"/>
      <c r="E715" s="182"/>
      <c r="F715" s="182"/>
      <c r="G715" s="182"/>
      <c r="H715" s="182"/>
      <c r="I715" s="182"/>
      <c r="J715" s="182"/>
      <c r="K715" s="182"/>
      <c r="L715" s="182"/>
      <c r="M715" s="182"/>
      <c r="N715" s="182"/>
      <c r="O715" s="182"/>
      <c r="P715" s="182"/>
      <c r="Q715" s="182"/>
      <c r="R715" s="182"/>
      <c r="S715" s="182"/>
      <c r="T715" s="182"/>
    </row>
    <row r="716" spans="1:21" s="184" customFormat="1" x14ac:dyDescent="0.25">
      <c r="A716" s="182"/>
      <c r="B716" s="182"/>
      <c r="C716" s="182"/>
      <c r="D716" s="182"/>
      <c r="E716" s="182"/>
      <c r="F716" s="182"/>
      <c r="G716" s="182"/>
      <c r="H716" s="182"/>
      <c r="I716" s="182"/>
      <c r="J716" s="182"/>
      <c r="K716" s="182"/>
      <c r="L716" s="182"/>
      <c r="M716" s="182"/>
      <c r="N716" s="182"/>
      <c r="O716" s="182"/>
      <c r="P716" s="182"/>
      <c r="Q716" s="182"/>
      <c r="R716" s="182"/>
      <c r="S716" s="182"/>
      <c r="T716" s="182"/>
    </row>
    <row r="717" spans="1:21" s="184" customFormat="1" x14ac:dyDescent="0.25">
      <c r="A717" s="182"/>
      <c r="B717" s="182"/>
      <c r="C717" s="182"/>
      <c r="D717" s="182"/>
      <c r="E717" s="182"/>
      <c r="F717" s="182"/>
      <c r="G717" s="182"/>
      <c r="H717" s="182"/>
      <c r="I717" s="182"/>
      <c r="J717" s="182"/>
      <c r="K717" s="182"/>
      <c r="L717" s="182"/>
      <c r="M717" s="182"/>
      <c r="N717" s="182"/>
      <c r="O717" s="182"/>
      <c r="P717" s="182"/>
      <c r="Q717" s="182"/>
      <c r="R717" s="182"/>
      <c r="S717" s="182"/>
      <c r="T717" s="182"/>
    </row>
    <row r="718" spans="1:21" s="184" customFormat="1" x14ac:dyDescent="0.25">
      <c r="A718" s="182"/>
      <c r="B718" s="182"/>
      <c r="C718" s="182"/>
      <c r="D718" s="182"/>
      <c r="E718" s="182"/>
      <c r="F718" s="182"/>
      <c r="G718" s="182"/>
      <c r="H718" s="182"/>
      <c r="I718" s="182"/>
      <c r="J718" s="182"/>
      <c r="K718" s="182"/>
      <c r="L718" s="182"/>
      <c r="M718" s="182"/>
      <c r="N718" s="182"/>
      <c r="O718" s="182"/>
      <c r="P718" s="182"/>
      <c r="Q718" s="182"/>
      <c r="R718" s="182"/>
      <c r="S718" s="182"/>
      <c r="T718" s="182"/>
    </row>
    <row r="719" spans="1:21" s="184" customFormat="1" x14ac:dyDescent="0.25">
      <c r="A719" s="182"/>
      <c r="B719" s="182"/>
      <c r="C719" s="182"/>
      <c r="D719" s="182"/>
      <c r="E719" s="182"/>
      <c r="F719" s="182"/>
      <c r="G719" s="182"/>
      <c r="H719" s="182"/>
      <c r="I719" s="182"/>
      <c r="J719" s="182"/>
      <c r="K719" s="182"/>
      <c r="L719" s="182"/>
      <c r="M719" s="182"/>
      <c r="N719" s="182"/>
      <c r="O719" s="182"/>
      <c r="P719" s="182"/>
      <c r="Q719" s="182"/>
      <c r="R719" s="182"/>
      <c r="S719" s="182"/>
      <c r="T719" s="182"/>
    </row>
    <row r="720" spans="1:21" s="184" customFormat="1" x14ac:dyDescent="0.25">
      <c r="A720" s="182"/>
      <c r="B720" s="182"/>
      <c r="C720" s="182"/>
      <c r="D720" s="182"/>
      <c r="E720" s="182"/>
      <c r="F720" s="182"/>
      <c r="G720" s="182"/>
      <c r="H720" s="182"/>
      <c r="I720" s="182"/>
      <c r="J720" s="182"/>
      <c r="K720" s="182"/>
      <c r="L720" s="182"/>
      <c r="M720" s="182"/>
      <c r="N720" s="182"/>
      <c r="O720" s="182"/>
      <c r="P720" s="182"/>
      <c r="Q720" s="182"/>
      <c r="R720" s="182"/>
      <c r="S720" s="182"/>
      <c r="T720" s="182"/>
    </row>
    <row r="721" spans="1:20" s="184" customFormat="1" x14ac:dyDescent="0.25">
      <c r="A721" s="182"/>
      <c r="B721" s="182"/>
      <c r="C721" s="182"/>
      <c r="D721" s="182"/>
      <c r="E721" s="182"/>
      <c r="F721" s="182"/>
      <c r="G721" s="182"/>
      <c r="H721" s="182"/>
      <c r="I721" s="182"/>
      <c r="J721" s="182"/>
      <c r="K721" s="182"/>
      <c r="L721" s="182"/>
      <c r="M721" s="182"/>
      <c r="N721" s="182"/>
      <c r="O721" s="182"/>
      <c r="P721" s="182"/>
      <c r="Q721" s="182"/>
      <c r="R721" s="182"/>
      <c r="S721" s="182"/>
      <c r="T721" s="182"/>
    </row>
    <row r="722" spans="1:20" s="184" customFormat="1" x14ac:dyDescent="0.25">
      <c r="A722" s="182"/>
      <c r="B722" s="182"/>
      <c r="C722" s="182"/>
      <c r="D722" s="182"/>
      <c r="E722" s="182"/>
      <c r="F722" s="182"/>
      <c r="G722" s="182"/>
      <c r="H722" s="182"/>
      <c r="I722" s="182"/>
      <c r="J722" s="182"/>
      <c r="K722" s="182"/>
      <c r="L722" s="182"/>
      <c r="M722" s="182"/>
      <c r="N722" s="182"/>
      <c r="O722" s="182"/>
      <c r="P722" s="182"/>
      <c r="Q722" s="182"/>
      <c r="R722" s="182"/>
      <c r="S722" s="182"/>
      <c r="T722" s="182"/>
    </row>
    <row r="723" spans="1:20" s="184" customFormat="1" x14ac:dyDescent="0.25">
      <c r="A723" s="182"/>
      <c r="B723" s="182"/>
      <c r="C723" s="182"/>
      <c r="D723" s="182"/>
      <c r="E723" s="182"/>
      <c r="F723" s="182"/>
      <c r="G723" s="182"/>
      <c r="H723" s="182"/>
      <c r="I723" s="182"/>
      <c r="J723" s="182"/>
      <c r="K723" s="182"/>
      <c r="L723" s="182"/>
      <c r="M723" s="182"/>
      <c r="N723" s="182"/>
      <c r="O723" s="182"/>
      <c r="P723" s="182"/>
      <c r="Q723" s="182"/>
      <c r="R723" s="182"/>
      <c r="S723" s="182"/>
      <c r="T723" s="182"/>
    </row>
    <row r="724" spans="1:20" s="184" customFormat="1" x14ac:dyDescent="0.25">
      <c r="A724" s="182"/>
      <c r="B724" s="182"/>
      <c r="C724" s="182"/>
      <c r="D724" s="182"/>
      <c r="E724" s="182"/>
      <c r="F724" s="182"/>
      <c r="G724" s="182"/>
      <c r="H724" s="182"/>
      <c r="I724" s="182"/>
      <c r="J724" s="182"/>
      <c r="K724" s="182"/>
      <c r="L724" s="182"/>
      <c r="M724" s="182"/>
      <c r="N724" s="182"/>
      <c r="O724" s="182"/>
      <c r="P724" s="182"/>
      <c r="Q724" s="182"/>
      <c r="R724" s="182"/>
      <c r="S724" s="182"/>
      <c r="T724" s="182"/>
    </row>
    <row r="725" spans="1:20" s="184" customFormat="1" ht="15.75" customHeight="1" x14ac:dyDescent="0.25">
      <c r="A725" s="182"/>
      <c r="B725" s="182"/>
      <c r="C725" s="182"/>
      <c r="D725" s="182"/>
      <c r="E725" s="182"/>
      <c r="F725" s="182"/>
      <c r="G725" s="182"/>
      <c r="H725" s="182"/>
      <c r="I725" s="182"/>
      <c r="J725" s="182"/>
      <c r="K725" s="182"/>
      <c r="L725" s="182"/>
      <c r="M725" s="182"/>
      <c r="N725" s="182"/>
      <c r="O725" s="182"/>
      <c r="P725" s="182"/>
      <c r="Q725" s="182"/>
      <c r="R725" s="182"/>
      <c r="S725" s="182"/>
      <c r="T725" s="182"/>
    </row>
    <row r="726" spans="1:20" s="184" customFormat="1" x14ac:dyDescent="0.25">
      <c r="A726" s="182"/>
      <c r="B726" s="182"/>
      <c r="C726" s="182"/>
      <c r="D726" s="182"/>
      <c r="E726" s="182"/>
      <c r="F726" s="182"/>
      <c r="G726" s="182"/>
      <c r="H726" s="182"/>
      <c r="I726" s="182"/>
      <c r="J726" s="182"/>
      <c r="K726" s="182"/>
      <c r="L726" s="182"/>
      <c r="M726" s="182"/>
      <c r="N726" s="182"/>
      <c r="O726" s="182"/>
      <c r="P726" s="182"/>
      <c r="Q726" s="182"/>
      <c r="R726" s="182"/>
      <c r="S726" s="182"/>
      <c r="T726" s="182"/>
    </row>
    <row r="727" spans="1:20" s="184" customFormat="1" x14ac:dyDescent="0.25">
      <c r="A727" s="182"/>
      <c r="B727" s="182"/>
      <c r="C727" s="182"/>
      <c r="D727" s="182"/>
      <c r="E727" s="182"/>
      <c r="F727" s="182"/>
      <c r="G727" s="182"/>
      <c r="H727" s="182"/>
      <c r="I727" s="182"/>
      <c r="J727" s="182"/>
      <c r="K727" s="182"/>
      <c r="L727" s="182"/>
      <c r="M727" s="182"/>
      <c r="N727" s="182"/>
      <c r="O727" s="182"/>
      <c r="P727" s="182"/>
      <c r="Q727" s="182"/>
      <c r="R727" s="182"/>
      <c r="S727" s="182"/>
      <c r="T727" s="182"/>
    </row>
    <row r="728" spans="1:20" s="184" customFormat="1" x14ac:dyDescent="0.25">
      <c r="A728" s="182"/>
      <c r="B728" s="182"/>
      <c r="C728" s="182"/>
      <c r="D728" s="182"/>
      <c r="E728" s="182"/>
      <c r="F728" s="182"/>
      <c r="G728" s="182"/>
      <c r="H728" s="182"/>
      <c r="I728" s="182"/>
      <c r="J728" s="182"/>
      <c r="K728" s="182"/>
      <c r="L728" s="182"/>
      <c r="M728" s="182"/>
      <c r="N728" s="182"/>
      <c r="O728" s="182"/>
      <c r="P728" s="182"/>
      <c r="Q728" s="182"/>
      <c r="R728" s="182"/>
      <c r="S728" s="182"/>
      <c r="T728" s="182"/>
    </row>
    <row r="729" spans="1:20" s="184" customFormat="1" x14ac:dyDescent="0.25">
      <c r="A729" s="182"/>
      <c r="B729" s="182"/>
      <c r="C729" s="182"/>
      <c r="D729" s="182"/>
      <c r="E729" s="182"/>
      <c r="F729" s="182"/>
      <c r="G729" s="182"/>
      <c r="H729" s="182"/>
      <c r="I729" s="182"/>
      <c r="J729" s="182"/>
      <c r="K729" s="182"/>
      <c r="L729" s="182"/>
      <c r="M729" s="182"/>
      <c r="N729" s="182"/>
      <c r="O729" s="182"/>
      <c r="P729" s="182"/>
      <c r="Q729" s="182"/>
      <c r="R729" s="182"/>
      <c r="S729" s="182"/>
      <c r="T729" s="182"/>
    </row>
    <row r="730" spans="1:20" s="184" customFormat="1" x14ac:dyDescent="0.25">
      <c r="A730" s="182"/>
      <c r="B730" s="182"/>
      <c r="C730" s="182"/>
      <c r="D730" s="182"/>
      <c r="E730" s="182"/>
      <c r="F730" s="182"/>
      <c r="G730" s="182"/>
      <c r="H730" s="182"/>
      <c r="I730" s="182"/>
      <c r="J730" s="182"/>
      <c r="K730" s="182"/>
      <c r="L730" s="182"/>
      <c r="M730" s="182"/>
      <c r="N730" s="182"/>
      <c r="O730" s="182"/>
      <c r="P730" s="182"/>
      <c r="Q730" s="182"/>
      <c r="R730" s="182"/>
      <c r="S730" s="182"/>
      <c r="T730" s="182"/>
    </row>
    <row r="731" spans="1:20" s="184" customFormat="1" x14ac:dyDescent="0.25">
      <c r="A731" s="182"/>
      <c r="B731" s="182"/>
      <c r="C731" s="182"/>
      <c r="D731" s="182"/>
      <c r="E731" s="182"/>
      <c r="F731" s="182"/>
      <c r="G731" s="182"/>
      <c r="H731" s="182"/>
      <c r="I731" s="182"/>
      <c r="J731" s="182"/>
      <c r="K731" s="182"/>
      <c r="L731" s="182"/>
      <c r="M731" s="182"/>
      <c r="N731" s="182"/>
      <c r="O731" s="182"/>
      <c r="P731" s="182"/>
      <c r="Q731" s="182"/>
      <c r="R731" s="182"/>
      <c r="S731" s="182"/>
      <c r="T731" s="182"/>
    </row>
    <row r="732" spans="1:20" s="184" customFormat="1" x14ac:dyDescent="0.25">
      <c r="A732" s="182"/>
      <c r="B732" s="182"/>
      <c r="C732" s="182"/>
      <c r="D732" s="182"/>
      <c r="E732" s="182"/>
      <c r="F732" s="182"/>
      <c r="G732" s="182"/>
      <c r="H732" s="182"/>
      <c r="I732" s="182"/>
      <c r="J732" s="182"/>
      <c r="K732" s="182"/>
      <c r="L732" s="182"/>
      <c r="M732" s="182"/>
      <c r="N732" s="182"/>
      <c r="O732" s="182"/>
      <c r="P732" s="182"/>
      <c r="Q732" s="182"/>
      <c r="R732" s="182"/>
      <c r="S732" s="182"/>
      <c r="T732" s="182"/>
    </row>
    <row r="733" spans="1:20" s="184" customFormat="1" x14ac:dyDescent="0.25">
      <c r="A733" s="182"/>
      <c r="B733" s="182"/>
      <c r="C733" s="182"/>
      <c r="D733" s="182"/>
      <c r="E733" s="182"/>
      <c r="F733" s="182"/>
      <c r="G733" s="182"/>
      <c r="H733" s="182"/>
      <c r="I733" s="182"/>
      <c r="J733" s="182"/>
      <c r="K733" s="182"/>
      <c r="L733" s="182"/>
      <c r="M733" s="182"/>
      <c r="N733" s="182"/>
      <c r="O733" s="182"/>
      <c r="P733" s="182"/>
      <c r="Q733" s="182"/>
      <c r="R733" s="182"/>
      <c r="S733" s="182"/>
      <c r="T733" s="182"/>
    </row>
    <row r="734" spans="1:20" s="184" customFormat="1" x14ac:dyDescent="0.25">
      <c r="A734" s="182"/>
      <c r="B734" s="182"/>
      <c r="C734" s="182"/>
      <c r="D734" s="182"/>
      <c r="E734" s="182"/>
      <c r="F734" s="182"/>
      <c r="G734" s="182"/>
      <c r="H734" s="182"/>
      <c r="I734" s="182"/>
      <c r="J734" s="182"/>
      <c r="K734" s="182"/>
      <c r="L734" s="182"/>
      <c r="M734" s="182"/>
      <c r="N734" s="182"/>
      <c r="O734" s="182"/>
      <c r="P734" s="182"/>
      <c r="Q734" s="182"/>
      <c r="R734" s="182"/>
      <c r="S734" s="182"/>
      <c r="T734" s="182"/>
    </row>
    <row r="735" spans="1:20" s="184" customFormat="1" x14ac:dyDescent="0.25">
      <c r="A735" s="814"/>
      <c r="B735" s="814"/>
      <c r="C735" s="814"/>
      <c r="D735" s="814"/>
      <c r="E735" s="814"/>
      <c r="F735" s="814"/>
      <c r="G735" s="814"/>
      <c r="H735" s="814"/>
      <c r="I735" s="814"/>
      <c r="J735" s="814"/>
      <c r="K735" s="814"/>
      <c r="L735" s="814"/>
      <c r="M735" s="814"/>
      <c r="N735" s="814"/>
      <c r="O735" s="814"/>
      <c r="P735" s="814"/>
      <c r="Q735" s="814"/>
      <c r="R735" s="814"/>
      <c r="S735" s="814"/>
      <c r="T735" s="814"/>
    </row>
    <row r="736" spans="1:20" s="184" customFormat="1" x14ac:dyDescent="0.25">
      <c r="A736" s="837"/>
      <c r="B736" s="837"/>
      <c r="C736" s="837"/>
      <c r="D736" s="837"/>
      <c r="E736" s="837"/>
      <c r="F736" s="837"/>
      <c r="G736" s="837"/>
      <c r="H736" s="838"/>
      <c r="I736" s="838"/>
      <c r="J736" s="838"/>
      <c r="K736" s="838"/>
      <c r="L736" s="838"/>
      <c r="M736" s="838"/>
      <c r="N736" s="186"/>
      <c r="O736" s="186"/>
      <c r="P736" s="186"/>
      <c r="Q736" s="185"/>
      <c r="R736" s="839"/>
      <c r="S736" s="839"/>
      <c r="T736" s="839"/>
    </row>
    <row r="737" spans="1:20" x14ac:dyDescent="0.25">
      <c r="A737" s="182"/>
      <c r="B737" s="182"/>
      <c r="C737" s="183"/>
      <c r="D737" s="182"/>
      <c r="E737" s="182"/>
      <c r="F737" s="182"/>
      <c r="G737" s="182"/>
      <c r="H737" s="182"/>
      <c r="I737" s="182"/>
      <c r="J737" s="182"/>
      <c r="K737" s="182"/>
      <c r="L737" s="182"/>
      <c r="M737" s="182"/>
      <c r="N737" s="182"/>
      <c r="O737" s="182"/>
      <c r="P737" s="182"/>
      <c r="Q737" s="182"/>
      <c r="R737" s="182"/>
      <c r="S737" s="182"/>
      <c r="T737" s="184"/>
    </row>
  </sheetData>
  <mergeCells count="1364">
    <mergeCell ref="A321:P321"/>
    <mergeCell ref="Q321:T321"/>
    <mergeCell ref="B322:C322"/>
    <mergeCell ref="D322:E322"/>
    <mergeCell ref="F322:G322"/>
    <mergeCell ref="H322:K322"/>
    <mergeCell ref="N384:N386"/>
    <mergeCell ref="O384:O386"/>
    <mergeCell ref="P384:P386"/>
    <mergeCell ref="Q384:Q386"/>
    <mergeCell ref="R384:R386"/>
    <mergeCell ref="R467:R469"/>
    <mergeCell ref="Q470:Q472"/>
    <mergeCell ref="R470:R472"/>
    <mergeCell ref="N470:N472"/>
    <mergeCell ref="O470:O472"/>
    <mergeCell ref="P470:P472"/>
    <mergeCell ref="A340:F343"/>
    <mergeCell ref="G340:J340"/>
    <mergeCell ref="L340:M340"/>
    <mergeCell ref="G341:J341"/>
    <mergeCell ref="L341:M341"/>
    <mergeCell ref="G342:J342"/>
    <mergeCell ref="L342:M342"/>
    <mergeCell ref="G343:J343"/>
    <mergeCell ref="L343:M343"/>
    <mergeCell ref="O372:O374"/>
    <mergeCell ref="P372:P374"/>
    <mergeCell ref="N322:T322"/>
    <mergeCell ref="A323:T323"/>
    <mergeCell ref="A324:K327"/>
    <mergeCell ref="L324:T327"/>
    <mergeCell ref="R303:R305"/>
    <mergeCell ref="Q303:Q305"/>
    <mergeCell ref="P303:P305"/>
    <mergeCell ref="O303:O305"/>
    <mergeCell ref="K312:K314"/>
    <mergeCell ref="L312:M314"/>
    <mergeCell ref="N312:N314"/>
    <mergeCell ref="O312:O314"/>
    <mergeCell ref="P312:P314"/>
    <mergeCell ref="Q312:Q314"/>
    <mergeCell ref="R312:R314"/>
    <mergeCell ref="S312:S314"/>
    <mergeCell ref="T312:T314"/>
    <mergeCell ref="A286:T286"/>
    <mergeCell ref="O294:O302"/>
    <mergeCell ref="P294:P302"/>
    <mergeCell ref="N285:T285"/>
    <mergeCell ref="T303:T305"/>
    <mergeCell ref="Q294:Q302"/>
    <mergeCell ref="R294:R302"/>
    <mergeCell ref="S294:S302"/>
    <mergeCell ref="T294:T302"/>
    <mergeCell ref="A303:F314"/>
    <mergeCell ref="G303:J305"/>
    <mergeCell ref="A287:K290"/>
    <mergeCell ref="L287:T290"/>
    <mergeCell ref="A291:T291"/>
    <mergeCell ref="A292:G292"/>
    <mergeCell ref="G347:N347"/>
    <mergeCell ref="O347:T347"/>
    <mergeCell ref="G348:N348"/>
    <mergeCell ref="O348:T348"/>
    <mergeCell ref="A349:T349"/>
    <mergeCell ref="B350:K350"/>
    <mergeCell ref="N350:P350"/>
    <mergeCell ref="Q350:T350"/>
    <mergeCell ref="A351:P351"/>
    <mergeCell ref="Q351:T351"/>
    <mergeCell ref="B352:C352"/>
    <mergeCell ref="D352:E352"/>
    <mergeCell ref="F352:G352"/>
    <mergeCell ref="H352:K352"/>
    <mergeCell ref="N352:T352"/>
    <mergeCell ref="L369:M371"/>
    <mergeCell ref="N369:N371"/>
    <mergeCell ref="O369:O371"/>
    <mergeCell ref="P369:P371"/>
    <mergeCell ref="N360:N368"/>
    <mergeCell ref="O360:O368"/>
    <mergeCell ref="P360:P368"/>
    <mergeCell ref="Q360:Q368"/>
    <mergeCell ref="G360:J368"/>
    <mergeCell ref="A346:F348"/>
    <mergeCell ref="O346:P346"/>
    <mergeCell ref="G346:N346"/>
    <mergeCell ref="H358:T358"/>
    <mergeCell ref="A359:T359"/>
    <mergeCell ref="A360:F368"/>
    <mergeCell ref="K360:K368"/>
    <mergeCell ref="L360:M368"/>
    <mergeCell ref="S372:S374"/>
    <mergeCell ref="T372:T374"/>
    <mergeCell ref="G375:J377"/>
    <mergeCell ref="K375:K377"/>
    <mergeCell ref="L375:M377"/>
    <mergeCell ref="N375:N377"/>
    <mergeCell ref="O375:O377"/>
    <mergeCell ref="P375:P377"/>
    <mergeCell ref="Q375:Q377"/>
    <mergeCell ref="R375:R377"/>
    <mergeCell ref="S375:S377"/>
    <mergeCell ref="T375:T377"/>
    <mergeCell ref="Q372:Q374"/>
    <mergeCell ref="R372:R374"/>
    <mergeCell ref="Q369:Q371"/>
    <mergeCell ref="R369:R371"/>
    <mergeCell ref="R360:R368"/>
    <mergeCell ref="A369:F395"/>
    <mergeCell ref="G369:J371"/>
    <mergeCell ref="K369:K371"/>
    <mergeCell ref="O381:O383"/>
    <mergeCell ref="P381:P383"/>
    <mergeCell ref="Q381:Q383"/>
    <mergeCell ref="T381:T383"/>
    <mergeCell ref="G384:J386"/>
    <mergeCell ref="K384:K386"/>
    <mergeCell ref="K378:K380"/>
    <mergeCell ref="L378:M380"/>
    <mergeCell ref="N378:N380"/>
    <mergeCell ref="O378:O380"/>
    <mergeCell ref="P378:P380"/>
    <mergeCell ref="Q378:Q380"/>
    <mergeCell ref="R378:R380"/>
    <mergeCell ref="S378:S380"/>
    <mergeCell ref="T378:T380"/>
    <mergeCell ref="G378:J380"/>
    <mergeCell ref="L393:M395"/>
    <mergeCell ref="N393:N395"/>
    <mergeCell ref="O393:O395"/>
    <mergeCell ref="S303:S305"/>
    <mergeCell ref="K303:K305"/>
    <mergeCell ref="L303:M305"/>
    <mergeCell ref="N303:N305"/>
    <mergeCell ref="G306:J308"/>
    <mergeCell ref="K306:K308"/>
    <mergeCell ref="P393:P395"/>
    <mergeCell ref="Q393:Q395"/>
    <mergeCell ref="R393:R395"/>
    <mergeCell ref="S393:S395"/>
    <mergeCell ref="T393:T395"/>
    <mergeCell ref="L384:M386"/>
    <mergeCell ref="S387:S389"/>
    <mergeCell ref="T387:T389"/>
    <mergeCell ref="N387:N389"/>
    <mergeCell ref="O387:O389"/>
    <mergeCell ref="P387:P389"/>
    <mergeCell ref="Q387:Q389"/>
    <mergeCell ref="R387:R389"/>
    <mergeCell ref="G390:J392"/>
    <mergeCell ref="K390:K392"/>
    <mergeCell ref="L390:M392"/>
    <mergeCell ref="N390:N392"/>
    <mergeCell ref="O390:O392"/>
    <mergeCell ref="P390:P392"/>
    <mergeCell ref="Q390:Q392"/>
    <mergeCell ref="R390:R392"/>
    <mergeCell ref="S390:S392"/>
    <mergeCell ref="T390:T392"/>
    <mergeCell ref="A353:T353"/>
    <mergeCell ref="A354:K357"/>
    <mergeCell ref="L354:T357"/>
    <mergeCell ref="L306:M308"/>
    <mergeCell ref="N306:N308"/>
    <mergeCell ref="O306:O308"/>
    <mergeCell ref="P306:P308"/>
    <mergeCell ref="Q306:Q308"/>
    <mergeCell ref="A316:F318"/>
    <mergeCell ref="G316:N316"/>
    <mergeCell ref="O316:P316"/>
    <mergeCell ref="G317:N317"/>
    <mergeCell ref="O317:T317"/>
    <mergeCell ref="G318:N318"/>
    <mergeCell ref="O318:T318"/>
    <mergeCell ref="A319:T319"/>
    <mergeCell ref="B320:K320"/>
    <mergeCell ref="N320:P320"/>
    <mergeCell ref="Q320:T320"/>
    <mergeCell ref="N309:N311"/>
    <mergeCell ref="O309:O311"/>
    <mergeCell ref="P309:P311"/>
    <mergeCell ref="Q309:Q311"/>
    <mergeCell ref="R309:R311"/>
    <mergeCell ref="S309:S311"/>
    <mergeCell ref="T309:T311"/>
    <mergeCell ref="G312:J314"/>
    <mergeCell ref="K331:K339"/>
    <mergeCell ref="L331:M339"/>
    <mergeCell ref="N331:N339"/>
    <mergeCell ref="O331:O339"/>
    <mergeCell ref="P331:P339"/>
    <mergeCell ref="Q331:Q339"/>
    <mergeCell ref="R331:R339"/>
    <mergeCell ref="S331:S339"/>
    <mergeCell ref="S369:S371"/>
    <mergeCell ref="G393:J395"/>
    <mergeCell ref="K393:K395"/>
    <mergeCell ref="G381:J383"/>
    <mergeCell ref="K381:K383"/>
    <mergeCell ref="T331:T339"/>
    <mergeCell ref="H406:K406"/>
    <mergeCell ref="N406:T406"/>
    <mergeCell ref="R381:R383"/>
    <mergeCell ref="S381:S383"/>
    <mergeCell ref="S384:S386"/>
    <mergeCell ref="T384:T386"/>
    <mergeCell ref="G387:J389"/>
    <mergeCell ref="K387:K389"/>
    <mergeCell ref="L387:M389"/>
    <mergeCell ref="L381:M383"/>
    <mergeCell ref="T369:T371"/>
    <mergeCell ref="G372:J374"/>
    <mergeCell ref="K372:K374"/>
    <mergeCell ref="L372:M374"/>
    <mergeCell ref="N372:N374"/>
    <mergeCell ref="S360:S368"/>
    <mergeCell ref="T360:T368"/>
    <mergeCell ref="A358:G358"/>
    <mergeCell ref="A279:F281"/>
    <mergeCell ref="G279:N279"/>
    <mergeCell ref="O279:P279"/>
    <mergeCell ref="G280:N280"/>
    <mergeCell ref="O280:T280"/>
    <mergeCell ref="G281:N281"/>
    <mergeCell ref="O281:T281"/>
    <mergeCell ref="A282:T282"/>
    <mergeCell ref="B283:K283"/>
    <mergeCell ref="N283:P283"/>
    <mergeCell ref="Q283:T283"/>
    <mergeCell ref="A284:P284"/>
    <mergeCell ref="Q284:T284"/>
    <mergeCell ref="A294:F302"/>
    <mergeCell ref="G294:J302"/>
    <mergeCell ref="K294:K302"/>
    <mergeCell ref="L294:M302"/>
    <mergeCell ref="N294:N302"/>
    <mergeCell ref="H292:T292"/>
    <mergeCell ref="A293:T293"/>
    <mergeCell ref="B285:C285"/>
    <mergeCell ref="D285:E285"/>
    <mergeCell ref="F285:G285"/>
    <mergeCell ref="H285:K285"/>
    <mergeCell ref="L704:M706"/>
    <mergeCell ref="L707:M709"/>
    <mergeCell ref="G704:J706"/>
    <mergeCell ref="G665:J667"/>
    <mergeCell ref="L659:M661"/>
    <mergeCell ref="G707:J709"/>
    <mergeCell ref="K707:K709"/>
    <mergeCell ref="N707:N709"/>
    <mergeCell ref="O707:O709"/>
    <mergeCell ref="P707:P709"/>
    <mergeCell ref="Q707:Q709"/>
    <mergeCell ref="R707:R709"/>
    <mergeCell ref="G668:J670"/>
    <mergeCell ref="K668:K670"/>
    <mergeCell ref="N668:N670"/>
    <mergeCell ref="O668:O670"/>
    <mergeCell ref="P668:P670"/>
    <mergeCell ref="Q668:Q670"/>
    <mergeCell ref="R668:R670"/>
    <mergeCell ref="N665:N667"/>
    <mergeCell ref="R306:R308"/>
    <mergeCell ref="A687:F694"/>
    <mergeCell ref="G687:J694"/>
    <mergeCell ref="K687:K694"/>
    <mergeCell ref="L687:M694"/>
    <mergeCell ref="N687:N694"/>
    <mergeCell ref="O687:O694"/>
    <mergeCell ref="P687:P694"/>
    <mergeCell ref="Q687:Q694"/>
    <mergeCell ref="R687:R694"/>
    <mergeCell ref="B678:C678"/>
    <mergeCell ref="D678:E678"/>
    <mergeCell ref="F678:G678"/>
    <mergeCell ref="H678:K678"/>
    <mergeCell ref="N678:T678"/>
    <mergeCell ref="O665:O667"/>
    <mergeCell ref="N662:N664"/>
    <mergeCell ref="A651:F658"/>
    <mergeCell ref="G651:J658"/>
    <mergeCell ref="K651:K658"/>
    <mergeCell ref="L651:M658"/>
    <mergeCell ref="N651:N658"/>
    <mergeCell ref="O651:O658"/>
    <mergeCell ref="P651:P658"/>
    <mergeCell ref="A408:K411"/>
    <mergeCell ref="L408:T411"/>
    <mergeCell ref="A328:T328"/>
    <mergeCell ref="A329:G329"/>
    <mergeCell ref="H329:T329"/>
    <mergeCell ref="A330:T330"/>
    <mergeCell ref="A331:F339"/>
    <mergeCell ref="G331:J339"/>
    <mergeCell ref="S687:S694"/>
    <mergeCell ref="T687:T694"/>
    <mergeCell ref="R704:R706"/>
    <mergeCell ref="A672:F674"/>
    <mergeCell ref="G672:N672"/>
    <mergeCell ref="O672:P672"/>
    <mergeCell ref="G673:N673"/>
    <mergeCell ref="O673:T673"/>
    <mergeCell ref="G674:N674"/>
    <mergeCell ref="O674:T674"/>
    <mergeCell ref="A675:T675"/>
    <mergeCell ref="B676:K676"/>
    <mergeCell ref="N676:P676"/>
    <mergeCell ref="Q676:T676"/>
    <mergeCell ref="A677:P677"/>
    <mergeCell ref="Q677:T677"/>
    <mergeCell ref="N381:N383"/>
    <mergeCell ref="G695:J697"/>
    <mergeCell ref="K695:K697"/>
    <mergeCell ref="N695:N697"/>
    <mergeCell ref="O695:O697"/>
    <mergeCell ref="K704:K706"/>
    <mergeCell ref="N704:N706"/>
    <mergeCell ref="O704:O706"/>
    <mergeCell ref="P704:P706"/>
    <mergeCell ref="Q704:Q706"/>
    <mergeCell ref="G698:J700"/>
    <mergeCell ref="K698:K700"/>
    <mergeCell ref="N698:N700"/>
    <mergeCell ref="O698:O700"/>
    <mergeCell ref="P698:P700"/>
    <mergeCell ref="Q698:Q700"/>
    <mergeCell ref="S306:S308"/>
    <mergeCell ref="T306:T308"/>
    <mergeCell ref="G309:J311"/>
    <mergeCell ref="K309:K311"/>
    <mergeCell ref="L309:M311"/>
    <mergeCell ref="R698:R700"/>
    <mergeCell ref="S698:S700"/>
    <mergeCell ref="T698:T700"/>
    <mergeCell ref="G701:J703"/>
    <mergeCell ref="K701:K703"/>
    <mergeCell ref="N701:N703"/>
    <mergeCell ref="O701:O703"/>
    <mergeCell ref="P701:P703"/>
    <mergeCell ref="Q701:Q703"/>
    <mergeCell ref="R701:R703"/>
    <mergeCell ref="T701:T703"/>
    <mergeCell ref="S707:S709"/>
    <mergeCell ref="T707:T709"/>
    <mergeCell ref="A679:T679"/>
    <mergeCell ref="A680:K683"/>
    <mergeCell ref="L680:T683"/>
    <mergeCell ref="S701:S703"/>
    <mergeCell ref="S668:S670"/>
    <mergeCell ref="T668:T670"/>
    <mergeCell ref="R685:T685"/>
    <mergeCell ref="L695:M697"/>
    <mergeCell ref="L698:M700"/>
    <mergeCell ref="L701:M703"/>
    <mergeCell ref="A684:T684"/>
    <mergeCell ref="A685:G685"/>
    <mergeCell ref="H685:M685"/>
    <mergeCell ref="A695:F709"/>
    <mergeCell ref="S704:S706"/>
    <mergeCell ref="T704:T706"/>
    <mergeCell ref="T662:T664"/>
    <mergeCell ref="K665:K667"/>
    <mergeCell ref="P665:P667"/>
    <mergeCell ref="S665:S667"/>
    <mergeCell ref="T665:T667"/>
    <mergeCell ref="A659:F670"/>
    <mergeCell ref="G659:J661"/>
    <mergeCell ref="K659:K661"/>
    <mergeCell ref="P659:P661"/>
    <mergeCell ref="S659:S661"/>
    <mergeCell ref="T659:T661"/>
    <mergeCell ref="G662:J664"/>
    <mergeCell ref="K662:K664"/>
    <mergeCell ref="P662:P664"/>
    <mergeCell ref="S662:S664"/>
    <mergeCell ref="L662:M664"/>
    <mergeCell ref="P695:P697"/>
    <mergeCell ref="Q695:Q697"/>
    <mergeCell ref="R695:R697"/>
    <mergeCell ref="S695:S697"/>
    <mergeCell ref="T695:T697"/>
    <mergeCell ref="L665:M667"/>
    <mergeCell ref="L668:M670"/>
    <mergeCell ref="Q659:Q661"/>
    <mergeCell ref="R659:R661"/>
    <mergeCell ref="Q665:Q667"/>
    <mergeCell ref="R665:R667"/>
    <mergeCell ref="Q662:Q664"/>
    <mergeCell ref="R662:R664"/>
    <mergeCell ref="N659:N661"/>
    <mergeCell ref="Q651:Q658"/>
    <mergeCell ref="R651:R658"/>
    <mergeCell ref="S651:S658"/>
    <mergeCell ref="T651:T658"/>
    <mergeCell ref="A621:F632"/>
    <mergeCell ref="G621:J623"/>
    <mergeCell ref="K621:K623"/>
    <mergeCell ref="N621:N623"/>
    <mergeCell ref="O621:O623"/>
    <mergeCell ref="P621:P623"/>
    <mergeCell ref="Q621:Q623"/>
    <mergeCell ref="R621:R623"/>
    <mergeCell ref="A643:T643"/>
    <mergeCell ref="A644:K647"/>
    <mergeCell ref="L644:T647"/>
    <mergeCell ref="A648:T648"/>
    <mergeCell ref="A649:G649"/>
    <mergeCell ref="H649:M649"/>
    <mergeCell ref="R649:T649"/>
    <mergeCell ref="A639:T639"/>
    <mergeCell ref="B640:K640"/>
    <mergeCell ref="N640:P640"/>
    <mergeCell ref="Q640:T640"/>
    <mergeCell ref="A641:P641"/>
    <mergeCell ref="Q641:T641"/>
    <mergeCell ref="T630:T632"/>
    <mergeCell ref="L621:M623"/>
    <mergeCell ref="L624:M626"/>
    <mergeCell ref="L627:M629"/>
    <mergeCell ref="L630:M632"/>
    <mergeCell ref="K630:K632"/>
    <mergeCell ref="N630:N632"/>
    <mergeCell ref="R589:R591"/>
    <mergeCell ref="S589:S591"/>
    <mergeCell ref="T589:T591"/>
    <mergeCell ref="L589:M591"/>
    <mergeCell ref="Q586:Q588"/>
    <mergeCell ref="H611:M611"/>
    <mergeCell ref="R611:T611"/>
    <mergeCell ref="O600:T600"/>
    <mergeCell ref="A569:T569"/>
    <mergeCell ref="A570:G570"/>
    <mergeCell ref="K424:K426"/>
    <mergeCell ref="N424:N426"/>
    <mergeCell ref="O424:O426"/>
    <mergeCell ref="P424:P426"/>
    <mergeCell ref="Q424:Q426"/>
    <mergeCell ref="R430:R432"/>
    <mergeCell ref="S430:S432"/>
    <mergeCell ref="T430:T432"/>
    <mergeCell ref="G433:J435"/>
    <mergeCell ref="K433:K435"/>
    <mergeCell ref="O433:O435"/>
    <mergeCell ref="P433:P435"/>
    <mergeCell ref="O430:O432"/>
    <mergeCell ref="P430:P432"/>
    <mergeCell ref="Q430:Q432"/>
    <mergeCell ref="G427:J429"/>
    <mergeCell ref="K427:K429"/>
    <mergeCell ref="N427:N429"/>
    <mergeCell ref="O427:O429"/>
    <mergeCell ref="B642:C642"/>
    <mergeCell ref="D642:E642"/>
    <mergeCell ref="F642:G642"/>
    <mergeCell ref="H642:K642"/>
    <mergeCell ref="N642:T642"/>
    <mergeCell ref="A495:F502"/>
    <mergeCell ref="G495:J502"/>
    <mergeCell ref="K495:K502"/>
    <mergeCell ref="L495:M502"/>
    <mergeCell ref="N495:N502"/>
    <mergeCell ref="O495:O502"/>
    <mergeCell ref="P495:P502"/>
    <mergeCell ref="Q495:Q502"/>
    <mergeCell ref="R495:R502"/>
    <mergeCell ref="B486:C486"/>
    <mergeCell ref="D486:E486"/>
    <mergeCell ref="F486:G486"/>
    <mergeCell ref="H486:K486"/>
    <mergeCell ref="N486:T486"/>
    <mergeCell ref="A605:T605"/>
    <mergeCell ref="A606:K609"/>
    <mergeCell ref="L606:T609"/>
    <mergeCell ref="A610:T610"/>
    <mergeCell ref="A611:G611"/>
    <mergeCell ref="G589:J591"/>
    <mergeCell ref="Q572:Q579"/>
    <mergeCell ref="R572:R579"/>
    <mergeCell ref="K589:K591"/>
    <mergeCell ref="N589:N591"/>
    <mergeCell ref="O589:O591"/>
    <mergeCell ref="P589:P591"/>
    <mergeCell ref="Q589:Q591"/>
    <mergeCell ref="O630:O632"/>
    <mergeCell ref="P630:P632"/>
    <mergeCell ref="Q630:Q632"/>
    <mergeCell ref="R630:R632"/>
    <mergeCell ref="S630:S632"/>
    <mergeCell ref="O637:T637"/>
    <mergeCell ref="A613:F620"/>
    <mergeCell ref="G613:J620"/>
    <mergeCell ref="K613:K620"/>
    <mergeCell ref="L613:M620"/>
    <mergeCell ref="N613:N620"/>
    <mergeCell ref="O613:O620"/>
    <mergeCell ref="P613:P620"/>
    <mergeCell ref="Q613:Q620"/>
    <mergeCell ref="R613:R620"/>
    <mergeCell ref="S613:S620"/>
    <mergeCell ref="T613:T620"/>
    <mergeCell ref="S621:S623"/>
    <mergeCell ref="T621:T623"/>
    <mergeCell ref="G624:J626"/>
    <mergeCell ref="S624:S626"/>
    <mergeCell ref="T624:T626"/>
    <mergeCell ref="G627:J629"/>
    <mergeCell ref="K627:K629"/>
    <mergeCell ref="N627:N629"/>
    <mergeCell ref="O627:O629"/>
    <mergeCell ref="P627:P629"/>
    <mergeCell ref="Q627:Q629"/>
    <mergeCell ref="R627:R629"/>
    <mergeCell ref="S627:S629"/>
    <mergeCell ref="T627:T629"/>
    <mergeCell ref="G630:J632"/>
    <mergeCell ref="A421:F435"/>
    <mergeCell ref="G421:J423"/>
    <mergeCell ref="K421:K423"/>
    <mergeCell ref="N421:N423"/>
    <mergeCell ref="O421:O423"/>
    <mergeCell ref="P421:P423"/>
    <mergeCell ref="Q421:Q423"/>
    <mergeCell ref="R421:R423"/>
    <mergeCell ref="L433:M435"/>
    <mergeCell ref="S421:S423"/>
    <mergeCell ref="L421:M423"/>
    <mergeCell ref="L424:M426"/>
    <mergeCell ref="R433:R435"/>
    <mergeCell ref="S433:S435"/>
    <mergeCell ref="T433:T435"/>
    <mergeCell ref="T421:T423"/>
    <mergeCell ref="G424:J426"/>
    <mergeCell ref="Q433:Q435"/>
    <mergeCell ref="R427:R429"/>
    <mergeCell ref="S427:S429"/>
    <mergeCell ref="T427:T429"/>
    <mergeCell ref="G430:J432"/>
    <mergeCell ref="K430:K432"/>
    <mergeCell ref="N430:N432"/>
    <mergeCell ref="R424:R426"/>
    <mergeCell ref="S424:S426"/>
    <mergeCell ref="T424:T426"/>
    <mergeCell ref="P583:P585"/>
    <mergeCell ref="Q583:Q585"/>
    <mergeCell ref="R583:R585"/>
    <mergeCell ref="S583:S585"/>
    <mergeCell ref="T583:T585"/>
    <mergeCell ref="G586:J588"/>
    <mergeCell ref="O586:O588"/>
    <mergeCell ref="P586:P588"/>
    <mergeCell ref="A572:F579"/>
    <mergeCell ref="G572:J579"/>
    <mergeCell ref="P580:P582"/>
    <mergeCell ref="N586:N588"/>
    <mergeCell ref="S572:S579"/>
    <mergeCell ref="T572:T579"/>
    <mergeCell ref="K586:K588"/>
    <mergeCell ref="A636:F638"/>
    <mergeCell ref="G636:N636"/>
    <mergeCell ref="O636:P636"/>
    <mergeCell ref="G637:N637"/>
    <mergeCell ref="O638:T638"/>
    <mergeCell ref="G638:N638"/>
    <mergeCell ref="A601:T601"/>
    <mergeCell ref="B602:K602"/>
    <mergeCell ref="N602:P602"/>
    <mergeCell ref="Q602:T602"/>
    <mergeCell ref="A603:P603"/>
    <mergeCell ref="Q603:T603"/>
    <mergeCell ref="B604:C604"/>
    <mergeCell ref="D604:E604"/>
    <mergeCell ref="F604:G604"/>
    <mergeCell ref="H604:K604"/>
    <mergeCell ref="N604:T604"/>
    <mergeCell ref="A451:T451"/>
    <mergeCell ref="A452:K455"/>
    <mergeCell ref="L452:T455"/>
    <mergeCell ref="A456:T456"/>
    <mergeCell ref="A457:G457"/>
    <mergeCell ref="H457:M457"/>
    <mergeCell ref="R457:T457"/>
    <mergeCell ref="G518:N518"/>
    <mergeCell ref="S495:S502"/>
    <mergeCell ref="T495:T502"/>
    <mergeCell ref="G531:J538"/>
    <mergeCell ref="K531:K538"/>
    <mergeCell ref="L531:M538"/>
    <mergeCell ref="N531:N538"/>
    <mergeCell ref="O531:O538"/>
    <mergeCell ref="P531:P538"/>
    <mergeCell ref="Q531:Q538"/>
    <mergeCell ref="R531:R538"/>
    <mergeCell ref="S531:S538"/>
    <mergeCell ref="T531:T538"/>
    <mergeCell ref="B522:C522"/>
    <mergeCell ref="D522:E522"/>
    <mergeCell ref="T459:T466"/>
    <mergeCell ref="R473:R475"/>
    <mergeCell ref="N473:N475"/>
    <mergeCell ref="O473:O475"/>
    <mergeCell ref="P473:P475"/>
    <mergeCell ref="Q473:Q475"/>
    <mergeCell ref="S506:S508"/>
    <mergeCell ref="A521:P521"/>
    <mergeCell ref="Q521:T521"/>
    <mergeCell ref="Q476:Q478"/>
    <mergeCell ref="A407:G407"/>
    <mergeCell ref="H407:M407"/>
    <mergeCell ref="R407:T407"/>
    <mergeCell ref="A467:F478"/>
    <mergeCell ref="G467:J469"/>
    <mergeCell ref="K467:K469"/>
    <mergeCell ref="S467:S469"/>
    <mergeCell ref="T467:T469"/>
    <mergeCell ref="G470:J472"/>
    <mergeCell ref="K470:K472"/>
    <mergeCell ref="A523:T523"/>
    <mergeCell ref="A524:K527"/>
    <mergeCell ref="A531:F538"/>
    <mergeCell ref="G413:J420"/>
    <mergeCell ref="K413:K420"/>
    <mergeCell ref="L413:M420"/>
    <mergeCell ref="N413:N420"/>
    <mergeCell ref="O413:O420"/>
    <mergeCell ref="R413:R420"/>
    <mergeCell ref="S413:S420"/>
    <mergeCell ref="T413:T420"/>
    <mergeCell ref="A413:F420"/>
    <mergeCell ref="P427:P429"/>
    <mergeCell ref="Q427:Q429"/>
    <mergeCell ref="L427:M429"/>
    <mergeCell ref="L430:M432"/>
    <mergeCell ref="A444:F446"/>
    <mergeCell ref="G444:N444"/>
    <mergeCell ref="O444:P444"/>
    <mergeCell ref="G445:N445"/>
    <mergeCell ref="O445:T445"/>
    <mergeCell ref="N433:N435"/>
    <mergeCell ref="F563:G563"/>
    <mergeCell ref="H563:K563"/>
    <mergeCell ref="N563:T563"/>
    <mergeCell ref="A580:F591"/>
    <mergeCell ref="G580:J582"/>
    <mergeCell ref="K580:K582"/>
    <mergeCell ref="N580:N582"/>
    <mergeCell ref="O580:O582"/>
    <mergeCell ref="Q580:Q582"/>
    <mergeCell ref="R580:R582"/>
    <mergeCell ref="S580:S582"/>
    <mergeCell ref="T580:T582"/>
    <mergeCell ref="G583:J585"/>
    <mergeCell ref="K583:K585"/>
    <mergeCell ref="N583:N585"/>
    <mergeCell ref="A598:F600"/>
    <mergeCell ref="G598:N598"/>
    <mergeCell ref="O598:P598"/>
    <mergeCell ref="G599:N599"/>
    <mergeCell ref="O599:T599"/>
    <mergeCell ref="G600:N600"/>
    <mergeCell ref="A564:T564"/>
    <mergeCell ref="A565:K568"/>
    <mergeCell ref="L565:T568"/>
    <mergeCell ref="K572:K579"/>
    <mergeCell ref="L572:M579"/>
    <mergeCell ref="N572:N579"/>
    <mergeCell ref="O572:O579"/>
    <mergeCell ref="P572:P579"/>
    <mergeCell ref="H570:M570"/>
    <mergeCell ref="R570:T570"/>
    <mergeCell ref="O583:O585"/>
    <mergeCell ref="P413:P420"/>
    <mergeCell ref="Q413:Q420"/>
    <mergeCell ref="S470:S472"/>
    <mergeCell ref="T470:T472"/>
    <mergeCell ref="G473:J475"/>
    <mergeCell ref="K473:K475"/>
    <mergeCell ref="S473:S475"/>
    <mergeCell ref="T473:T475"/>
    <mergeCell ref="G476:J478"/>
    <mergeCell ref="K476:K478"/>
    <mergeCell ref="N476:N478"/>
    <mergeCell ref="O476:O478"/>
    <mergeCell ref="A519:T519"/>
    <mergeCell ref="R493:T493"/>
    <mergeCell ref="A516:F518"/>
    <mergeCell ref="G516:N516"/>
    <mergeCell ref="O516:P516"/>
    <mergeCell ref="G517:N517"/>
    <mergeCell ref="O517:T517"/>
    <mergeCell ref="O518:T518"/>
    <mergeCell ref="A483:T483"/>
    <mergeCell ref="B484:K484"/>
    <mergeCell ref="N484:P484"/>
    <mergeCell ref="Q484:T484"/>
    <mergeCell ref="A485:P485"/>
    <mergeCell ref="Q485:T485"/>
    <mergeCell ref="K506:K508"/>
    <mergeCell ref="R506:R508"/>
    <mergeCell ref="G446:N446"/>
    <mergeCell ref="O446:T446"/>
    <mergeCell ref="A459:F466"/>
    <mergeCell ref="G459:J466"/>
    <mergeCell ref="R476:R478"/>
    <mergeCell ref="S476:S478"/>
    <mergeCell ref="T476:T478"/>
    <mergeCell ref="A487:T487"/>
    <mergeCell ref="L506:M508"/>
    <mergeCell ref="A488:K491"/>
    <mergeCell ref="L488:T491"/>
    <mergeCell ref="A492:T492"/>
    <mergeCell ref="A493:G493"/>
    <mergeCell ref="H493:M493"/>
    <mergeCell ref="N503:N505"/>
    <mergeCell ref="O503:O505"/>
    <mergeCell ref="P503:P505"/>
    <mergeCell ref="Q503:Q505"/>
    <mergeCell ref="P509:P511"/>
    <mergeCell ref="Q509:Q511"/>
    <mergeCell ref="P476:P478"/>
    <mergeCell ref="K459:K466"/>
    <mergeCell ref="L467:M469"/>
    <mergeCell ref="L470:M472"/>
    <mergeCell ref="L473:M475"/>
    <mergeCell ref="L512:M514"/>
    <mergeCell ref="A503:F514"/>
    <mergeCell ref="G503:J505"/>
    <mergeCell ref="K503:K505"/>
    <mergeCell ref="R503:R505"/>
    <mergeCell ref="S503:S505"/>
    <mergeCell ref="N467:N469"/>
    <mergeCell ref="O467:O469"/>
    <mergeCell ref="P467:P469"/>
    <mergeCell ref="Q467:Q469"/>
    <mergeCell ref="A447:T447"/>
    <mergeCell ref="B448:K448"/>
    <mergeCell ref="N448:P448"/>
    <mergeCell ref="Q448:T448"/>
    <mergeCell ref="A449:P449"/>
    <mergeCell ref="Q449:T449"/>
    <mergeCell ref="B450:C450"/>
    <mergeCell ref="D450:E450"/>
    <mergeCell ref="F450:G450"/>
    <mergeCell ref="H450:K450"/>
    <mergeCell ref="N450:T450"/>
    <mergeCell ref="L476:M478"/>
    <mergeCell ref="L459:M466"/>
    <mergeCell ref="N459:N466"/>
    <mergeCell ref="O459:O466"/>
    <mergeCell ref="P459:P466"/>
    <mergeCell ref="Q459:Q466"/>
    <mergeCell ref="R459:R466"/>
    <mergeCell ref="G509:J511"/>
    <mergeCell ref="K509:K511"/>
    <mergeCell ref="R509:R511"/>
    <mergeCell ref="S509:S511"/>
    <mergeCell ref="T509:T511"/>
    <mergeCell ref="L509:M511"/>
    <mergeCell ref="L539:M541"/>
    <mergeCell ref="L542:M544"/>
    <mergeCell ref="L545:M547"/>
    <mergeCell ref="G548:J550"/>
    <mergeCell ref="A480:F482"/>
    <mergeCell ref="G480:N480"/>
    <mergeCell ref="O480:P480"/>
    <mergeCell ref="G481:N481"/>
    <mergeCell ref="O481:T481"/>
    <mergeCell ref="G482:N482"/>
    <mergeCell ref="O482:T482"/>
    <mergeCell ref="F522:G522"/>
    <mergeCell ref="H522:K522"/>
    <mergeCell ref="N522:T522"/>
    <mergeCell ref="K545:K547"/>
    <mergeCell ref="N545:N547"/>
    <mergeCell ref="O545:O547"/>
    <mergeCell ref="P545:P547"/>
    <mergeCell ref="Q545:Q547"/>
    <mergeCell ref="R545:R547"/>
    <mergeCell ref="S545:S547"/>
    <mergeCell ref="T545:T547"/>
    <mergeCell ref="N539:N541"/>
    <mergeCell ref="O539:O541"/>
    <mergeCell ref="P539:P541"/>
    <mergeCell ref="Q539:Q541"/>
    <mergeCell ref="R539:R541"/>
    <mergeCell ref="S539:S541"/>
    <mergeCell ref="T539:T541"/>
    <mergeCell ref="G542:J544"/>
    <mergeCell ref="K542:K544"/>
    <mergeCell ref="A736:G736"/>
    <mergeCell ref="H736:M736"/>
    <mergeCell ref="R736:T736"/>
    <mergeCell ref="A400:F402"/>
    <mergeCell ref="G400:N400"/>
    <mergeCell ref="O400:P400"/>
    <mergeCell ref="G401:N401"/>
    <mergeCell ref="O401:T401"/>
    <mergeCell ref="G402:N402"/>
    <mergeCell ref="O402:T402"/>
    <mergeCell ref="A403:T403"/>
    <mergeCell ref="B404:K404"/>
    <mergeCell ref="N404:P404"/>
    <mergeCell ref="Q404:T404"/>
    <mergeCell ref="A405:P405"/>
    <mergeCell ref="Q405:T405"/>
    <mergeCell ref="B406:C406"/>
    <mergeCell ref="D406:E406"/>
    <mergeCell ref="F406:G406"/>
    <mergeCell ref="S459:S466"/>
    <mergeCell ref="G512:J514"/>
    <mergeCell ref="K512:K514"/>
    <mergeCell ref="T506:T508"/>
    <mergeCell ref="H148:K148"/>
    <mergeCell ref="N148:T148"/>
    <mergeCell ref="A156:T156"/>
    <mergeCell ref="A157:F164"/>
    <mergeCell ref="G202:J202"/>
    <mergeCell ref="L202:M202"/>
    <mergeCell ref="A179:T179"/>
    <mergeCell ref="B180:K180"/>
    <mergeCell ref="Q110:T110"/>
    <mergeCell ref="A111:P111"/>
    <mergeCell ref="Q111:T111"/>
    <mergeCell ref="T121:T128"/>
    <mergeCell ref="A735:T735"/>
    <mergeCell ref="A557:F559"/>
    <mergeCell ref="G557:N557"/>
    <mergeCell ref="O557:P557"/>
    <mergeCell ref="G558:N558"/>
    <mergeCell ref="O558:T558"/>
    <mergeCell ref="G559:N559"/>
    <mergeCell ref="O559:T559"/>
    <mergeCell ref="A560:T560"/>
    <mergeCell ref="B561:K561"/>
    <mergeCell ref="N561:P561"/>
    <mergeCell ref="Q561:T561"/>
    <mergeCell ref="A562:P562"/>
    <mergeCell ref="Q562:T562"/>
    <mergeCell ref="B563:C563"/>
    <mergeCell ref="D563:E563"/>
    <mergeCell ref="T503:T505"/>
    <mergeCell ref="G506:J508"/>
    <mergeCell ref="L524:T527"/>
    <mergeCell ref="A528:T528"/>
    <mergeCell ref="O121:O128"/>
    <mergeCell ref="P121:P128"/>
    <mergeCell ref="G95:J95"/>
    <mergeCell ref="L95:M95"/>
    <mergeCell ref="G96:J96"/>
    <mergeCell ref="L96:M96"/>
    <mergeCell ref="G97:J97"/>
    <mergeCell ref="L97:M97"/>
    <mergeCell ref="G98:J98"/>
    <mergeCell ref="L98:M98"/>
    <mergeCell ref="G99:J99"/>
    <mergeCell ref="L99:M99"/>
    <mergeCell ref="G100:J100"/>
    <mergeCell ref="L100:M100"/>
    <mergeCell ref="G101:J101"/>
    <mergeCell ref="L101:M101"/>
    <mergeCell ref="G102:J102"/>
    <mergeCell ref="L102:M102"/>
    <mergeCell ref="G108:N108"/>
    <mergeCell ref="N112:T112"/>
    <mergeCell ref="A109:T109"/>
    <mergeCell ref="L105:M105"/>
    <mergeCell ref="A77:P77"/>
    <mergeCell ref="Q77:T77"/>
    <mergeCell ref="B78:C78"/>
    <mergeCell ref="D78:E78"/>
    <mergeCell ref="F78:G78"/>
    <mergeCell ref="H78:K78"/>
    <mergeCell ref="N78:T78"/>
    <mergeCell ref="A79:T79"/>
    <mergeCell ref="A80:K83"/>
    <mergeCell ref="L80:T83"/>
    <mergeCell ref="G178:N178"/>
    <mergeCell ref="O178:T178"/>
    <mergeCell ref="A118:T118"/>
    <mergeCell ref="A119:G119"/>
    <mergeCell ref="H119:M119"/>
    <mergeCell ref="R119:T119"/>
    <mergeCell ref="G103:J103"/>
    <mergeCell ref="L103:M103"/>
    <mergeCell ref="F112:G112"/>
    <mergeCell ref="H112:K112"/>
    <mergeCell ref="A145:T145"/>
    <mergeCell ref="B146:K146"/>
    <mergeCell ref="O143:T143"/>
    <mergeCell ref="G144:N144"/>
    <mergeCell ref="O144:T144"/>
    <mergeCell ref="A85:G85"/>
    <mergeCell ref="H85:M85"/>
    <mergeCell ref="R85:T85"/>
    <mergeCell ref="A86:T86"/>
    <mergeCell ref="A87:F94"/>
    <mergeCell ref="G87:J94"/>
    <mergeCell ref="K87:K94"/>
    <mergeCell ref="A215:T215"/>
    <mergeCell ref="B216:K216"/>
    <mergeCell ref="N216:P216"/>
    <mergeCell ref="Q216:T216"/>
    <mergeCell ref="A217:P217"/>
    <mergeCell ref="Q217:T217"/>
    <mergeCell ref="A219:T219"/>
    <mergeCell ref="A220:K223"/>
    <mergeCell ref="N548:N550"/>
    <mergeCell ref="O548:O550"/>
    <mergeCell ref="P548:P550"/>
    <mergeCell ref="Q548:Q550"/>
    <mergeCell ref="O108:T108"/>
    <mergeCell ref="A113:T113"/>
    <mergeCell ref="A114:K117"/>
    <mergeCell ref="G104:J104"/>
    <mergeCell ref="L104:M104"/>
    <mergeCell ref="G105:J105"/>
    <mergeCell ref="Q542:Q544"/>
    <mergeCell ref="R542:R544"/>
    <mergeCell ref="S542:S544"/>
    <mergeCell ref="T542:T544"/>
    <mergeCell ref="O512:O514"/>
    <mergeCell ref="P512:P514"/>
    <mergeCell ref="Q512:Q514"/>
    <mergeCell ref="R512:R514"/>
    <mergeCell ref="S512:S514"/>
    <mergeCell ref="T512:T514"/>
    <mergeCell ref="L503:M505"/>
    <mergeCell ref="A121:F128"/>
    <mergeCell ref="G121:J128"/>
    <mergeCell ref="K121:K128"/>
    <mergeCell ref="N146:P146"/>
    <mergeCell ref="A149:T149"/>
    <mergeCell ref="A150:K153"/>
    <mergeCell ref="L150:T153"/>
    <mergeCell ref="A154:T154"/>
    <mergeCell ref="A155:G155"/>
    <mergeCell ref="H155:M155"/>
    <mergeCell ref="R155:T155"/>
    <mergeCell ref="B148:C148"/>
    <mergeCell ref="D148:E148"/>
    <mergeCell ref="F148:G148"/>
    <mergeCell ref="A84:T84"/>
    <mergeCell ref="G142:N142"/>
    <mergeCell ref="O142:P142"/>
    <mergeCell ref="G143:N143"/>
    <mergeCell ref="A106:F108"/>
    <mergeCell ref="G106:N106"/>
    <mergeCell ref="O106:P106"/>
    <mergeCell ref="G107:N107"/>
    <mergeCell ref="O107:T107"/>
    <mergeCell ref="Q121:Q128"/>
    <mergeCell ref="A95:F105"/>
    <mergeCell ref="L87:M94"/>
    <mergeCell ref="N87:N94"/>
    <mergeCell ref="O87:O94"/>
    <mergeCell ref="P87:P94"/>
    <mergeCell ref="Q87:Q94"/>
    <mergeCell ref="R87:R94"/>
    <mergeCell ref="S87:S94"/>
    <mergeCell ref="T87:T94"/>
    <mergeCell ref="L121:M128"/>
    <mergeCell ref="N121:N128"/>
    <mergeCell ref="B76:K76"/>
    <mergeCell ref="N76:P76"/>
    <mergeCell ref="Q76:T76"/>
    <mergeCell ref="A72:F74"/>
    <mergeCell ref="G72:N72"/>
    <mergeCell ref="O72:P72"/>
    <mergeCell ref="G73:N73"/>
    <mergeCell ref="O73:T73"/>
    <mergeCell ref="G74:N74"/>
    <mergeCell ref="O74:T74"/>
    <mergeCell ref="A75:T75"/>
    <mergeCell ref="R548:R550"/>
    <mergeCell ref="S548:S550"/>
    <mergeCell ref="T548:T550"/>
    <mergeCell ref="L548:M550"/>
    <mergeCell ref="N180:P180"/>
    <mergeCell ref="Q180:T180"/>
    <mergeCell ref="A181:P181"/>
    <mergeCell ref="Q181:T181"/>
    <mergeCell ref="A176:F178"/>
    <mergeCell ref="G176:N176"/>
    <mergeCell ref="O176:P176"/>
    <mergeCell ref="G177:N177"/>
    <mergeCell ref="O177:T177"/>
    <mergeCell ref="L135:M135"/>
    <mergeCell ref="G136:J136"/>
    <mergeCell ref="Q146:T146"/>
    <mergeCell ref="A147:P147"/>
    <mergeCell ref="Q147:T147"/>
    <mergeCell ref="G139:J139"/>
    <mergeCell ref="L139:M139"/>
    <mergeCell ref="A142:F144"/>
    <mergeCell ref="A59:F69"/>
    <mergeCell ref="G59:J59"/>
    <mergeCell ref="L59:M59"/>
    <mergeCell ref="G60:J60"/>
    <mergeCell ref="L60:M60"/>
    <mergeCell ref="G61:J61"/>
    <mergeCell ref="L61:M61"/>
    <mergeCell ref="L62:M62"/>
    <mergeCell ref="G62:J62"/>
    <mergeCell ref="L63:M63"/>
    <mergeCell ref="G64:J64"/>
    <mergeCell ref="L64:M64"/>
    <mergeCell ref="G65:J65"/>
    <mergeCell ref="L65:M65"/>
    <mergeCell ref="G66:J66"/>
    <mergeCell ref="L66:M66"/>
    <mergeCell ref="G67:J67"/>
    <mergeCell ref="L67:M67"/>
    <mergeCell ref="G68:J68"/>
    <mergeCell ref="L68:M68"/>
    <mergeCell ref="G69:J69"/>
    <mergeCell ref="L69:M69"/>
    <mergeCell ref="G36:N36"/>
    <mergeCell ref="O36:P36"/>
    <mergeCell ref="G37:N37"/>
    <mergeCell ref="O37:T37"/>
    <mergeCell ref="G38:N38"/>
    <mergeCell ref="O38:T38"/>
    <mergeCell ref="A39:T39"/>
    <mergeCell ref="B40:K40"/>
    <mergeCell ref="N40:P40"/>
    <mergeCell ref="Q40:T40"/>
    <mergeCell ref="A48:T48"/>
    <mergeCell ref="A49:G49"/>
    <mergeCell ref="H49:M49"/>
    <mergeCell ref="R49:T49"/>
    <mergeCell ref="A50:T50"/>
    <mergeCell ref="A51:F58"/>
    <mergeCell ref="G51:J58"/>
    <mergeCell ref="K51:K58"/>
    <mergeCell ref="L51:M58"/>
    <mergeCell ref="N51:N58"/>
    <mergeCell ref="O51:O58"/>
    <mergeCell ref="P51:P58"/>
    <mergeCell ref="Q51:Q58"/>
    <mergeCell ref="R51:R58"/>
    <mergeCell ref="S51:S58"/>
    <mergeCell ref="T51:T58"/>
    <mergeCell ref="B5:K5"/>
    <mergeCell ref="B7:C7"/>
    <mergeCell ref="D7:E7"/>
    <mergeCell ref="F7:G7"/>
    <mergeCell ref="H7:K7"/>
    <mergeCell ref="N7:T7"/>
    <mergeCell ref="R14:T14"/>
    <mergeCell ref="H14:M14"/>
    <mergeCell ref="Q5:T5"/>
    <mergeCell ref="Q6:T6"/>
    <mergeCell ref="A9:K12"/>
    <mergeCell ref="L9:T12"/>
    <mergeCell ref="G25:J25"/>
    <mergeCell ref="L25:M25"/>
    <mergeCell ref="A35:T35"/>
    <mergeCell ref="G34:J34"/>
    <mergeCell ref="L34:M34"/>
    <mergeCell ref="A24:F34"/>
    <mergeCell ref="G33:J33"/>
    <mergeCell ref="L33:M33"/>
    <mergeCell ref="G32:J32"/>
    <mergeCell ref="G31:J31"/>
    <mergeCell ref="G30:J30"/>
    <mergeCell ref="G29:J29"/>
    <mergeCell ref="G28:J28"/>
    <mergeCell ref="L28:M28"/>
    <mergeCell ref="G24:J24"/>
    <mergeCell ref="L24:M24"/>
    <mergeCell ref="L30:M30"/>
    <mergeCell ref="L31:M31"/>
    <mergeCell ref="L32:M32"/>
    <mergeCell ref="G27:J27"/>
    <mergeCell ref="N182:T182"/>
    <mergeCell ref="L201:M201"/>
    <mergeCell ref="B110:K110"/>
    <mergeCell ref="N110:P110"/>
    <mergeCell ref="A15:T15"/>
    <mergeCell ref="A16:F23"/>
    <mergeCell ref="G16:J23"/>
    <mergeCell ref="K16:K23"/>
    <mergeCell ref="L16:M23"/>
    <mergeCell ref="N16:N23"/>
    <mergeCell ref="O16:O23"/>
    <mergeCell ref="P16:P23"/>
    <mergeCell ref="Q16:Q23"/>
    <mergeCell ref="R16:R23"/>
    <mergeCell ref="S16:S23"/>
    <mergeCell ref="T16:T23"/>
    <mergeCell ref="A13:T13"/>
    <mergeCell ref="A14:G14"/>
    <mergeCell ref="L27:M27"/>
    <mergeCell ref="G26:J26"/>
    <mergeCell ref="L26:M26"/>
    <mergeCell ref="A41:P41"/>
    <mergeCell ref="Q41:T41"/>
    <mergeCell ref="B42:C42"/>
    <mergeCell ref="D42:E42"/>
    <mergeCell ref="F42:G42"/>
    <mergeCell ref="H42:K42"/>
    <mergeCell ref="N42:T42"/>
    <mergeCell ref="A43:T43"/>
    <mergeCell ref="A44:K47"/>
    <mergeCell ref="L44:T47"/>
    <mergeCell ref="A36:F38"/>
    <mergeCell ref="L133:M133"/>
    <mergeCell ref="G134:J134"/>
    <mergeCell ref="L134:M134"/>
    <mergeCell ref="G135:J135"/>
    <mergeCell ref="A4:T4"/>
    <mergeCell ref="O1:P1"/>
    <mergeCell ref="O2:T2"/>
    <mergeCell ref="A8:T8"/>
    <mergeCell ref="G1:N1"/>
    <mergeCell ref="G2:N2"/>
    <mergeCell ref="G3:N3"/>
    <mergeCell ref="A1:F3"/>
    <mergeCell ref="O3:T3"/>
    <mergeCell ref="N5:P5"/>
    <mergeCell ref="A6:P6"/>
    <mergeCell ref="R586:R588"/>
    <mergeCell ref="S586:S588"/>
    <mergeCell ref="T586:T588"/>
    <mergeCell ref="L580:M582"/>
    <mergeCell ref="L583:M585"/>
    <mergeCell ref="L586:M588"/>
    <mergeCell ref="A183:T183"/>
    <mergeCell ref="A184:K187"/>
    <mergeCell ref="L184:T187"/>
    <mergeCell ref="A188:T188"/>
    <mergeCell ref="A189:G189"/>
    <mergeCell ref="H189:M189"/>
    <mergeCell ref="R189:T189"/>
    <mergeCell ref="B182:C182"/>
    <mergeCell ref="D182:E182"/>
    <mergeCell ref="F182:G182"/>
    <mergeCell ref="H182:K182"/>
    <mergeCell ref="R121:R128"/>
    <mergeCell ref="A120:T120"/>
    <mergeCell ref="D112:E112"/>
    <mergeCell ref="S121:S128"/>
    <mergeCell ref="L114:T117"/>
    <mergeCell ref="B112:C112"/>
    <mergeCell ref="G157:J164"/>
    <mergeCell ref="K157:K164"/>
    <mergeCell ref="L157:M164"/>
    <mergeCell ref="N157:N164"/>
    <mergeCell ref="O157:O164"/>
    <mergeCell ref="P157:P164"/>
    <mergeCell ref="Q157:Q164"/>
    <mergeCell ref="R157:R164"/>
    <mergeCell ref="S157:S164"/>
    <mergeCell ref="T157:T164"/>
    <mergeCell ref="L172:M172"/>
    <mergeCell ref="L136:M136"/>
    <mergeCell ref="G137:J137"/>
    <mergeCell ref="L137:M137"/>
    <mergeCell ref="G138:J138"/>
    <mergeCell ref="L138:M138"/>
    <mergeCell ref="A129:F139"/>
    <mergeCell ref="G129:J129"/>
    <mergeCell ref="L129:M129"/>
    <mergeCell ref="G130:J130"/>
    <mergeCell ref="L130:M130"/>
    <mergeCell ref="G131:J131"/>
    <mergeCell ref="L131:M131"/>
    <mergeCell ref="G132:J132"/>
    <mergeCell ref="L132:M132"/>
    <mergeCell ref="G133:J133"/>
    <mergeCell ref="G173:J173"/>
    <mergeCell ref="L173:M173"/>
    <mergeCell ref="G174:J174"/>
    <mergeCell ref="L174:M174"/>
    <mergeCell ref="A165:F175"/>
    <mergeCell ref="G165:J165"/>
    <mergeCell ref="L165:M165"/>
    <mergeCell ref="G166:J166"/>
    <mergeCell ref="L166:M166"/>
    <mergeCell ref="G167:J167"/>
    <mergeCell ref="L167:M167"/>
    <mergeCell ref="G168:J168"/>
    <mergeCell ref="L168:M168"/>
    <mergeCell ref="G169:J169"/>
    <mergeCell ref="L169:M169"/>
    <mergeCell ref="G170:J170"/>
    <mergeCell ref="L170:M170"/>
    <mergeCell ref="G171:J171"/>
    <mergeCell ref="L171:M171"/>
    <mergeCell ref="G172:J172"/>
    <mergeCell ref="G175:J175"/>
    <mergeCell ref="L175:M175"/>
    <mergeCell ref="L209:M209"/>
    <mergeCell ref="A210:T210"/>
    <mergeCell ref="L206:M206"/>
    <mergeCell ref="G207:J207"/>
    <mergeCell ref="L207:M207"/>
    <mergeCell ref="G208:J208"/>
    <mergeCell ref="L208:M208"/>
    <mergeCell ref="A199:F209"/>
    <mergeCell ref="A190:T190"/>
    <mergeCell ref="A191:F198"/>
    <mergeCell ref="G191:J198"/>
    <mergeCell ref="K191:K198"/>
    <mergeCell ref="L191:M198"/>
    <mergeCell ref="N191:N198"/>
    <mergeCell ref="O191:O198"/>
    <mergeCell ref="P191:P198"/>
    <mergeCell ref="Q191:Q198"/>
    <mergeCell ref="R191:R198"/>
    <mergeCell ref="S191:S198"/>
    <mergeCell ref="T191:T198"/>
    <mergeCell ref="G199:J199"/>
    <mergeCell ref="G204:J204"/>
    <mergeCell ref="L204:M204"/>
    <mergeCell ref="L199:M199"/>
    <mergeCell ref="G200:J200"/>
    <mergeCell ref="L200:M200"/>
    <mergeCell ref="G201:J201"/>
    <mergeCell ref="G203:J203"/>
    <mergeCell ref="L203:M203"/>
    <mergeCell ref="G205:J205"/>
    <mergeCell ref="F218:G218"/>
    <mergeCell ref="H218:K218"/>
    <mergeCell ref="N218:T218"/>
    <mergeCell ref="A226:T226"/>
    <mergeCell ref="A227:F234"/>
    <mergeCell ref="G227:J234"/>
    <mergeCell ref="K227:K234"/>
    <mergeCell ref="L227:M234"/>
    <mergeCell ref="N227:N234"/>
    <mergeCell ref="O227:O234"/>
    <mergeCell ref="P227:P234"/>
    <mergeCell ref="Q227:Q234"/>
    <mergeCell ref="R227:R234"/>
    <mergeCell ref="S227:S234"/>
    <mergeCell ref="T227:T234"/>
    <mergeCell ref="L242:M242"/>
    <mergeCell ref="L205:M205"/>
    <mergeCell ref="G206:J206"/>
    <mergeCell ref="A224:T224"/>
    <mergeCell ref="A225:G225"/>
    <mergeCell ref="H225:M225"/>
    <mergeCell ref="R225:T225"/>
    <mergeCell ref="B218:C218"/>
    <mergeCell ref="A212:F214"/>
    <mergeCell ref="G212:N212"/>
    <mergeCell ref="O212:P212"/>
    <mergeCell ref="G213:N213"/>
    <mergeCell ref="O213:T213"/>
    <mergeCell ref="G214:N214"/>
    <mergeCell ref="O214:T214"/>
    <mergeCell ref="G209:J209"/>
    <mergeCell ref="D218:E218"/>
    <mergeCell ref="L220:T223"/>
    <mergeCell ref="G244:J244"/>
    <mergeCell ref="L244:M244"/>
    <mergeCell ref="A235:F245"/>
    <mergeCell ref="G235:J235"/>
    <mergeCell ref="L235:M235"/>
    <mergeCell ref="G236:J236"/>
    <mergeCell ref="L236:M236"/>
    <mergeCell ref="G237:J237"/>
    <mergeCell ref="L237:M237"/>
    <mergeCell ref="G238:J238"/>
    <mergeCell ref="L238:M238"/>
    <mergeCell ref="G239:J239"/>
    <mergeCell ref="L239:M239"/>
    <mergeCell ref="G240:J240"/>
    <mergeCell ref="A251:T251"/>
    <mergeCell ref="L240:M240"/>
    <mergeCell ref="G241:J241"/>
    <mergeCell ref="L241:M241"/>
    <mergeCell ref="G242:J242"/>
    <mergeCell ref="G245:J245"/>
    <mergeCell ref="L245:M245"/>
    <mergeCell ref="G243:J243"/>
    <mergeCell ref="L243:M243"/>
    <mergeCell ref="Q252:T252"/>
    <mergeCell ref="A253:P253"/>
    <mergeCell ref="Q253:T253"/>
    <mergeCell ref="A248:F250"/>
    <mergeCell ref="G248:N248"/>
    <mergeCell ref="O248:P248"/>
    <mergeCell ref="G249:N249"/>
    <mergeCell ref="O249:T249"/>
    <mergeCell ref="G250:N250"/>
    <mergeCell ref="O250:T250"/>
    <mergeCell ref="A255:T255"/>
    <mergeCell ref="A256:K259"/>
    <mergeCell ref="L256:T259"/>
    <mergeCell ref="A260:T260"/>
    <mergeCell ref="A261:G261"/>
    <mergeCell ref="H261:M261"/>
    <mergeCell ref="R261:T261"/>
    <mergeCell ref="B254:C254"/>
    <mergeCell ref="D254:E254"/>
    <mergeCell ref="F254:G254"/>
    <mergeCell ref="H254:K254"/>
    <mergeCell ref="N254:T254"/>
    <mergeCell ref="O662:O664"/>
    <mergeCell ref="O659:O661"/>
    <mergeCell ref="A271:F275"/>
    <mergeCell ref="G271:J271"/>
    <mergeCell ref="L271:M271"/>
    <mergeCell ref="G272:J272"/>
    <mergeCell ref="L272:M272"/>
    <mergeCell ref="G273:J273"/>
    <mergeCell ref="L273:M273"/>
    <mergeCell ref="G274:J274"/>
    <mergeCell ref="L274:M274"/>
    <mergeCell ref="G275:J275"/>
    <mergeCell ref="L275:M275"/>
    <mergeCell ref="K548:K550"/>
    <mergeCell ref="G551:J553"/>
    <mergeCell ref="K551:K553"/>
    <mergeCell ref="B252:K252"/>
    <mergeCell ref="N252:P252"/>
    <mergeCell ref="L551:M553"/>
    <mergeCell ref="N512:N514"/>
    <mergeCell ref="A529:G529"/>
    <mergeCell ref="H529:M529"/>
    <mergeCell ref="B520:K520"/>
    <mergeCell ref="N520:P520"/>
    <mergeCell ref="N506:N508"/>
    <mergeCell ref="O506:O508"/>
    <mergeCell ref="P506:P508"/>
    <mergeCell ref="N509:N511"/>
    <mergeCell ref="O509:O511"/>
    <mergeCell ref="A539:F553"/>
    <mergeCell ref="G539:J541"/>
    <mergeCell ref="K539:K541"/>
    <mergeCell ref="N551:N553"/>
    <mergeCell ref="O551:O553"/>
    <mergeCell ref="K624:K626"/>
    <mergeCell ref="N624:N626"/>
    <mergeCell ref="O624:O626"/>
    <mergeCell ref="P624:P626"/>
    <mergeCell ref="Q624:Q626"/>
    <mergeCell ref="R624:R626"/>
    <mergeCell ref="N542:N544"/>
    <mergeCell ref="O542:O544"/>
    <mergeCell ref="P542:P544"/>
    <mergeCell ref="A262:T262"/>
    <mergeCell ref="A263:F270"/>
    <mergeCell ref="G263:J270"/>
    <mergeCell ref="K263:K270"/>
    <mergeCell ref="L263:M270"/>
    <mergeCell ref="N263:N270"/>
    <mergeCell ref="O263:O270"/>
    <mergeCell ref="P263:P270"/>
    <mergeCell ref="Q263:Q270"/>
    <mergeCell ref="R263:R270"/>
    <mergeCell ref="S263:S270"/>
    <mergeCell ref="T263:T270"/>
    <mergeCell ref="P551:P553"/>
    <mergeCell ref="Q551:Q553"/>
    <mergeCell ref="R551:R553"/>
    <mergeCell ref="G545:J547"/>
    <mergeCell ref="S551:S553"/>
    <mergeCell ref="T551:T553"/>
    <mergeCell ref="R529:T529"/>
    <mergeCell ref="Q520:T520"/>
    <mergeCell ref="Q506:Q508"/>
  </mergeCells>
  <pageMargins left="0.5" right="0.5" top="0.5" bottom="0.5" header="0.3" footer="0.3"/>
  <pageSetup scale="57" fitToHeight="0" orientation="landscape" r:id="rId1"/>
  <headerFooter>
    <oddFooter>&amp;L&amp;10New York State Department of State&amp;C&amp;10Division of Community Services&amp;R&amp;10CSBG Contract</oddFooter>
  </headerFooter>
  <ignoredErrors>
    <ignoredError sqref="S24 S25 S26 S27 S28 S29 S30 S31 S32 S33 S34 M5 M7" unlockedFormula="1"/>
    <ignoredError sqref="T24 T25 T26 T27 T28 T29 T30 T31 T32 T33 T34"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08" r:id="rId14" name="Check Box 12">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09" r:id="rId15" name="Check Box 13">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10" r:id="rId16" name="Check Box 14">
              <controlPr defaultSize="0" autoFill="0" autoLine="0" autoPict="0">
                <anchor moveWithCells="1">
                  <from>
                    <xdr:col>15</xdr:col>
                    <xdr:colOff>352425</xdr:colOff>
                    <xdr:row>723</xdr:row>
                    <xdr:rowOff>0</xdr:rowOff>
                  </from>
                  <to>
                    <xdr:col>15</xdr:col>
                    <xdr:colOff>561975</xdr:colOff>
                    <xdr:row>724</xdr:row>
                    <xdr:rowOff>9525</xdr:rowOff>
                  </to>
                </anchor>
              </controlPr>
            </control>
          </mc:Choice>
        </mc:AlternateContent>
        <mc:AlternateContent xmlns:mc="http://schemas.openxmlformats.org/markup-compatibility/2006">
          <mc:Choice Requires="x14">
            <control shapeId="4111" r:id="rId17" name="Check Box 15">
              <controlPr defaultSize="0" autoFill="0" autoLine="0" autoPict="0">
                <anchor moveWithCells="1">
                  <from>
                    <xdr:col>15</xdr:col>
                    <xdr:colOff>352425</xdr:colOff>
                    <xdr:row>723</xdr:row>
                    <xdr:rowOff>0</xdr:rowOff>
                  </from>
                  <to>
                    <xdr:col>15</xdr:col>
                    <xdr:colOff>561975</xdr:colOff>
                    <xdr:row>724</xdr:row>
                    <xdr:rowOff>9525</xdr:rowOff>
                  </to>
                </anchor>
              </controlPr>
            </control>
          </mc:Choice>
        </mc:AlternateContent>
        <mc:AlternateContent xmlns:mc="http://schemas.openxmlformats.org/markup-compatibility/2006">
          <mc:Choice Requires="x14">
            <control shapeId="4112" r:id="rId18" name="Check Box 16">
              <controlPr defaultSize="0" autoFill="0" autoLine="0" autoPict="0">
                <anchor moveWithCells="1">
                  <from>
                    <xdr:col>15</xdr:col>
                    <xdr:colOff>352425</xdr:colOff>
                    <xdr:row>723</xdr:row>
                    <xdr:rowOff>0</xdr:rowOff>
                  </from>
                  <to>
                    <xdr:col>15</xdr:col>
                    <xdr:colOff>561975</xdr:colOff>
                    <xdr:row>724</xdr:row>
                    <xdr:rowOff>9525</xdr:rowOff>
                  </to>
                </anchor>
              </controlPr>
            </control>
          </mc:Choice>
        </mc:AlternateContent>
        <mc:AlternateContent xmlns:mc="http://schemas.openxmlformats.org/markup-compatibility/2006">
          <mc:Choice Requires="x14">
            <control shapeId="4113" r:id="rId19" name="Check Box 17">
              <controlPr defaultSize="0" autoFill="0" autoLine="0" autoPict="0">
                <anchor moveWithCells="1">
                  <from>
                    <xdr:col>17</xdr:col>
                    <xdr:colOff>361950</xdr:colOff>
                    <xdr:row>723</xdr:row>
                    <xdr:rowOff>0</xdr:rowOff>
                  </from>
                  <to>
                    <xdr:col>17</xdr:col>
                    <xdr:colOff>561975</xdr:colOff>
                    <xdr:row>724</xdr:row>
                    <xdr:rowOff>9525</xdr:rowOff>
                  </to>
                </anchor>
              </controlPr>
            </control>
          </mc:Choice>
        </mc:AlternateContent>
        <mc:AlternateContent xmlns:mc="http://schemas.openxmlformats.org/markup-compatibility/2006">
          <mc:Choice Requires="x14">
            <control shapeId="4114" r:id="rId20" name="Check Box 18">
              <controlPr defaultSize="0" autoFill="0" autoLine="0" autoPict="0">
                <anchor moveWithCells="1">
                  <from>
                    <xdr:col>17</xdr:col>
                    <xdr:colOff>361950</xdr:colOff>
                    <xdr:row>723</xdr:row>
                    <xdr:rowOff>0</xdr:rowOff>
                  </from>
                  <to>
                    <xdr:col>17</xdr:col>
                    <xdr:colOff>561975</xdr:colOff>
                    <xdr:row>724</xdr:row>
                    <xdr:rowOff>9525</xdr:rowOff>
                  </to>
                </anchor>
              </controlPr>
            </control>
          </mc:Choice>
        </mc:AlternateContent>
        <mc:AlternateContent xmlns:mc="http://schemas.openxmlformats.org/markup-compatibility/2006">
          <mc:Choice Requires="x14">
            <control shapeId="4115" r:id="rId21" name="Check Box 19">
              <controlPr defaultSize="0" autoFill="0" autoLine="0" autoPict="0">
                <anchor moveWithCells="1">
                  <from>
                    <xdr:col>17</xdr:col>
                    <xdr:colOff>361950</xdr:colOff>
                    <xdr:row>723</xdr:row>
                    <xdr:rowOff>0</xdr:rowOff>
                  </from>
                  <to>
                    <xdr:col>17</xdr:col>
                    <xdr:colOff>561975</xdr:colOff>
                    <xdr:row>724</xdr:row>
                    <xdr:rowOff>9525</xdr:rowOff>
                  </to>
                </anchor>
              </controlPr>
            </control>
          </mc:Choice>
        </mc:AlternateContent>
        <mc:AlternateContent xmlns:mc="http://schemas.openxmlformats.org/markup-compatibility/2006">
          <mc:Choice Requires="x14">
            <control shapeId="4116" r:id="rId22" name="Check Box 20">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17" r:id="rId23" name="Check Box 21">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18" r:id="rId24" name="Check Box 22">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19" r:id="rId25" name="Check Box 23">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20" r:id="rId26" name="Check Box 24">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21" r:id="rId27" name="Check Box 25">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22" r:id="rId28" name="Check Box 26">
              <controlPr defaultSize="0" autoFill="0" autoLine="0" autoPict="0">
                <anchor moveWithCells="1">
                  <from>
                    <xdr:col>15</xdr:col>
                    <xdr:colOff>352425</xdr:colOff>
                    <xdr:row>723</xdr:row>
                    <xdr:rowOff>0</xdr:rowOff>
                  </from>
                  <to>
                    <xdr:col>15</xdr:col>
                    <xdr:colOff>561975</xdr:colOff>
                    <xdr:row>724</xdr:row>
                    <xdr:rowOff>9525</xdr:rowOff>
                  </to>
                </anchor>
              </controlPr>
            </control>
          </mc:Choice>
        </mc:AlternateContent>
        <mc:AlternateContent xmlns:mc="http://schemas.openxmlformats.org/markup-compatibility/2006">
          <mc:Choice Requires="x14">
            <control shapeId="4123" r:id="rId29" name="Check Box 27">
              <controlPr defaultSize="0" autoFill="0" autoLine="0" autoPict="0">
                <anchor moveWithCells="1">
                  <from>
                    <xdr:col>15</xdr:col>
                    <xdr:colOff>352425</xdr:colOff>
                    <xdr:row>723</xdr:row>
                    <xdr:rowOff>0</xdr:rowOff>
                  </from>
                  <to>
                    <xdr:col>15</xdr:col>
                    <xdr:colOff>561975</xdr:colOff>
                    <xdr:row>724</xdr:row>
                    <xdr:rowOff>9525</xdr:rowOff>
                  </to>
                </anchor>
              </controlPr>
            </control>
          </mc:Choice>
        </mc:AlternateContent>
        <mc:AlternateContent xmlns:mc="http://schemas.openxmlformats.org/markup-compatibility/2006">
          <mc:Choice Requires="x14">
            <control shapeId="4124" r:id="rId30" name="Check Box 28">
              <controlPr defaultSize="0" autoFill="0" autoLine="0" autoPict="0">
                <anchor moveWithCells="1">
                  <from>
                    <xdr:col>15</xdr:col>
                    <xdr:colOff>352425</xdr:colOff>
                    <xdr:row>723</xdr:row>
                    <xdr:rowOff>0</xdr:rowOff>
                  </from>
                  <to>
                    <xdr:col>15</xdr:col>
                    <xdr:colOff>561975</xdr:colOff>
                    <xdr:row>724</xdr:row>
                    <xdr:rowOff>9525</xdr:rowOff>
                  </to>
                </anchor>
              </controlPr>
            </control>
          </mc:Choice>
        </mc:AlternateContent>
        <mc:AlternateContent xmlns:mc="http://schemas.openxmlformats.org/markup-compatibility/2006">
          <mc:Choice Requires="x14">
            <control shapeId="4125" r:id="rId31" name="Check Box 29">
              <controlPr defaultSize="0" autoFill="0" autoLine="0" autoPict="0">
                <anchor moveWithCells="1">
                  <from>
                    <xdr:col>17</xdr:col>
                    <xdr:colOff>361950</xdr:colOff>
                    <xdr:row>723</xdr:row>
                    <xdr:rowOff>0</xdr:rowOff>
                  </from>
                  <to>
                    <xdr:col>17</xdr:col>
                    <xdr:colOff>561975</xdr:colOff>
                    <xdr:row>724</xdr:row>
                    <xdr:rowOff>9525</xdr:rowOff>
                  </to>
                </anchor>
              </controlPr>
            </control>
          </mc:Choice>
        </mc:AlternateContent>
        <mc:AlternateContent xmlns:mc="http://schemas.openxmlformats.org/markup-compatibility/2006">
          <mc:Choice Requires="x14">
            <control shapeId="4126" r:id="rId32" name="Check Box 30">
              <controlPr defaultSize="0" autoFill="0" autoLine="0" autoPict="0">
                <anchor moveWithCells="1">
                  <from>
                    <xdr:col>17</xdr:col>
                    <xdr:colOff>361950</xdr:colOff>
                    <xdr:row>723</xdr:row>
                    <xdr:rowOff>0</xdr:rowOff>
                  </from>
                  <to>
                    <xdr:col>17</xdr:col>
                    <xdr:colOff>561975</xdr:colOff>
                    <xdr:row>724</xdr:row>
                    <xdr:rowOff>9525</xdr:rowOff>
                  </to>
                </anchor>
              </controlPr>
            </control>
          </mc:Choice>
        </mc:AlternateContent>
        <mc:AlternateContent xmlns:mc="http://schemas.openxmlformats.org/markup-compatibility/2006">
          <mc:Choice Requires="x14">
            <control shapeId="4127" r:id="rId33" name="Check Box 31">
              <controlPr defaultSize="0" autoFill="0" autoLine="0" autoPict="0">
                <anchor moveWithCells="1">
                  <from>
                    <xdr:col>17</xdr:col>
                    <xdr:colOff>361950</xdr:colOff>
                    <xdr:row>723</xdr:row>
                    <xdr:rowOff>0</xdr:rowOff>
                  </from>
                  <to>
                    <xdr:col>17</xdr:col>
                    <xdr:colOff>561975</xdr:colOff>
                    <xdr:row>724</xdr:row>
                    <xdr:rowOff>9525</xdr:rowOff>
                  </to>
                </anchor>
              </controlPr>
            </control>
          </mc:Choice>
        </mc:AlternateContent>
        <mc:AlternateContent xmlns:mc="http://schemas.openxmlformats.org/markup-compatibility/2006">
          <mc:Choice Requires="x14">
            <control shapeId="4128" r:id="rId34" name="Check Box 32">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29" r:id="rId35" name="Check Box 33">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30" r:id="rId36" name="Check Box 34">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31" r:id="rId37" name="Check Box 35">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32" r:id="rId38" name="Check Box 36">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33" r:id="rId39" name="Check Box 37">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34" r:id="rId40" name="Check Box 38">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35" r:id="rId41" name="Check Box 39">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36" r:id="rId42" name="Check Box 40">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37" r:id="rId43" name="Check Box 41">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38" r:id="rId44" name="Check Box 42">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39" r:id="rId45" name="Check Box 43">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40" r:id="rId46" name="Check Box 44">
              <controlPr defaultSize="0" autoFill="0" autoLine="0" autoPict="0">
                <anchor moveWithCells="1">
                  <from>
                    <xdr:col>15</xdr:col>
                    <xdr:colOff>352425</xdr:colOff>
                    <xdr:row>723</xdr:row>
                    <xdr:rowOff>0</xdr:rowOff>
                  </from>
                  <to>
                    <xdr:col>15</xdr:col>
                    <xdr:colOff>561975</xdr:colOff>
                    <xdr:row>724</xdr:row>
                    <xdr:rowOff>9525</xdr:rowOff>
                  </to>
                </anchor>
              </controlPr>
            </control>
          </mc:Choice>
        </mc:AlternateContent>
        <mc:AlternateContent xmlns:mc="http://schemas.openxmlformats.org/markup-compatibility/2006">
          <mc:Choice Requires="x14">
            <control shapeId="4141" r:id="rId47" name="Check Box 45">
              <controlPr defaultSize="0" autoFill="0" autoLine="0" autoPict="0">
                <anchor moveWithCells="1">
                  <from>
                    <xdr:col>15</xdr:col>
                    <xdr:colOff>352425</xdr:colOff>
                    <xdr:row>723</xdr:row>
                    <xdr:rowOff>0</xdr:rowOff>
                  </from>
                  <to>
                    <xdr:col>15</xdr:col>
                    <xdr:colOff>561975</xdr:colOff>
                    <xdr:row>724</xdr:row>
                    <xdr:rowOff>9525</xdr:rowOff>
                  </to>
                </anchor>
              </controlPr>
            </control>
          </mc:Choice>
        </mc:AlternateContent>
        <mc:AlternateContent xmlns:mc="http://schemas.openxmlformats.org/markup-compatibility/2006">
          <mc:Choice Requires="x14">
            <control shapeId="4142" r:id="rId48" name="Check Box 46">
              <controlPr defaultSize="0" autoFill="0" autoLine="0" autoPict="0">
                <anchor moveWithCells="1">
                  <from>
                    <xdr:col>15</xdr:col>
                    <xdr:colOff>352425</xdr:colOff>
                    <xdr:row>723</xdr:row>
                    <xdr:rowOff>0</xdr:rowOff>
                  </from>
                  <to>
                    <xdr:col>15</xdr:col>
                    <xdr:colOff>561975</xdr:colOff>
                    <xdr:row>724</xdr:row>
                    <xdr:rowOff>9525</xdr:rowOff>
                  </to>
                </anchor>
              </controlPr>
            </control>
          </mc:Choice>
        </mc:AlternateContent>
        <mc:AlternateContent xmlns:mc="http://schemas.openxmlformats.org/markup-compatibility/2006">
          <mc:Choice Requires="x14">
            <control shapeId="4143" r:id="rId49" name="Check Box 47">
              <controlPr defaultSize="0" autoFill="0" autoLine="0" autoPict="0">
                <anchor moveWithCells="1">
                  <from>
                    <xdr:col>17</xdr:col>
                    <xdr:colOff>361950</xdr:colOff>
                    <xdr:row>723</xdr:row>
                    <xdr:rowOff>0</xdr:rowOff>
                  </from>
                  <to>
                    <xdr:col>17</xdr:col>
                    <xdr:colOff>561975</xdr:colOff>
                    <xdr:row>724</xdr:row>
                    <xdr:rowOff>9525</xdr:rowOff>
                  </to>
                </anchor>
              </controlPr>
            </control>
          </mc:Choice>
        </mc:AlternateContent>
        <mc:AlternateContent xmlns:mc="http://schemas.openxmlformats.org/markup-compatibility/2006">
          <mc:Choice Requires="x14">
            <control shapeId="4144" r:id="rId50" name="Check Box 48">
              <controlPr defaultSize="0" autoFill="0" autoLine="0" autoPict="0">
                <anchor moveWithCells="1">
                  <from>
                    <xdr:col>17</xdr:col>
                    <xdr:colOff>361950</xdr:colOff>
                    <xdr:row>723</xdr:row>
                    <xdr:rowOff>0</xdr:rowOff>
                  </from>
                  <to>
                    <xdr:col>17</xdr:col>
                    <xdr:colOff>561975</xdr:colOff>
                    <xdr:row>724</xdr:row>
                    <xdr:rowOff>9525</xdr:rowOff>
                  </to>
                </anchor>
              </controlPr>
            </control>
          </mc:Choice>
        </mc:AlternateContent>
        <mc:AlternateContent xmlns:mc="http://schemas.openxmlformats.org/markup-compatibility/2006">
          <mc:Choice Requires="x14">
            <control shapeId="4145" r:id="rId51" name="Check Box 49">
              <controlPr defaultSize="0" autoFill="0" autoLine="0" autoPict="0">
                <anchor moveWithCells="1">
                  <from>
                    <xdr:col>17</xdr:col>
                    <xdr:colOff>361950</xdr:colOff>
                    <xdr:row>723</xdr:row>
                    <xdr:rowOff>0</xdr:rowOff>
                  </from>
                  <to>
                    <xdr:col>17</xdr:col>
                    <xdr:colOff>561975</xdr:colOff>
                    <xdr:row>724</xdr:row>
                    <xdr:rowOff>9525</xdr:rowOff>
                  </to>
                </anchor>
              </controlPr>
            </control>
          </mc:Choice>
        </mc:AlternateContent>
        <mc:AlternateContent xmlns:mc="http://schemas.openxmlformats.org/markup-compatibility/2006">
          <mc:Choice Requires="x14">
            <control shapeId="4146" r:id="rId52" name="Check Box 50">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47" r:id="rId53" name="Check Box 51">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48" r:id="rId54" name="Check Box 52">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49" r:id="rId55" name="Check Box 53">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50" r:id="rId56" name="Check Box 54">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51" r:id="rId57" name="Check Box 55">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52" r:id="rId58" name="Check Box 56">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53" r:id="rId59" name="Check Box 57">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54" r:id="rId60" name="Check Box 58">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55" r:id="rId61" name="Check Box 59">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56" r:id="rId62" name="Check Box 60">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57" r:id="rId63" name="Check Box 61">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58" r:id="rId64" name="Check Box 62">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59" r:id="rId65" name="Check Box 63">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60" r:id="rId66" name="Check Box 64">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61" r:id="rId67" name="Check Box 65">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62" r:id="rId68" name="Check Box 66">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63" r:id="rId69" name="Check Box 67">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64" r:id="rId70" name="Check Box 68">
              <controlPr defaultSize="0" autoFill="0" autoLine="0" autoPict="0">
                <anchor moveWithCells="1">
                  <from>
                    <xdr:col>15</xdr:col>
                    <xdr:colOff>352425</xdr:colOff>
                    <xdr:row>723</xdr:row>
                    <xdr:rowOff>0</xdr:rowOff>
                  </from>
                  <to>
                    <xdr:col>15</xdr:col>
                    <xdr:colOff>561975</xdr:colOff>
                    <xdr:row>723</xdr:row>
                    <xdr:rowOff>180975</xdr:rowOff>
                  </to>
                </anchor>
              </controlPr>
            </control>
          </mc:Choice>
        </mc:AlternateContent>
        <mc:AlternateContent xmlns:mc="http://schemas.openxmlformats.org/markup-compatibility/2006">
          <mc:Choice Requires="x14">
            <control shapeId="4165" r:id="rId71" name="Check Box 69">
              <controlPr defaultSize="0" autoFill="0" autoLine="0" autoPict="0">
                <anchor moveWithCells="1">
                  <from>
                    <xdr:col>15</xdr:col>
                    <xdr:colOff>352425</xdr:colOff>
                    <xdr:row>723</xdr:row>
                    <xdr:rowOff>0</xdr:rowOff>
                  </from>
                  <to>
                    <xdr:col>15</xdr:col>
                    <xdr:colOff>561975</xdr:colOff>
                    <xdr:row>723</xdr:row>
                    <xdr:rowOff>180975</xdr:rowOff>
                  </to>
                </anchor>
              </controlPr>
            </control>
          </mc:Choice>
        </mc:AlternateContent>
        <mc:AlternateContent xmlns:mc="http://schemas.openxmlformats.org/markup-compatibility/2006">
          <mc:Choice Requires="x14">
            <control shapeId="4166" r:id="rId72" name="Check Box 70">
              <controlPr defaultSize="0" autoFill="0" autoLine="0" autoPict="0">
                <anchor moveWithCells="1">
                  <from>
                    <xdr:col>15</xdr:col>
                    <xdr:colOff>352425</xdr:colOff>
                    <xdr:row>723</xdr:row>
                    <xdr:rowOff>0</xdr:rowOff>
                  </from>
                  <to>
                    <xdr:col>15</xdr:col>
                    <xdr:colOff>561975</xdr:colOff>
                    <xdr:row>723</xdr:row>
                    <xdr:rowOff>180975</xdr:rowOff>
                  </to>
                </anchor>
              </controlPr>
            </control>
          </mc:Choice>
        </mc:AlternateContent>
        <mc:AlternateContent xmlns:mc="http://schemas.openxmlformats.org/markup-compatibility/2006">
          <mc:Choice Requires="x14">
            <control shapeId="4167" r:id="rId73" name="Check Box 71">
              <controlPr defaultSize="0" autoFill="0" autoLine="0" autoPict="0">
                <anchor moveWithCells="1">
                  <from>
                    <xdr:col>17</xdr:col>
                    <xdr:colOff>361950</xdr:colOff>
                    <xdr:row>723</xdr:row>
                    <xdr:rowOff>0</xdr:rowOff>
                  </from>
                  <to>
                    <xdr:col>17</xdr:col>
                    <xdr:colOff>561975</xdr:colOff>
                    <xdr:row>723</xdr:row>
                    <xdr:rowOff>180975</xdr:rowOff>
                  </to>
                </anchor>
              </controlPr>
            </control>
          </mc:Choice>
        </mc:AlternateContent>
        <mc:AlternateContent xmlns:mc="http://schemas.openxmlformats.org/markup-compatibility/2006">
          <mc:Choice Requires="x14">
            <control shapeId="4168" r:id="rId74" name="Check Box 72">
              <controlPr defaultSize="0" autoFill="0" autoLine="0" autoPict="0">
                <anchor moveWithCells="1">
                  <from>
                    <xdr:col>17</xdr:col>
                    <xdr:colOff>361950</xdr:colOff>
                    <xdr:row>723</xdr:row>
                    <xdr:rowOff>0</xdr:rowOff>
                  </from>
                  <to>
                    <xdr:col>17</xdr:col>
                    <xdr:colOff>561975</xdr:colOff>
                    <xdr:row>723</xdr:row>
                    <xdr:rowOff>180975</xdr:rowOff>
                  </to>
                </anchor>
              </controlPr>
            </control>
          </mc:Choice>
        </mc:AlternateContent>
        <mc:AlternateContent xmlns:mc="http://schemas.openxmlformats.org/markup-compatibility/2006">
          <mc:Choice Requires="x14">
            <control shapeId="4169" r:id="rId75" name="Check Box 73">
              <controlPr defaultSize="0" autoFill="0" autoLine="0" autoPict="0">
                <anchor moveWithCells="1">
                  <from>
                    <xdr:col>17</xdr:col>
                    <xdr:colOff>361950</xdr:colOff>
                    <xdr:row>723</xdr:row>
                    <xdr:rowOff>0</xdr:rowOff>
                  </from>
                  <to>
                    <xdr:col>17</xdr:col>
                    <xdr:colOff>561975</xdr:colOff>
                    <xdr:row>723</xdr:row>
                    <xdr:rowOff>180975</xdr:rowOff>
                  </to>
                </anchor>
              </controlPr>
            </control>
          </mc:Choice>
        </mc:AlternateContent>
        <mc:AlternateContent xmlns:mc="http://schemas.openxmlformats.org/markup-compatibility/2006">
          <mc:Choice Requires="x14">
            <control shapeId="4170" r:id="rId76" name="Check Box 74">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71" r:id="rId77" name="Check Box 75">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72" r:id="rId78" name="Check Box 76">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73" r:id="rId79" name="Check Box 77">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74" r:id="rId80" name="Check Box 78">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75" r:id="rId81" name="Check Box 79">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76" r:id="rId82" name="Check Box 80">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77" r:id="rId83" name="Check Box 81">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78" r:id="rId84" name="Check Box 82">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79" r:id="rId85" name="Check Box 83">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80" r:id="rId86" name="Check Box 84">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81" r:id="rId87" name="Check Box 85">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82" r:id="rId88" name="Check Box 86">
              <controlPr defaultSize="0" autoFill="0" autoLine="0" autoPict="0">
                <anchor moveWithCells="1">
                  <from>
                    <xdr:col>15</xdr:col>
                    <xdr:colOff>352425</xdr:colOff>
                    <xdr:row>723</xdr:row>
                    <xdr:rowOff>0</xdr:rowOff>
                  </from>
                  <to>
                    <xdr:col>15</xdr:col>
                    <xdr:colOff>561975</xdr:colOff>
                    <xdr:row>724</xdr:row>
                    <xdr:rowOff>9525</xdr:rowOff>
                  </to>
                </anchor>
              </controlPr>
            </control>
          </mc:Choice>
        </mc:AlternateContent>
        <mc:AlternateContent xmlns:mc="http://schemas.openxmlformats.org/markup-compatibility/2006">
          <mc:Choice Requires="x14">
            <control shapeId="4183" r:id="rId89" name="Check Box 87">
              <controlPr defaultSize="0" autoFill="0" autoLine="0" autoPict="0">
                <anchor moveWithCells="1">
                  <from>
                    <xdr:col>15</xdr:col>
                    <xdr:colOff>352425</xdr:colOff>
                    <xdr:row>723</xdr:row>
                    <xdr:rowOff>0</xdr:rowOff>
                  </from>
                  <to>
                    <xdr:col>15</xdr:col>
                    <xdr:colOff>561975</xdr:colOff>
                    <xdr:row>724</xdr:row>
                    <xdr:rowOff>9525</xdr:rowOff>
                  </to>
                </anchor>
              </controlPr>
            </control>
          </mc:Choice>
        </mc:AlternateContent>
        <mc:AlternateContent xmlns:mc="http://schemas.openxmlformats.org/markup-compatibility/2006">
          <mc:Choice Requires="x14">
            <control shapeId="4184" r:id="rId90" name="Check Box 88">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85" r:id="rId91" name="Check Box 89">
              <controlPr defaultSize="0" autoFill="0" autoLine="0" autoPict="0">
                <anchor moveWithCells="1">
                  <from>
                    <xdr:col>17</xdr:col>
                    <xdr:colOff>361950</xdr:colOff>
                    <xdr:row>723</xdr:row>
                    <xdr:rowOff>0</xdr:rowOff>
                  </from>
                  <to>
                    <xdr:col>17</xdr:col>
                    <xdr:colOff>561975</xdr:colOff>
                    <xdr:row>724</xdr:row>
                    <xdr:rowOff>9525</xdr:rowOff>
                  </to>
                </anchor>
              </controlPr>
            </control>
          </mc:Choice>
        </mc:AlternateContent>
        <mc:AlternateContent xmlns:mc="http://schemas.openxmlformats.org/markup-compatibility/2006">
          <mc:Choice Requires="x14">
            <control shapeId="4186" r:id="rId92" name="Check Box 90">
              <controlPr defaultSize="0" autoFill="0" autoLine="0" autoPict="0">
                <anchor moveWithCells="1">
                  <from>
                    <xdr:col>17</xdr:col>
                    <xdr:colOff>361950</xdr:colOff>
                    <xdr:row>723</xdr:row>
                    <xdr:rowOff>0</xdr:rowOff>
                  </from>
                  <to>
                    <xdr:col>17</xdr:col>
                    <xdr:colOff>561975</xdr:colOff>
                    <xdr:row>724</xdr:row>
                    <xdr:rowOff>9525</xdr:rowOff>
                  </to>
                </anchor>
              </controlPr>
            </control>
          </mc:Choice>
        </mc:AlternateContent>
        <mc:AlternateContent xmlns:mc="http://schemas.openxmlformats.org/markup-compatibility/2006">
          <mc:Choice Requires="x14">
            <control shapeId="4187" r:id="rId93" name="Check Box 91">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88" r:id="rId94" name="Check Box 92">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89" r:id="rId95" name="Check Box 93">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90" r:id="rId96" name="Check Box 94">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191" r:id="rId97" name="Check Box 95">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92" r:id="rId98" name="Check Box 96">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93" r:id="rId99" name="Check Box 97">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194" r:id="rId100" name="Check Box 98">
              <controlPr defaultSize="0" autoFill="0" autoLine="0" autoPict="0">
                <anchor moveWithCells="1">
                  <from>
                    <xdr:col>15</xdr:col>
                    <xdr:colOff>352425</xdr:colOff>
                    <xdr:row>723</xdr:row>
                    <xdr:rowOff>0</xdr:rowOff>
                  </from>
                  <to>
                    <xdr:col>15</xdr:col>
                    <xdr:colOff>561975</xdr:colOff>
                    <xdr:row>724</xdr:row>
                    <xdr:rowOff>9525</xdr:rowOff>
                  </to>
                </anchor>
              </controlPr>
            </control>
          </mc:Choice>
        </mc:AlternateContent>
        <mc:AlternateContent xmlns:mc="http://schemas.openxmlformats.org/markup-compatibility/2006">
          <mc:Choice Requires="x14">
            <control shapeId="4195" r:id="rId101" name="Check Box 99">
              <controlPr defaultSize="0" autoFill="0" autoLine="0" autoPict="0">
                <anchor moveWithCells="1">
                  <from>
                    <xdr:col>15</xdr:col>
                    <xdr:colOff>352425</xdr:colOff>
                    <xdr:row>723</xdr:row>
                    <xdr:rowOff>0</xdr:rowOff>
                  </from>
                  <to>
                    <xdr:col>15</xdr:col>
                    <xdr:colOff>561975</xdr:colOff>
                    <xdr:row>724</xdr:row>
                    <xdr:rowOff>9525</xdr:rowOff>
                  </to>
                </anchor>
              </controlPr>
            </control>
          </mc:Choice>
        </mc:AlternateContent>
        <mc:AlternateContent xmlns:mc="http://schemas.openxmlformats.org/markup-compatibility/2006">
          <mc:Choice Requires="x14">
            <control shapeId="4196" r:id="rId102" name="Check Box 100">
              <controlPr defaultSize="0" autoFill="0" autoLine="0" autoPict="0">
                <anchor moveWithCells="1">
                  <from>
                    <xdr:col>15</xdr:col>
                    <xdr:colOff>352425</xdr:colOff>
                    <xdr:row>723</xdr:row>
                    <xdr:rowOff>0</xdr:rowOff>
                  </from>
                  <to>
                    <xdr:col>15</xdr:col>
                    <xdr:colOff>561975</xdr:colOff>
                    <xdr:row>724</xdr:row>
                    <xdr:rowOff>9525</xdr:rowOff>
                  </to>
                </anchor>
              </controlPr>
            </control>
          </mc:Choice>
        </mc:AlternateContent>
        <mc:AlternateContent xmlns:mc="http://schemas.openxmlformats.org/markup-compatibility/2006">
          <mc:Choice Requires="x14">
            <control shapeId="4197" r:id="rId103" name="Check Box 101">
              <controlPr defaultSize="0" autoFill="0" autoLine="0" autoPict="0">
                <anchor moveWithCells="1">
                  <from>
                    <xdr:col>17</xdr:col>
                    <xdr:colOff>361950</xdr:colOff>
                    <xdr:row>723</xdr:row>
                    <xdr:rowOff>0</xdr:rowOff>
                  </from>
                  <to>
                    <xdr:col>17</xdr:col>
                    <xdr:colOff>561975</xdr:colOff>
                    <xdr:row>724</xdr:row>
                    <xdr:rowOff>9525</xdr:rowOff>
                  </to>
                </anchor>
              </controlPr>
            </control>
          </mc:Choice>
        </mc:AlternateContent>
        <mc:AlternateContent xmlns:mc="http://schemas.openxmlformats.org/markup-compatibility/2006">
          <mc:Choice Requires="x14">
            <control shapeId="4198" r:id="rId104" name="Check Box 102">
              <controlPr defaultSize="0" autoFill="0" autoLine="0" autoPict="0">
                <anchor moveWithCells="1">
                  <from>
                    <xdr:col>17</xdr:col>
                    <xdr:colOff>361950</xdr:colOff>
                    <xdr:row>723</xdr:row>
                    <xdr:rowOff>0</xdr:rowOff>
                  </from>
                  <to>
                    <xdr:col>17</xdr:col>
                    <xdr:colOff>561975</xdr:colOff>
                    <xdr:row>724</xdr:row>
                    <xdr:rowOff>9525</xdr:rowOff>
                  </to>
                </anchor>
              </controlPr>
            </control>
          </mc:Choice>
        </mc:AlternateContent>
        <mc:AlternateContent xmlns:mc="http://schemas.openxmlformats.org/markup-compatibility/2006">
          <mc:Choice Requires="x14">
            <control shapeId="4199" r:id="rId105" name="Check Box 103">
              <controlPr defaultSize="0" autoFill="0" autoLine="0" autoPict="0">
                <anchor moveWithCells="1">
                  <from>
                    <xdr:col>17</xdr:col>
                    <xdr:colOff>361950</xdr:colOff>
                    <xdr:row>723</xdr:row>
                    <xdr:rowOff>0</xdr:rowOff>
                  </from>
                  <to>
                    <xdr:col>17</xdr:col>
                    <xdr:colOff>561975</xdr:colOff>
                    <xdr:row>724</xdr:row>
                    <xdr:rowOff>9525</xdr:rowOff>
                  </to>
                </anchor>
              </controlPr>
            </control>
          </mc:Choice>
        </mc:AlternateContent>
        <mc:AlternateContent xmlns:mc="http://schemas.openxmlformats.org/markup-compatibility/2006">
          <mc:Choice Requires="x14">
            <control shapeId="4200" r:id="rId106" name="Check Box 104">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201" r:id="rId107" name="Check Box 105">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202" r:id="rId108" name="Check Box 106">
              <controlPr defaultSize="0" autoFill="0" autoLine="0" autoPict="0">
                <anchor moveWithCells="1">
                  <from>
                    <xdr:col>15</xdr:col>
                    <xdr:colOff>352425</xdr:colOff>
                    <xdr:row>723</xdr:row>
                    <xdr:rowOff>0</xdr:rowOff>
                  </from>
                  <to>
                    <xdr:col>15</xdr:col>
                    <xdr:colOff>561975</xdr:colOff>
                    <xdr:row>724</xdr:row>
                    <xdr:rowOff>0</xdr:rowOff>
                  </to>
                </anchor>
              </controlPr>
            </control>
          </mc:Choice>
        </mc:AlternateContent>
        <mc:AlternateContent xmlns:mc="http://schemas.openxmlformats.org/markup-compatibility/2006">
          <mc:Choice Requires="x14">
            <control shapeId="4203" r:id="rId109" name="Check Box 107">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204" r:id="rId110" name="Check Box 108">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205" r:id="rId111" name="Check Box 109">
              <controlPr defaultSize="0" autoFill="0" autoLine="0" autoPict="0">
                <anchor moveWithCells="1">
                  <from>
                    <xdr:col>17</xdr:col>
                    <xdr:colOff>361950</xdr:colOff>
                    <xdr:row>723</xdr:row>
                    <xdr:rowOff>0</xdr:rowOff>
                  </from>
                  <to>
                    <xdr:col>17</xdr:col>
                    <xdr:colOff>561975</xdr:colOff>
                    <xdr:row>724</xdr:row>
                    <xdr:rowOff>0</xdr:rowOff>
                  </to>
                </anchor>
              </controlPr>
            </control>
          </mc:Choice>
        </mc:AlternateContent>
        <mc:AlternateContent xmlns:mc="http://schemas.openxmlformats.org/markup-compatibility/2006">
          <mc:Choice Requires="x14">
            <control shapeId="4206" r:id="rId112" name="Check Box 110">
              <controlPr defaultSize="0" autoFill="0" autoLine="0" autoPict="0">
                <anchor moveWithCells="1">
                  <from>
                    <xdr:col>15</xdr:col>
                    <xdr:colOff>352425</xdr:colOff>
                    <xdr:row>723</xdr:row>
                    <xdr:rowOff>0</xdr:rowOff>
                  </from>
                  <to>
                    <xdr:col>15</xdr:col>
                    <xdr:colOff>561975</xdr:colOff>
                    <xdr:row>724</xdr:row>
                    <xdr:rowOff>9525</xdr:rowOff>
                  </to>
                </anchor>
              </controlPr>
            </control>
          </mc:Choice>
        </mc:AlternateContent>
        <mc:AlternateContent xmlns:mc="http://schemas.openxmlformats.org/markup-compatibility/2006">
          <mc:Choice Requires="x14">
            <control shapeId="4207" r:id="rId113" name="Check Box 111">
              <controlPr defaultSize="0" autoFill="0" autoLine="0" autoPict="0">
                <anchor moveWithCells="1">
                  <from>
                    <xdr:col>15</xdr:col>
                    <xdr:colOff>352425</xdr:colOff>
                    <xdr:row>723</xdr:row>
                    <xdr:rowOff>0</xdr:rowOff>
                  </from>
                  <to>
                    <xdr:col>15</xdr:col>
                    <xdr:colOff>561975</xdr:colOff>
                    <xdr:row>724</xdr:row>
                    <xdr:rowOff>9525</xdr:rowOff>
                  </to>
                </anchor>
              </controlPr>
            </control>
          </mc:Choice>
        </mc:AlternateContent>
        <mc:AlternateContent xmlns:mc="http://schemas.openxmlformats.org/markup-compatibility/2006">
          <mc:Choice Requires="x14">
            <control shapeId="4208" r:id="rId114" name="Check Box 112">
              <controlPr defaultSize="0" autoFill="0" autoLine="0" autoPict="0">
                <anchor moveWithCells="1">
                  <from>
                    <xdr:col>15</xdr:col>
                    <xdr:colOff>352425</xdr:colOff>
                    <xdr:row>723</xdr:row>
                    <xdr:rowOff>0</xdr:rowOff>
                  </from>
                  <to>
                    <xdr:col>15</xdr:col>
                    <xdr:colOff>561975</xdr:colOff>
                    <xdr:row>724</xdr:row>
                    <xdr:rowOff>9525</xdr:rowOff>
                  </to>
                </anchor>
              </controlPr>
            </control>
          </mc:Choice>
        </mc:AlternateContent>
        <mc:AlternateContent xmlns:mc="http://schemas.openxmlformats.org/markup-compatibility/2006">
          <mc:Choice Requires="x14">
            <control shapeId="4209" r:id="rId115" name="Check Box 113">
              <controlPr defaultSize="0" autoFill="0" autoLine="0" autoPict="0">
                <anchor moveWithCells="1">
                  <from>
                    <xdr:col>17</xdr:col>
                    <xdr:colOff>361950</xdr:colOff>
                    <xdr:row>723</xdr:row>
                    <xdr:rowOff>0</xdr:rowOff>
                  </from>
                  <to>
                    <xdr:col>17</xdr:col>
                    <xdr:colOff>561975</xdr:colOff>
                    <xdr:row>724</xdr:row>
                    <xdr:rowOff>9525</xdr:rowOff>
                  </to>
                </anchor>
              </controlPr>
            </control>
          </mc:Choice>
        </mc:AlternateContent>
        <mc:AlternateContent xmlns:mc="http://schemas.openxmlformats.org/markup-compatibility/2006">
          <mc:Choice Requires="x14">
            <control shapeId="4210" r:id="rId116" name="Check Box 114">
              <controlPr defaultSize="0" autoFill="0" autoLine="0" autoPict="0">
                <anchor moveWithCells="1">
                  <from>
                    <xdr:col>17</xdr:col>
                    <xdr:colOff>361950</xdr:colOff>
                    <xdr:row>723</xdr:row>
                    <xdr:rowOff>0</xdr:rowOff>
                  </from>
                  <to>
                    <xdr:col>17</xdr:col>
                    <xdr:colOff>561975</xdr:colOff>
                    <xdr:row>724</xdr:row>
                    <xdr:rowOff>9525</xdr:rowOff>
                  </to>
                </anchor>
              </controlPr>
            </control>
          </mc:Choice>
        </mc:AlternateContent>
        <mc:AlternateContent xmlns:mc="http://schemas.openxmlformats.org/markup-compatibility/2006">
          <mc:Choice Requires="x14">
            <control shapeId="4211" r:id="rId117" name="Check Box 115">
              <controlPr defaultSize="0" autoFill="0" autoLine="0" autoPict="0">
                <anchor moveWithCells="1">
                  <from>
                    <xdr:col>17</xdr:col>
                    <xdr:colOff>361950</xdr:colOff>
                    <xdr:row>723</xdr:row>
                    <xdr:rowOff>0</xdr:rowOff>
                  </from>
                  <to>
                    <xdr:col>17</xdr:col>
                    <xdr:colOff>561975</xdr:colOff>
                    <xdr:row>724</xdr:row>
                    <xdr:rowOff>9525</xdr:rowOff>
                  </to>
                </anchor>
              </controlPr>
            </control>
          </mc:Choice>
        </mc:AlternateContent>
        <mc:AlternateContent xmlns:mc="http://schemas.openxmlformats.org/markup-compatibility/2006">
          <mc:Choice Requires="x14">
            <control shapeId="4212" r:id="rId118" name="Check Box 116">
              <controlPr defaultSize="0" autoFill="0" autoLine="0" autoPict="0">
                <anchor moveWithCells="1">
                  <from>
                    <xdr:col>15</xdr:col>
                    <xdr:colOff>352425</xdr:colOff>
                    <xdr:row>723</xdr:row>
                    <xdr:rowOff>0</xdr:rowOff>
                  </from>
                  <to>
                    <xdr:col>15</xdr:col>
                    <xdr:colOff>561975</xdr:colOff>
                    <xdr:row>724</xdr:row>
                    <xdr:rowOff>9525</xdr:rowOff>
                  </to>
                </anchor>
              </controlPr>
            </control>
          </mc:Choice>
        </mc:AlternateContent>
        <mc:AlternateContent xmlns:mc="http://schemas.openxmlformats.org/markup-compatibility/2006">
          <mc:Choice Requires="x14">
            <control shapeId="4213" r:id="rId119" name="Check Box 117">
              <controlPr defaultSize="0" autoFill="0" autoLine="0" autoPict="0">
                <anchor moveWithCells="1">
                  <from>
                    <xdr:col>15</xdr:col>
                    <xdr:colOff>352425</xdr:colOff>
                    <xdr:row>723</xdr:row>
                    <xdr:rowOff>0</xdr:rowOff>
                  </from>
                  <to>
                    <xdr:col>15</xdr:col>
                    <xdr:colOff>561975</xdr:colOff>
                    <xdr:row>724</xdr:row>
                    <xdr:rowOff>9525</xdr:rowOff>
                  </to>
                </anchor>
              </controlPr>
            </control>
          </mc:Choice>
        </mc:AlternateContent>
        <mc:AlternateContent xmlns:mc="http://schemas.openxmlformats.org/markup-compatibility/2006">
          <mc:Choice Requires="x14">
            <control shapeId="4214" r:id="rId120" name="Check Box 118">
              <controlPr defaultSize="0" autoFill="0" autoLine="0" autoPict="0">
                <anchor moveWithCells="1">
                  <from>
                    <xdr:col>15</xdr:col>
                    <xdr:colOff>352425</xdr:colOff>
                    <xdr:row>723</xdr:row>
                    <xdr:rowOff>0</xdr:rowOff>
                  </from>
                  <to>
                    <xdr:col>15</xdr:col>
                    <xdr:colOff>561975</xdr:colOff>
                    <xdr:row>724</xdr:row>
                    <xdr:rowOff>9525</xdr:rowOff>
                  </to>
                </anchor>
              </controlPr>
            </control>
          </mc:Choice>
        </mc:AlternateContent>
        <mc:AlternateContent xmlns:mc="http://schemas.openxmlformats.org/markup-compatibility/2006">
          <mc:Choice Requires="x14">
            <control shapeId="4215" r:id="rId121" name="Check Box 119">
              <controlPr defaultSize="0" autoFill="0" autoLine="0" autoPict="0">
                <anchor moveWithCells="1">
                  <from>
                    <xdr:col>17</xdr:col>
                    <xdr:colOff>361950</xdr:colOff>
                    <xdr:row>723</xdr:row>
                    <xdr:rowOff>0</xdr:rowOff>
                  </from>
                  <to>
                    <xdr:col>17</xdr:col>
                    <xdr:colOff>561975</xdr:colOff>
                    <xdr:row>724</xdr:row>
                    <xdr:rowOff>9525</xdr:rowOff>
                  </to>
                </anchor>
              </controlPr>
            </control>
          </mc:Choice>
        </mc:AlternateContent>
        <mc:AlternateContent xmlns:mc="http://schemas.openxmlformats.org/markup-compatibility/2006">
          <mc:Choice Requires="x14">
            <control shapeId="4216" r:id="rId122" name="Check Box 120">
              <controlPr defaultSize="0" autoFill="0" autoLine="0" autoPict="0">
                <anchor moveWithCells="1">
                  <from>
                    <xdr:col>17</xdr:col>
                    <xdr:colOff>361950</xdr:colOff>
                    <xdr:row>723</xdr:row>
                    <xdr:rowOff>0</xdr:rowOff>
                  </from>
                  <to>
                    <xdr:col>17</xdr:col>
                    <xdr:colOff>561975</xdr:colOff>
                    <xdr:row>724</xdr:row>
                    <xdr:rowOff>9525</xdr:rowOff>
                  </to>
                </anchor>
              </controlPr>
            </control>
          </mc:Choice>
        </mc:AlternateContent>
        <mc:AlternateContent xmlns:mc="http://schemas.openxmlformats.org/markup-compatibility/2006">
          <mc:Choice Requires="x14">
            <control shapeId="4217" r:id="rId123" name="Check Box 121">
              <controlPr defaultSize="0" autoFill="0" autoLine="0" autoPict="0">
                <anchor moveWithCells="1">
                  <from>
                    <xdr:col>17</xdr:col>
                    <xdr:colOff>361950</xdr:colOff>
                    <xdr:row>723</xdr:row>
                    <xdr:rowOff>0</xdr:rowOff>
                  </from>
                  <to>
                    <xdr:col>17</xdr:col>
                    <xdr:colOff>561975</xdr:colOff>
                    <xdr:row>724</xdr:row>
                    <xdr:rowOff>9525</xdr:rowOff>
                  </to>
                </anchor>
              </controlPr>
            </control>
          </mc:Choice>
        </mc:AlternateContent>
        <mc:AlternateContent xmlns:mc="http://schemas.openxmlformats.org/markup-compatibility/2006">
          <mc:Choice Requires="x14">
            <control shapeId="4218" r:id="rId124" name="Check Box 122">
              <controlPr defaultSize="0" autoFill="0" autoLine="0" autoPict="0">
                <anchor moveWithCells="1">
                  <from>
                    <xdr:col>15</xdr:col>
                    <xdr:colOff>352425</xdr:colOff>
                    <xdr:row>723</xdr:row>
                    <xdr:rowOff>0</xdr:rowOff>
                  </from>
                  <to>
                    <xdr:col>15</xdr:col>
                    <xdr:colOff>561975</xdr:colOff>
                    <xdr:row>724</xdr:row>
                    <xdr:rowOff>9525</xdr:rowOff>
                  </to>
                </anchor>
              </controlPr>
            </control>
          </mc:Choice>
        </mc:AlternateContent>
        <mc:AlternateContent xmlns:mc="http://schemas.openxmlformats.org/markup-compatibility/2006">
          <mc:Choice Requires="x14">
            <control shapeId="4219" r:id="rId125" name="Check Box 123">
              <controlPr defaultSize="0" autoFill="0" autoLine="0" autoPict="0">
                <anchor moveWithCells="1">
                  <from>
                    <xdr:col>15</xdr:col>
                    <xdr:colOff>352425</xdr:colOff>
                    <xdr:row>723</xdr:row>
                    <xdr:rowOff>0</xdr:rowOff>
                  </from>
                  <to>
                    <xdr:col>15</xdr:col>
                    <xdr:colOff>561975</xdr:colOff>
                    <xdr:row>724</xdr:row>
                    <xdr:rowOff>9525</xdr:rowOff>
                  </to>
                </anchor>
              </controlPr>
            </control>
          </mc:Choice>
        </mc:AlternateContent>
        <mc:AlternateContent xmlns:mc="http://schemas.openxmlformats.org/markup-compatibility/2006">
          <mc:Choice Requires="x14">
            <control shapeId="4220" r:id="rId126" name="Check Box 124">
              <controlPr defaultSize="0" autoFill="0" autoLine="0" autoPict="0">
                <anchor moveWithCells="1">
                  <from>
                    <xdr:col>15</xdr:col>
                    <xdr:colOff>352425</xdr:colOff>
                    <xdr:row>723</xdr:row>
                    <xdr:rowOff>0</xdr:rowOff>
                  </from>
                  <to>
                    <xdr:col>15</xdr:col>
                    <xdr:colOff>561975</xdr:colOff>
                    <xdr:row>724</xdr:row>
                    <xdr:rowOff>9525</xdr:rowOff>
                  </to>
                </anchor>
              </controlPr>
            </control>
          </mc:Choice>
        </mc:AlternateContent>
        <mc:AlternateContent xmlns:mc="http://schemas.openxmlformats.org/markup-compatibility/2006">
          <mc:Choice Requires="x14">
            <control shapeId="4221" r:id="rId127" name="Check Box 125">
              <controlPr defaultSize="0" autoFill="0" autoLine="0" autoPict="0">
                <anchor moveWithCells="1">
                  <from>
                    <xdr:col>17</xdr:col>
                    <xdr:colOff>361950</xdr:colOff>
                    <xdr:row>723</xdr:row>
                    <xdr:rowOff>0</xdr:rowOff>
                  </from>
                  <to>
                    <xdr:col>17</xdr:col>
                    <xdr:colOff>561975</xdr:colOff>
                    <xdr:row>724</xdr:row>
                    <xdr:rowOff>9525</xdr:rowOff>
                  </to>
                </anchor>
              </controlPr>
            </control>
          </mc:Choice>
        </mc:AlternateContent>
        <mc:AlternateContent xmlns:mc="http://schemas.openxmlformats.org/markup-compatibility/2006">
          <mc:Choice Requires="x14">
            <control shapeId="4222" r:id="rId128" name="Check Box 126">
              <controlPr defaultSize="0" autoFill="0" autoLine="0" autoPict="0">
                <anchor moveWithCells="1">
                  <from>
                    <xdr:col>17</xdr:col>
                    <xdr:colOff>361950</xdr:colOff>
                    <xdr:row>723</xdr:row>
                    <xdr:rowOff>0</xdr:rowOff>
                  </from>
                  <to>
                    <xdr:col>17</xdr:col>
                    <xdr:colOff>561975</xdr:colOff>
                    <xdr:row>724</xdr:row>
                    <xdr:rowOff>9525</xdr:rowOff>
                  </to>
                </anchor>
              </controlPr>
            </control>
          </mc:Choice>
        </mc:AlternateContent>
        <mc:AlternateContent xmlns:mc="http://schemas.openxmlformats.org/markup-compatibility/2006">
          <mc:Choice Requires="x14">
            <control shapeId="4223" r:id="rId129" name="Check Box 127">
              <controlPr defaultSize="0" autoFill="0" autoLine="0" autoPict="0">
                <anchor moveWithCells="1">
                  <from>
                    <xdr:col>17</xdr:col>
                    <xdr:colOff>361950</xdr:colOff>
                    <xdr:row>723</xdr:row>
                    <xdr:rowOff>0</xdr:rowOff>
                  </from>
                  <to>
                    <xdr:col>17</xdr:col>
                    <xdr:colOff>561975</xdr:colOff>
                    <xdr:row>724</xdr:row>
                    <xdr:rowOff>9525</xdr:rowOff>
                  </to>
                </anchor>
              </controlPr>
            </control>
          </mc:Choice>
        </mc:AlternateContent>
        <mc:AlternateContent xmlns:mc="http://schemas.openxmlformats.org/markup-compatibility/2006">
          <mc:Choice Requires="x14">
            <control shapeId="4227" r:id="rId130" name="Check Box 131">
              <controlPr defaultSize="0" autoFill="0" autoLine="0" autoPict="0">
                <anchor moveWithCells="1">
                  <from>
                    <xdr:col>17</xdr:col>
                    <xdr:colOff>361950</xdr:colOff>
                    <xdr:row>723</xdr:row>
                    <xdr:rowOff>0</xdr:rowOff>
                  </from>
                  <to>
                    <xdr:col>17</xdr:col>
                    <xdr:colOff>561975</xdr:colOff>
                    <xdr:row>724</xdr:row>
                    <xdr:rowOff>9525</xdr:rowOff>
                  </to>
                </anchor>
              </controlPr>
            </control>
          </mc:Choice>
        </mc:AlternateContent>
        <mc:AlternateContent xmlns:mc="http://schemas.openxmlformats.org/markup-compatibility/2006">
          <mc:Choice Requires="x14">
            <control shapeId="4228" r:id="rId131" name="Check Box 132">
              <controlPr defaultSize="0" autoFill="0" autoLine="0" autoPict="0">
                <anchor moveWithCells="1">
                  <from>
                    <xdr:col>17</xdr:col>
                    <xdr:colOff>361950</xdr:colOff>
                    <xdr:row>723</xdr:row>
                    <xdr:rowOff>0</xdr:rowOff>
                  </from>
                  <to>
                    <xdr:col>17</xdr:col>
                    <xdr:colOff>561975</xdr:colOff>
                    <xdr:row>724</xdr:row>
                    <xdr:rowOff>9525</xdr:rowOff>
                  </to>
                </anchor>
              </controlPr>
            </control>
          </mc:Choice>
        </mc:AlternateContent>
        <mc:AlternateContent xmlns:mc="http://schemas.openxmlformats.org/markup-compatibility/2006">
          <mc:Choice Requires="x14">
            <control shapeId="4229" r:id="rId132" name="Check Box 133">
              <controlPr defaultSize="0" autoFill="0" autoLine="0" autoPict="0">
                <anchor moveWithCells="1">
                  <from>
                    <xdr:col>17</xdr:col>
                    <xdr:colOff>361950</xdr:colOff>
                    <xdr:row>723</xdr:row>
                    <xdr:rowOff>0</xdr:rowOff>
                  </from>
                  <to>
                    <xdr:col>17</xdr:col>
                    <xdr:colOff>561975</xdr:colOff>
                    <xdr:row>724</xdr:row>
                    <xdr:rowOff>9525</xdr:rowOff>
                  </to>
                </anchor>
              </controlPr>
            </control>
          </mc:Choice>
        </mc:AlternateContent>
        <mc:AlternateContent xmlns:mc="http://schemas.openxmlformats.org/markup-compatibility/2006">
          <mc:Choice Requires="x14">
            <control shapeId="4230" r:id="rId133" name="Check Box 134">
              <controlPr defaultSize="0" autoFill="0" autoLine="0" autoPict="0">
                <anchor moveWithCells="1">
                  <from>
                    <xdr:col>17</xdr:col>
                    <xdr:colOff>361950</xdr:colOff>
                    <xdr:row>723</xdr:row>
                    <xdr:rowOff>0</xdr:rowOff>
                  </from>
                  <to>
                    <xdr:col>17</xdr:col>
                    <xdr:colOff>561975</xdr:colOff>
                    <xdr:row>724</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Type of Report" prompt="Choose from dropdown" xr:uid="{625617D1-D7D1-4975-BC7F-2E54770C3796}">
          <x14:formula1>
            <xm:f>'Domain Calculator'!$AB$23:$AB$30</xm:f>
          </x14:formula1>
          <xm:sqref>Q6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pageSetUpPr fitToPage="1"/>
  </sheetPr>
  <dimension ref="A1:AL407"/>
  <sheetViews>
    <sheetView showGridLines="0" tabSelected="1" topLeftCell="A7" zoomScaleNormal="100" workbookViewId="0">
      <selection activeCell="AC22" sqref="AC22"/>
    </sheetView>
  </sheetViews>
  <sheetFormatPr defaultColWidth="9.140625" defaultRowHeight="15" x14ac:dyDescent="0.25"/>
  <cols>
    <col min="1" max="1" width="14.28515625" style="3" customWidth="1"/>
    <col min="2" max="2" width="3.28515625" style="3" customWidth="1"/>
    <col min="3" max="3" width="2.85546875" style="3" customWidth="1"/>
    <col min="4" max="4" width="8.140625" style="10" customWidth="1"/>
    <col min="5" max="5" width="3.28515625" style="10" customWidth="1"/>
    <col min="6" max="6" width="2" style="3" customWidth="1"/>
    <col min="7" max="7" width="12.28515625" style="3" customWidth="1"/>
    <col min="8" max="8" width="16.5703125" style="3" customWidth="1"/>
    <col min="9" max="9" width="2.85546875" style="3" customWidth="1"/>
    <col min="10" max="10" width="3.28515625" style="3" customWidth="1"/>
    <col min="11" max="11" width="7.140625" style="3" customWidth="1"/>
    <col min="12" max="12" width="5.28515625" style="3" customWidth="1"/>
    <col min="13" max="13" width="5.85546875" style="3" customWidth="1"/>
    <col min="14" max="17" width="3.7109375" style="3" customWidth="1"/>
    <col min="18" max="18" width="4.85546875" style="3" customWidth="1"/>
    <col min="19" max="19" width="19.140625" customWidth="1"/>
    <col min="20" max="20" width="6.140625" customWidth="1"/>
    <col min="22" max="26" width="3.7109375" style="3" customWidth="1"/>
    <col min="27" max="27" width="12.85546875" style="3" customWidth="1"/>
    <col min="28" max="28" width="8.5703125" customWidth="1"/>
    <col min="30" max="37" width="6.7109375" customWidth="1"/>
  </cols>
  <sheetData>
    <row r="1" spans="1:38" x14ac:dyDescent="0.25">
      <c r="A1" s="449"/>
      <c r="B1" s="449"/>
      <c r="C1" s="449"/>
      <c r="D1" s="449"/>
      <c r="E1" s="449"/>
      <c r="F1" s="449"/>
      <c r="G1" s="541" t="s">
        <v>0</v>
      </c>
      <c r="H1" s="541"/>
      <c r="I1" s="541"/>
      <c r="J1" s="541"/>
      <c r="K1" s="541"/>
      <c r="L1" s="541"/>
      <c r="M1" s="541"/>
      <c r="N1" s="541"/>
      <c r="O1" s="541"/>
      <c r="P1" s="541"/>
      <c r="Q1" s="541"/>
      <c r="R1" s="541"/>
      <c r="S1" s="541"/>
      <c r="T1" s="1126" t="s">
        <v>244</v>
      </c>
      <c r="U1" s="1126"/>
      <c r="V1" s="1127">
        <v>1</v>
      </c>
      <c r="W1" s="1127"/>
      <c r="X1" s="295" t="s">
        <v>245</v>
      </c>
      <c r="Y1" s="295"/>
      <c r="Z1" s="1127">
        <v>1</v>
      </c>
      <c r="AA1" s="1127"/>
    </row>
    <row r="2" spans="1:38" x14ac:dyDescent="0.25">
      <c r="A2" s="449"/>
      <c r="B2" s="449"/>
      <c r="C2" s="449"/>
      <c r="D2" s="449"/>
      <c r="E2" s="449"/>
      <c r="F2" s="449"/>
      <c r="G2" s="295" t="s">
        <v>1</v>
      </c>
      <c r="H2" s="295"/>
      <c r="I2" s="295"/>
      <c r="J2" s="295"/>
      <c r="K2" s="295"/>
      <c r="L2" s="295"/>
      <c r="M2" s="295"/>
      <c r="N2" s="295"/>
      <c r="O2" s="295"/>
      <c r="P2" s="295"/>
      <c r="Q2" s="295"/>
      <c r="R2" s="295"/>
      <c r="S2" s="295"/>
      <c r="T2" s="294"/>
      <c r="U2" s="294"/>
      <c r="V2" s="294"/>
      <c r="W2" s="294"/>
      <c r="X2" s="294"/>
      <c r="Y2" s="294"/>
      <c r="Z2" s="294"/>
      <c r="AA2" s="294"/>
    </row>
    <row r="3" spans="1:38" x14ac:dyDescent="0.25">
      <c r="A3" s="449"/>
      <c r="B3" s="449"/>
      <c r="C3" s="449"/>
      <c r="D3" s="449"/>
      <c r="E3" s="449"/>
      <c r="F3" s="449"/>
      <c r="G3" s="613" t="s">
        <v>501</v>
      </c>
      <c r="H3" s="613"/>
      <c r="I3" s="613"/>
      <c r="J3" s="613"/>
      <c r="K3" s="613"/>
      <c r="L3" s="613"/>
      <c r="M3" s="613"/>
      <c r="N3" s="613"/>
      <c r="O3" s="613"/>
      <c r="P3" s="613"/>
      <c r="Q3" s="613"/>
      <c r="R3" s="613"/>
      <c r="S3" s="613"/>
      <c r="T3" s="449"/>
      <c r="U3" s="449"/>
      <c r="V3" s="449"/>
      <c r="W3" s="449"/>
      <c r="X3" s="449"/>
      <c r="Y3" s="449"/>
      <c r="Z3" s="449"/>
      <c r="AA3" s="449"/>
    </row>
    <row r="4" spans="1:38" x14ac:dyDescent="0.25">
      <c r="A4" s="449"/>
      <c r="B4" s="449"/>
      <c r="C4" s="449"/>
      <c r="D4" s="449"/>
      <c r="E4" s="449"/>
      <c r="F4" s="449"/>
      <c r="G4" s="449"/>
      <c r="H4" s="449"/>
      <c r="I4" s="449"/>
      <c r="J4" s="449"/>
      <c r="K4" s="449"/>
      <c r="L4" s="449"/>
      <c r="M4" s="449"/>
      <c r="N4" s="449"/>
      <c r="O4" s="449"/>
      <c r="P4" s="449"/>
      <c r="Q4" s="449"/>
      <c r="R4" s="449"/>
      <c r="S4" s="449"/>
      <c r="T4" s="449"/>
      <c r="U4" s="449"/>
      <c r="V4" s="449"/>
      <c r="W4" s="449"/>
      <c r="X4" s="449"/>
      <c r="Y4" s="449"/>
      <c r="Z4" s="449"/>
      <c r="AA4" s="449"/>
    </row>
    <row r="5" spans="1:38" x14ac:dyDescent="0.25">
      <c r="A5" s="27" t="s">
        <v>3</v>
      </c>
      <c r="B5" s="611" t="str">
        <f>'C-1a Needs Assessment'!C5</f>
        <v>NYC Department of Youth and Community Development</v>
      </c>
      <c r="C5" s="611"/>
      <c r="D5" s="611"/>
      <c r="E5" s="611"/>
      <c r="F5" s="611"/>
      <c r="G5" s="611"/>
      <c r="H5" s="611"/>
      <c r="I5" s="611"/>
      <c r="J5" s="611"/>
      <c r="K5" s="611"/>
      <c r="L5" s="611"/>
      <c r="M5" s="611"/>
      <c r="N5" s="1131" t="s">
        <v>5</v>
      </c>
      <c r="O5" s="1131"/>
      <c r="P5" s="1127">
        <f>'C-1a Needs Assessment'!J5</f>
        <v>2023</v>
      </c>
      <c r="Q5" s="1127"/>
      <c r="R5" s="1127"/>
      <c r="T5" s="604" t="s">
        <v>248</v>
      </c>
      <c r="U5" s="605"/>
      <c r="V5" s="605"/>
      <c r="W5" s="605"/>
      <c r="X5" s="605"/>
      <c r="Y5" s="605"/>
      <c r="Z5" s="605"/>
      <c r="AA5" s="606"/>
    </row>
    <row r="6" spans="1:38" x14ac:dyDescent="0.25">
      <c r="A6" s="295"/>
      <c r="B6" s="295"/>
      <c r="C6" s="295"/>
      <c r="D6" s="295"/>
      <c r="E6" s="295"/>
      <c r="F6" s="295"/>
      <c r="G6" s="295"/>
      <c r="H6" s="295"/>
      <c r="I6" s="295"/>
      <c r="J6" s="295"/>
      <c r="K6" s="295"/>
      <c r="L6" s="295"/>
      <c r="M6" s="295"/>
      <c r="N6" s="295"/>
      <c r="O6" s="295"/>
      <c r="P6" s="295"/>
      <c r="Q6" s="295"/>
      <c r="R6" s="295"/>
      <c r="S6" s="295"/>
      <c r="T6" s="1132" t="s">
        <v>284</v>
      </c>
      <c r="U6" s="1133"/>
      <c r="V6" s="1133"/>
      <c r="W6" s="1133"/>
      <c r="X6" s="1133"/>
      <c r="Y6" s="1133"/>
      <c r="Z6" s="1133"/>
      <c r="AA6" s="1134"/>
    </row>
    <row r="7" spans="1:38" x14ac:dyDescent="0.25">
      <c r="A7" s="7" t="s">
        <v>6</v>
      </c>
      <c r="B7" s="612">
        <f>'C-1a Needs Assessment'!C7</f>
        <v>44835</v>
      </c>
      <c r="C7" s="612"/>
      <c r="D7" s="612"/>
      <c r="E7" s="613" t="s">
        <v>7</v>
      </c>
      <c r="F7" s="613"/>
      <c r="G7" s="206">
        <f>'C-1a Needs Assessment'!E7</f>
        <v>45199</v>
      </c>
      <c r="H7" s="613"/>
      <c r="I7" s="613"/>
      <c r="J7" s="613"/>
      <c r="K7" s="613"/>
      <c r="L7" s="613"/>
      <c r="M7"/>
      <c r="N7"/>
      <c r="O7" s="22" t="s">
        <v>8</v>
      </c>
      <c r="P7" s="1127" t="str">
        <f>'C-1a Needs Assessment'!J7</f>
        <v>C1001474</v>
      </c>
      <c r="Q7" s="1127"/>
      <c r="R7" s="1127"/>
      <c r="T7" s="449"/>
      <c r="U7" s="449"/>
      <c r="V7" s="449"/>
      <c r="W7" s="449"/>
      <c r="X7" s="449"/>
      <c r="Y7" s="449"/>
      <c r="Z7" s="449"/>
      <c r="AA7" s="449"/>
    </row>
    <row r="8" spans="1:38" x14ac:dyDescent="0.25">
      <c r="A8" s="545"/>
      <c r="B8" s="545"/>
      <c r="C8" s="545"/>
      <c r="D8" s="545"/>
      <c r="E8" s="545"/>
      <c r="F8" s="545"/>
      <c r="G8" s="545"/>
      <c r="H8" s="545"/>
      <c r="I8" s="545"/>
      <c r="J8" s="545"/>
      <c r="K8" s="545"/>
      <c r="L8" s="545"/>
      <c r="M8" s="545"/>
      <c r="N8" s="545"/>
      <c r="O8" s="545"/>
      <c r="P8" s="545"/>
      <c r="Q8" s="545"/>
      <c r="R8" s="545"/>
      <c r="S8" s="545"/>
      <c r="T8" s="545"/>
      <c r="U8" s="545"/>
      <c r="V8" s="545"/>
      <c r="W8" s="545"/>
      <c r="X8" s="545"/>
      <c r="Y8" s="545"/>
      <c r="Z8" s="545"/>
      <c r="AA8" s="545"/>
    </row>
    <row r="9" spans="1:38" ht="15" customHeight="1" x14ac:dyDescent="0.25">
      <c r="A9" s="1128" t="s">
        <v>502</v>
      </c>
      <c r="B9" s="1129"/>
      <c r="C9" s="1129"/>
      <c r="D9" s="1129"/>
      <c r="E9" s="1129"/>
      <c r="F9" s="1129"/>
      <c r="G9" s="1129"/>
      <c r="H9" s="1129"/>
      <c r="I9" s="1129"/>
      <c r="J9" s="1129"/>
      <c r="K9" s="1129"/>
      <c r="L9" s="1129"/>
      <c r="M9" s="1129"/>
      <c r="N9" s="1129"/>
      <c r="O9" s="1129"/>
      <c r="P9" s="1129"/>
      <c r="Q9" s="1129"/>
      <c r="R9" s="1129"/>
      <c r="S9" s="1129"/>
      <c r="T9" s="1129"/>
      <c r="U9" s="1129"/>
      <c r="V9" s="1129"/>
      <c r="W9" s="1129"/>
      <c r="X9" s="1129"/>
      <c r="Y9" s="1129"/>
      <c r="Z9" s="1129"/>
      <c r="AA9" s="1130"/>
      <c r="AD9" s="3"/>
      <c r="AE9" s="3"/>
      <c r="AF9" s="3"/>
      <c r="AG9" s="3"/>
      <c r="AH9" s="3"/>
      <c r="AI9" s="3"/>
      <c r="AJ9" s="3"/>
      <c r="AK9" s="3"/>
      <c r="AL9" s="3"/>
    </row>
    <row r="10" spans="1:38" x14ac:dyDescent="0.25">
      <c r="A10" s="292"/>
      <c r="B10" s="292"/>
      <c r="C10" s="292"/>
      <c r="D10" s="292"/>
      <c r="E10" s="292"/>
      <c r="F10" s="292"/>
      <c r="G10" s="292"/>
      <c r="H10" s="292"/>
      <c r="I10" s="292"/>
      <c r="J10" s="292"/>
      <c r="K10" s="292"/>
      <c r="L10" s="292"/>
      <c r="M10" s="292"/>
      <c r="N10" s="292"/>
      <c r="O10" s="292"/>
      <c r="P10" s="292"/>
      <c r="Q10" s="292"/>
      <c r="R10" s="292"/>
      <c r="S10" s="292"/>
      <c r="T10" s="292"/>
      <c r="U10" s="292"/>
      <c r="V10" s="292"/>
      <c r="W10" s="292"/>
      <c r="X10" s="292"/>
      <c r="Y10" s="292"/>
      <c r="Z10" s="292"/>
      <c r="AA10" s="292"/>
      <c r="AD10" s="3"/>
      <c r="AE10" s="3"/>
      <c r="AF10" s="3"/>
      <c r="AG10" s="3"/>
      <c r="AH10" s="3"/>
      <c r="AI10" s="3"/>
      <c r="AJ10" s="3"/>
      <c r="AK10" s="3"/>
      <c r="AL10" s="3"/>
    </row>
    <row r="11" spans="1:38" x14ac:dyDescent="0.25">
      <c r="A11" s="1128" t="s">
        <v>503</v>
      </c>
      <c r="B11" s="1129"/>
      <c r="C11" s="1129"/>
      <c r="D11" s="1129"/>
      <c r="E11" s="1129"/>
      <c r="F11" s="1129"/>
      <c r="G11" s="1129"/>
      <c r="H11" s="1129"/>
      <c r="I11" s="1129"/>
      <c r="J11" s="1129"/>
      <c r="K11" s="1129"/>
      <c r="L11" s="1129"/>
      <c r="M11" s="1129"/>
      <c r="N11" s="1129"/>
      <c r="O11" s="1129"/>
      <c r="P11" s="1129"/>
      <c r="Q11" s="1129"/>
      <c r="R11" s="1130"/>
      <c r="S11" s="1129" t="s">
        <v>504</v>
      </c>
      <c r="T11" s="1129"/>
      <c r="U11" s="1129"/>
      <c r="V11" s="1129"/>
      <c r="W11" s="1129"/>
      <c r="X11" s="1129"/>
      <c r="Y11" s="1129"/>
      <c r="Z11" s="1129"/>
      <c r="AA11" s="1130"/>
      <c r="AD11" s="3"/>
      <c r="AE11" s="3"/>
      <c r="AF11" s="3"/>
      <c r="AG11" s="3"/>
      <c r="AH11" s="3"/>
      <c r="AI11" s="3"/>
      <c r="AJ11" s="3"/>
      <c r="AK11" s="3"/>
      <c r="AL11" s="3"/>
    </row>
    <row r="12" spans="1:38" ht="20.100000000000001" customHeight="1" x14ac:dyDescent="0.25">
      <c r="A12" s="876" t="s">
        <v>251</v>
      </c>
      <c r="B12" s="877"/>
      <c r="C12" s="877"/>
      <c r="D12" s="877"/>
      <c r="E12" s="877"/>
      <c r="F12" s="877"/>
      <c r="G12" s="877"/>
      <c r="H12" s="877"/>
      <c r="I12" s="877"/>
      <c r="J12" s="877"/>
      <c r="K12" s="877"/>
      <c r="L12" s="877"/>
      <c r="M12" s="877"/>
      <c r="N12" s="877"/>
      <c r="O12" s="877"/>
      <c r="P12" s="877"/>
      <c r="Q12" s="877"/>
      <c r="R12" s="878"/>
      <c r="S12" s="877"/>
      <c r="T12" s="877"/>
      <c r="U12" s="877"/>
      <c r="V12" s="877"/>
      <c r="W12" s="877"/>
      <c r="X12" s="877"/>
      <c r="Y12" s="877"/>
      <c r="Z12" s="877"/>
      <c r="AA12" s="878"/>
    </row>
    <row r="13" spans="1:38" ht="20.100000000000001" customHeight="1" x14ac:dyDescent="0.25">
      <c r="A13" s="550" t="s">
        <v>505</v>
      </c>
      <c r="B13" s="551"/>
      <c r="C13" s="551"/>
      <c r="D13" s="551"/>
      <c r="E13" s="551"/>
      <c r="F13" s="551"/>
      <c r="G13" s="551"/>
      <c r="H13" s="551"/>
      <c r="I13" s="551"/>
      <c r="J13" s="551"/>
      <c r="K13" s="551"/>
      <c r="L13" s="551"/>
      <c r="M13" s="551"/>
      <c r="N13" s="551"/>
      <c r="O13" s="551"/>
      <c r="P13" s="551"/>
      <c r="Q13" s="551"/>
      <c r="R13" s="551"/>
      <c r="S13" s="551"/>
      <c r="T13" s="551"/>
      <c r="U13" s="551"/>
      <c r="V13" s="551"/>
      <c r="W13" s="551"/>
      <c r="X13" s="551"/>
      <c r="Y13" s="551"/>
      <c r="Z13" s="551"/>
      <c r="AA13" s="552"/>
    </row>
    <row r="14" spans="1:38" ht="39.75" customHeight="1" x14ac:dyDescent="0.25">
      <c r="A14" s="30" t="s">
        <v>506</v>
      </c>
      <c r="B14" s="1123" t="s">
        <v>823</v>
      </c>
      <c r="C14" s="1124"/>
      <c r="D14" s="1124"/>
      <c r="E14" s="1124"/>
      <c r="F14" s="1124"/>
      <c r="G14" s="1124"/>
      <c r="H14" s="1124"/>
      <c r="I14" s="1124"/>
      <c r="J14" s="1124"/>
      <c r="K14" s="1124"/>
      <c r="L14" s="1124"/>
      <c r="M14" s="1124"/>
      <c r="N14" s="1124"/>
      <c r="O14" s="1124"/>
      <c r="P14" s="1124"/>
      <c r="Q14" s="1124"/>
      <c r="R14" s="1124"/>
      <c r="S14" s="1124"/>
      <c r="T14" s="1124"/>
      <c r="U14" s="1124"/>
      <c r="V14" s="1124"/>
      <c r="W14" s="1124"/>
      <c r="X14" s="1124"/>
      <c r="Y14" s="1124"/>
      <c r="Z14" s="1124"/>
      <c r="AA14" s="1125"/>
    </row>
    <row r="15" spans="1:38" ht="71.25" customHeight="1" x14ac:dyDescent="0.25">
      <c r="A15" s="30" t="s">
        <v>507</v>
      </c>
      <c r="B15" s="1124" t="s">
        <v>822</v>
      </c>
      <c r="C15" s="1124"/>
      <c r="D15" s="1124"/>
      <c r="E15" s="1124"/>
      <c r="F15" s="1124"/>
      <c r="G15" s="1124"/>
      <c r="H15" s="1124"/>
      <c r="I15" s="1124"/>
      <c r="J15" s="1124"/>
      <c r="K15" s="1124"/>
      <c r="L15" s="1124"/>
      <c r="M15" s="1124"/>
      <c r="N15" s="1124"/>
      <c r="O15" s="1124"/>
      <c r="P15" s="1124"/>
      <c r="Q15" s="1124"/>
      <c r="R15" s="1124"/>
      <c r="S15" s="1124"/>
      <c r="T15" s="1124"/>
      <c r="U15" s="1124"/>
      <c r="V15" s="1124"/>
      <c r="W15" s="1124"/>
      <c r="X15" s="1124"/>
      <c r="Y15" s="1124"/>
      <c r="Z15" s="1124"/>
      <c r="AA15" s="1125"/>
    </row>
    <row r="16" spans="1:38" x14ac:dyDescent="0.25">
      <c r="A16" s="30" t="s">
        <v>508</v>
      </c>
      <c r="B16" s="1124" t="s">
        <v>859</v>
      </c>
      <c r="C16" s="1124"/>
      <c r="D16" s="1124"/>
      <c r="E16" s="1124"/>
      <c r="F16" s="1124"/>
      <c r="G16" s="1124"/>
      <c r="H16" s="1124"/>
      <c r="I16" s="1124"/>
      <c r="J16" s="1124"/>
      <c r="K16" s="1124"/>
      <c r="L16" s="1124"/>
      <c r="M16" s="1124"/>
      <c r="N16" s="1124"/>
      <c r="O16" s="1124"/>
      <c r="P16" s="1124"/>
      <c r="Q16" s="1124"/>
      <c r="R16" s="1124"/>
      <c r="S16" s="1124"/>
      <c r="T16" s="1124"/>
      <c r="U16" s="1124"/>
      <c r="V16" s="1124"/>
      <c r="W16" s="1124"/>
      <c r="X16" s="1124"/>
      <c r="Y16" s="1124"/>
      <c r="Z16" s="1124"/>
      <c r="AA16" s="1125"/>
    </row>
    <row r="17" spans="1:38" ht="61.5" customHeight="1" x14ac:dyDescent="0.25">
      <c r="A17" s="31" t="s">
        <v>509</v>
      </c>
      <c r="B17" s="1135" t="s">
        <v>941</v>
      </c>
      <c r="C17" s="1136"/>
      <c r="D17" s="1136"/>
      <c r="E17" s="1136"/>
      <c r="F17" s="1136"/>
      <c r="G17" s="1136"/>
      <c r="H17" s="1136"/>
      <c r="I17" s="1136"/>
      <c r="J17" s="1136"/>
      <c r="K17" s="1136"/>
      <c r="L17" s="1136"/>
      <c r="M17" s="1136"/>
      <c r="N17" s="1136"/>
      <c r="O17" s="1136"/>
      <c r="P17" s="1136"/>
      <c r="Q17" s="1136"/>
      <c r="R17" s="1136"/>
      <c r="S17" s="1136"/>
      <c r="T17" s="1136"/>
      <c r="U17" s="1136"/>
      <c r="V17" s="1136"/>
      <c r="W17" s="1136"/>
      <c r="X17" s="1136"/>
      <c r="Y17" s="1136"/>
      <c r="Z17" s="1136"/>
      <c r="AA17" s="1137"/>
    </row>
    <row r="18" spans="1:38" ht="20.100000000000001" customHeight="1" x14ac:dyDescent="0.25">
      <c r="A18" s="550" t="s">
        <v>510</v>
      </c>
      <c r="B18" s="551"/>
      <c r="C18" s="551"/>
      <c r="D18" s="551"/>
      <c r="E18" s="551"/>
      <c r="F18" s="551"/>
      <c r="G18" s="551"/>
      <c r="H18" s="551"/>
      <c r="I18" s="551"/>
      <c r="J18" s="551"/>
      <c r="K18" s="551"/>
      <c r="L18" s="551"/>
      <c r="M18" s="551"/>
      <c r="N18" s="551"/>
      <c r="O18" s="551"/>
      <c r="P18" s="551"/>
      <c r="Q18" s="551"/>
      <c r="R18" s="551"/>
      <c r="S18" s="551"/>
      <c r="T18" s="551"/>
      <c r="U18" s="551"/>
      <c r="V18" s="551"/>
      <c r="W18" s="551"/>
      <c r="X18" s="551"/>
      <c r="Y18" s="551"/>
      <c r="Z18" s="551"/>
      <c r="AA18" s="552"/>
    </row>
    <row r="19" spans="1:38" ht="30.75" customHeight="1" x14ac:dyDescent="0.25">
      <c r="A19" s="30" t="s">
        <v>506</v>
      </c>
      <c r="B19" s="1124" t="s">
        <v>771</v>
      </c>
      <c r="C19" s="1124"/>
      <c r="D19" s="1124"/>
      <c r="E19" s="1124"/>
      <c r="F19" s="1124"/>
      <c r="G19" s="1124"/>
      <c r="H19" s="1124"/>
      <c r="I19" s="1124"/>
      <c r="J19" s="1124"/>
      <c r="K19" s="1124"/>
      <c r="L19" s="1124"/>
      <c r="M19" s="1124"/>
      <c r="N19" s="1124"/>
      <c r="O19" s="1124"/>
      <c r="P19" s="1124"/>
      <c r="Q19" s="1124"/>
      <c r="R19" s="1124"/>
      <c r="S19" s="1124"/>
      <c r="T19" s="1124"/>
      <c r="U19" s="1124"/>
      <c r="V19" s="1124"/>
      <c r="W19" s="1124"/>
      <c r="X19" s="1124"/>
      <c r="Y19" s="1124"/>
      <c r="Z19" s="1124"/>
      <c r="AA19" s="1125"/>
    </row>
    <row r="20" spans="1:38" ht="29.25" customHeight="1" x14ac:dyDescent="0.25">
      <c r="A20" s="30" t="s">
        <v>507</v>
      </c>
      <c r="B20" s="1124" t="s">
        <v>824</v>
      </c>
      <c r="C20" s="1124"/>
      <c r="D20" s="1124"/>
      <c r="E20" s="1124"/>
      <c r="F20" s="1124"/>
      <c r="G20" s="1124"/>
      <c r="H20" s="1124"/>
      <c r="I20" s="1124"/>
      <c r="J20" s="1124"/>
      <c r="K20" s="1124"/>
      <c r="L20" s="1124"/>
      <c r="M20" s="1124"/>
      <c r="N20" s="1124"/>
      <c r="O20" s="1124"/>
      <c r="P20" s="1124"/>
      <c r="Q20" s="1124"/>
      <c r="R20" s="1124"/>
      <c r="S20" s="1124"/>
      <c r="T20" s="1124"/>
      <c r="U20" s="1124"/>
      <c r="V20" s="1124"/>
      <c r="W20" s="1124"/>
      <c r="X20" s="1124"/>
      <c r="Y20" s="1124"/>
      <c r="Z20" s="1124"/>
      <c r="AA20" s="1125"/>
    </row>
    <row r="21" spans="1:38" x14ac:dyDescent="0.25">
      <c r="A21" s="30" t="s">
        <v>508</v>
      </c>
      <c r="B21" s="1143" t="s">
        <v>860</v>
      </c>
      <c r="C21" s="1144"/>
      <c r="D21" s="1144"/>
      <c r="E21" s="1144"/>
      <c r="F21" s="1144"/>
      <c r="G21" s="1144"/>
      <c r="H21" s="1144"/>
      <c r="I21" s="1144"/>
      <c r="J21" s="1144"/>
      <c r="K21" s="1144"/>
      <c r="L21" s="1144"/>
      <c r="M21" s="1144"/>
      <c r="N21" s="1144"/>
      <c r="O21" s="1144"/>
      <c r="P21" s="1144"/>
      <c r="Q21" s="1144"/>
      <c r="R21" s="1144"/>
      <c r="S21" s="1144"/>
      <c r="T21" s="1144"/>
      <c r="U21" s="1144"/>
      <c r="V21" s="1144"/>
      <c r="W21" s="1144"/>
      <c r="X21" s="1144"/>
      <c r="Y21" s="1144"/>
      <c r="Z21" s="1144"/>
      <c r="AA21" s="1145"/>
    </row>
    <row r="22" spans="1:38" ht="71.25" customHeight="1" x14ac:dyDescent="0.25">
      <c r="A22" s="32" t="s">
        <v>509</v>
      </c>
      <c r="B22" s="901" t="s">
        <v>942</v>
      </c>
      <c r="C22" s="901"/>
      <c r="D22" s="901"/>
      <c r="E22" s="901"/>
      <c r="F22" s="901"/>
      <c r="G22" s="901"/>
      <c r="H22" s="901"/>
      <c r="I22" s="901"/>
      <c r="J22" s="901"/>
      <c r="K22" s="901"/>
      <c r="L22" s="901"/>
      <c r="M22" s="901"/>
      <c r="N22" s="901"/>
      <c r="O22" s="901"/>
      <c r="P22" s="901"/>
      <c r="Q22" s="901"/>
      <c r="R22" s="901"/>
      <c r="S22" s="901"/>
      <c r="T22" s="901"/>
      <c r="U22" s="901"/>
      <c r="V22" s="901"/>
      <c r="W22" s="901"/>
      <c r="X22" s="901"/>
      <c r="Y22" s="901"/>
      <c r="Z22" s="901"/>
      <c r="AA22" s="902"/>
    </row>
    <row r="23" spans="1:38" ht="20.100000000000001" customHeight="1" x14ac:dyDescent="0.25">
      <c r="A23" s="1142"/>
      <c r="B23" s="1142"/>
      <c r="C23" s="1142"/>
      <c r="D23" s="1142"/>
      <c r="E23" s="1142"/>
      <c r="F23" s="1142"/>
      <c r="G23" s="1142"/>
      <c r="H23" s="1142"/>
      <c r="I23" s="1142"/>
      <c r="J23" s="1142"/>
      <c r="K23" s="1142"/>
      <c r="L23" s="1142"/>
      <c r="M23" s="1142"/>
      <c r="N23" s="1142"/>
      <c r="O23" s="1142"/>
      <c r="P23" s="1142"/>
      <c r="Q23" s="1142"/>
      <c r="R23" s="1142"/>
      <c r="S23" s="1142"/>
      <c r="T23" s="1142"/>
      <c r="U23" s="1142"/>
      <c r="V23" s="1142"/>
      <c r="W23" s="1142"/>
      <c r="X23" s="1142"/>
      <c r="Y23" s="1142"/>
      <c r="Z23" s="1142"/>
      <c r="AA23" s="1142"/>
    </row>
    <row r="24" spans="1:38" ht="20.100000000000001" customHeight="1" x14ac:dyDescent="0.25">
      <c r="A24" s="1128" t="s">
        <v>503</v>
      </c>
      <c r="B24" s="1129"/>
      <c r="C24" s="1129"/>
      <c r="D24" s="1129"/>
      <c r="E24" s="1129"/>
      <c r="F24" s="1129"/>
      <c r="G24" s="1129"/>
      <c r="H24" s="1129"/>
      <c r="I24" s="1129"/>
      <c r="J24" s="1129"/>
      <c r="K24" s="1129"/>
      <c r="L24" s="1129"/>
      <c r="M24" s="1129"/>
      <c r="N24" s="1129"/>
      <c r="O24" s="1129"/>
      <c r="P24" s="1129"/>
      <c r="Q24" s="1129"/>
      <c r="R24" s="1130"/>
      <c r="S24" s="1129" t="s">
        <v>504</v>
      </c>
      <c r="T24" s="1129"/>
      <c r="U24" s="1129"/>
      <c r="V24" s="1129"/>
      <c r="W24" s="1129"/>
      <c r="X24" s="1129"/>
      <c r="Y24" s="1129"/>
      <c r="Z24" s="1129"/>
      <c r="AA24" s="1130"/>
      <c r="AD24" s="3"/>
      <c r="AE24" s="3"/>
      <c r="AF24" s="3"/>
      <c r="AG24" s="3"/>
      <c r="AH24" s="3"/>
      <c r="AI24" s="3"/>
      <c r="AJ24" s="3"/>
      <c r="AK24" s="3"/>
      <c r="AL24" s="3"/>
    </row>
    <row r="25" spans="1:38" ht="20.100000000000001" customHeight="1" x14ac:dyDescent="0.25">
      <c r="A25" s="876" t="s">
        <v>772</v>
      </c>
      <c r="B25" s="877"/>
      <c r="C25" s="877"/>
      <c r="D25" s="877"/>
      <c r="E25" s="877"/>
      <c r="F25" s="877"/>
      <c r="G25" s="877"/>
      <c r="H25" s="877"/>
      <c r="I25" s="877"/>
      <c r="J25" s="877"/>
      <c r="K25" s="877"/>
      <c r="L25" s="877"/>
      <c r="M25" s="877"/>
      <c r="N25" s="877"/>
      <c r="O25" s="877"/>
      <c r="P25" s="877"/>
      <c r="Q25" s="877"/>
      <c r="R25" s="878"/>
      <c r="S25" s="877"/>
      <c r="T25" s="877"/>
      <c r="U25" s="877"/>
      <c r="V25" s="877"/>
      <c r="W25" s="877"/>
      <c r="X25" s="877"/>
      <c r="Y25" s="877"/>
      <c r="Z25" s="877"/>
      <c r="AA25" s="878"/>
    </row>
    <row r="26" spans="1:38" ht="20.100000000000001" customHeight="1" x14ac:dyDescent="0.25">
      <c r="A26" s="550" t="s">
        <v>505</v>
      </c>
      <c r="B26" s="551"/>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2"/>
    </row>
    <row r="27" spans="1:38" x14ac:dyDescent="0.25">
      <c r="A27" s="30" t="s">
        <v>506</v>
      </c>
      <c r="B27" s="1123" t="s">
        <v>773</v>
      </c>
      <c r="C27" s="1124"/>
      <c r="D27" s="1124"/>
      <c r="E27" s="1124"/>
      <c r="F27" s="1124"/>
      <c r="G27" s="1124"/>
      <c r="H27" s="1124"/>
      <c r="I27" s="1124"/>
      <c r="J27" s="1124"/>
      <c r="K27" s="1124"/>
      <c r="L27" s="1124"/>
      <c r="M27" s="1124"/>
      <c r="N27" s="1124"/>
      <c r="O27" s="1124"/>
      <c r="P27" s="1124"/>
      <c r="Q27" s="1124"/>
      <c r="R27" s="1124"/>
      <c r="S27" s="1124"/>
      <c r="T27" s="1124"/>
      <c r="U27" s="1124"/>
      <c r="V27" s="1124"/>
      <c r="W27" s="1124"/>
      <c r="X27" s="1124"/>
      <c r="Y27" s="1124"/>
      <c r="Z27" s="1124"/>
      <c r="AA27" s="1125"/>
    </row>
    <row r="28" spans="1:38" ht="37.5" customHeight="1" x14ac:dyDescent="0.25">
      <c r="A28" s="30" t="s">
        <v>507</v>
      </c>
      <c r="B28" s="1124" t="s">
        <v>825</v>
      </c>
      <c r="C28" s="1124"/>
      <c r="D28" s="1124"/>
      <c r="E28" s="1124"/>
      <c r="F28" s="1124"/>
      <c r="G28" s="1124"/>
      <c r="H28" s="1124"/>
      <c r="I28" s="1124"/>
      <c r="J28" s="1124"/>
      <c r="K28" s="1124"/>
      <c r="L28" s="1124"/>
      <c r="M28" s="1124"/>
      <c r="N28" s="1124"/>
      <c r="O28" s="1124"/>
      <c r="P28" s="1124"/>
      <c r="Q28" s="1124"/>
      <c r="R28" s="1124"/>
      <c r="S28" s="1124"/>
      <c r="T28" s="1124"/>
      <c r="U28" s="1124"/>
      <c r="V28" s="1124"/>
      <c r="W28" s="1124"/>
      <c r="X28" s="1124"/>
      <c r="Y28" s="1124"/>
      <c r="Z28" s="1124"/>
      <c r="AA28" s="1125"/>
    </row>
    <row r="29" spans="1:38" x14ac:dyDescent="0.25">
      <c r="A29" s="30" t="s">
        <v>508</v>
      </c>
      <c r="B29" s="1138" t="s">
        <v>936</v>
      </c>
      <c r="C29" s="1139"/>
      <c r="D29" s="1139"/>
      <c r="E29" s="1139"/>
      <c r="F29" s="1139"/>
      <c r="G29" s="1139"/>
      <c r="H29" s="1139"/>
      <c r="I29" s="1139"/>
      <c r="J29" s="1139"/>
      <c r="K29" s="1139"/>
      <c r="L29" s="1139"/>
      <c r="M29" s="1139"/>
      <c r="N29" s="1139"/>
      <c r="O29" s="1139"/>
      <c r="P29" s="1139"/>
      <c r="Q29" s="1139"/>
      <c r="R29" s="1139"/>
      <c r="S29" s="1139"/>
      <c r="T29" s="1139"/>
      <c r="U29" s="1139"/>
      <c r="V29" s="1139"/>
      <c r="W29" s="1139"/>
      <c r="X29" s="1139"/>
      <c r="Y29" s="1139"/>
      <c r="Z29" s="1139"/>
      <c r="AA29" s="1139"/>
    </row>
    <row r="30" spans="1:38" x14ac:dyDescent="0.25">
      <c r="A30" s="31" t="s">
        <v>509</v>
      </c>
      <c r="B30" s="1140" t="s">
        <v>937</v>
      </c>
      <c r="C30" s="1141"/>
      <c r="D30" s="1141"/>
      <c r="E30" s="1141"/>
      <c r="F30" s="1141"/>
      <c r="G30" s="1141"/>
      <c r="H30" s="1141"/>
      <c r="I30" s="1141"/>
      <c r="J30" s="1141"/>
      <c r="K30" s="1141"/>
      <c r="L30" s="1141"/>
      <c r="M30" s="1141"/>
      <c r="N30" s="1141"/>
      <c r="O30" s="1141"/>
      <c r="P30" s="1141"/>
      <c r="Q30" s="1141"/>
      <c r="R30" s="1141"/>
      <c r="S30" s="1141"/>
      <c r="T30" s="1141"/>
      <c r="U30" s="1141"/>
      <c r="V30" s="1141"/>
      <c r="W30" s="1141"/>
      <c r="X30" s="1141"/>
      <c r="Y30" s="1141"/>
      <c r="Z30" s="1141"/>
      <c r="AA30" s="1141"/>
    </row>
    <row r="31" spans="1:38" ht="20.100000000000001" customHeight="1" x14ac:dyDescent="0.25">
      <c r="A31" s="550" t="s">
        <v>510</v>
      </c>
      <c r="B31" s="551"/>
      <c r="C31" s="551"/>
      <c r="D31" s="551"/>
      <c r="E31" s="551"/>
      <c r="F31" s="551"/>
      <c r="G31" s="551"/>
      <c r="H31" s="551"/>
      <c r="I31" s="551"/>
      <c r="J31" s="551"/>
      <c r="K31" s="551"/>
      <c r="L31" s="551"/>
      <c r="M31" s="551"/>
      <c r="N31" s="551"/>
      <c r="O31" s="551"/>
      <c r="P31" s="551"/>
      <c r="Q31" s="551"/>
      <c r="R31" s="551"/>
      <c r="S31" s="551"/>
      <c r="T31" s="551"/>
      <c r="U31" s="551"/>
      <c r="V31" s="551"/>
      <c r="W31" s="551"/>
      <c r="X31" s="551"/>
      <c r="Y31" s="551"/>
      <c r="Z31" s="551"/>
      <c r="AA31" s="552"/>
    </row>
    <row r="32" spans="1:38" x14ac:dyDescent="0.25">
      <c r="A32" s="30" t="s">
        <v>506</v>
      </c>
      <c r="B32" s="1124" t="s">
        <v>774</v>
      </c>
      <c r="C32" s="1124"/>
      <c r="D32" s="1124"/>
      <c r="E32" s="1124"/>
      <c r="F32" s="1124"/>
      <c r="G32" s="1124"/>
      <c r="H32" s="1124"/>
      <c r="I32" s="1124"/>
      <c r="J32" s="1124"/>
      <c r="K32" s="1124"/>
      <c r="L32" s="1124"/>
      <c r="M32" s="1124"/>
      <c r="N32" s="1124"/>
      <c r="O32" s="1124"/>
      <c r="P32" s="1124"/>
      <c r="Q32" s="1124"/>
      <c r="R32" s="1124"/>
      <c r="S32" s="1124"/>
      <c r="T32" s="1124"/>
      <c r="U32" s="1124"/>
      <c r="V32" s="1124"/>
      <c r="W32" s="1124"/>
      <c r="X32" s="1124"/>
      <c r="Y32" s="1124"/>
      <c r="Z32" s="1124"/>
      <c r="AA32" s="1125"/>
    </row>
    <row r="33" spans="1:27" ht="33.75" customHeight="1" x14ac:dyDescent="0.25">
      <c r="A33" s="30" t="s">
        <v>507</v>
      </c>
      <c r="B33" s="1124" t="s">
        <v>826</v>
      </c>
      <c r="C33" s="1124"/>
      <c r="D33" s="1124"/>
      <c r="E33" s="1124"/>
      <c r="F33" s="1124"/>
      <c r="G33" s="1124"/>
      <c r="H33" s="1124"/>
      <c r="I33" s="1124"/>
      <c r="J33" s="1124"/>
      <c r="K33" s="1124"/>
      <c r="L33" s="1124"/>
      <c r="M33" s="1124"/>
      <c r="N33" s="1124"/>
      <c r="O33" s="1124"/>
      <c r="P33" s="1124"/>
      <c r="Q33" s="1124"/>
      <c r="R33" s="1124"/>
      <c r="S33" s="1124"/>
      <c r="T33" s="1124"/>
      <c r="U33" s="1124"/>
      <c r="V33" s="1124"/>
      <c r="W33" s="1124"/>
      <c r="X33" s="1124"/>
      <c r="Y33" s="1124"/>
      <c r="Z33" s="1124"/>
      <c r="AA33" s="1125"/>
    </row>
    <row r="34" spans="1:27" x14ac:dyDescent="0.25">
      <c r="A34" s="30" t="s">
        <v>508</v>
      </c>
      <c r="B34" s="1138" t="s">
        <v>938</v>
      </c>
      <c r="C34" s="1139"/>
      <c r="D34" s="1139"/>
      <c r="E34" s="1139"/>
      <c r="F34" s="1139"/>
      <c r="G34" s="1139"/>
      <c r="H34" s="1139"/>
      <c r="I34" s="1139"/>
      <c r="J34" s="1139"/>
      <c r="K34" s="1139"/>
      <c r="L34" s="1139"/>
      <c r="M34" s="1139"/>
      <c r="N34" s="1139"/>
      <c r="O34" s="1139"/>
      <c r="P34" s="1139"/>
      <c r="Q34" s="1139"/>
      <c r="R34" s="1139"/>
      <c r="S34" s="1139"/>
      <c r="T34" s="1139"/>
      <c r="U34" s="1139"/>
      <c r="V34" s="1139"/>
      <c r="W34" s="1139"/>
      <c r="X34" s="1139"/>
      <c r="Y34" s="1139"/>
      <c r="Z34" s="1139"/>
      <c r="AA34" s="1139"/>
    </row>
    <row r="35" spans="1:27" x14ac:dyDescent="0.25">
      <c r="A35" s="32" t="s">
        <v>509</v>
      </c>
      <c r="B35" s="1140" t="s">
        <v>939</v>
      </c>
      <c r="C35" s="1141"/>
      <c r="D35" s="1141"/>
      <c r="E35" s="1141"/>
      <c r="F35" s="1141"/>
      <c r="G35" s="1141"/>
      <c r="H35" s="1141"/>
      <c r="I35" s="1141"/>
      <c r="J35" s="1141"/>
      <c r="K35" s="1141"/>
      <c r="L35" s="1141"/>
      <c r="M35" s="1141"/>
      <c r="N35" s="1141"/>
      <c r="O35" s="1141"/>
      <c r="P35" s="1141"/>
      <c r="Q35" s="1141"/>
      <c r="R35" s="1141"/>
      <c r="S35" s="1141"/>
      <c r="T35" s="1141"/>
      <c r="U35" s="1141"/>
      <c r="V35" s="1141"/>
      <c r="W35" s="1141"/>
      <c r="X35" s="1141"/>
      <c r="Y35" s="1141"/>
      <c r="Z35" s="1141"/>
      <c r="AA35" s="1141"/>
    </row>
    <row r="36" spans="1:27" x14ac:dyDescent="0.25">
      <c r="A36" s="1142"/>
      <c r="B36" s="1142"/>
      <c r="C36" s="1142"/>
      <c r="D36" s="1142"/>
      <c r="E36" s="1142"/>
      <c r="F36" s="1142"/>
      <c r="G36" s="1142"/>
      <c r="H36" s="1142"/>
      <c r="I36" s="1142"/>
      <c r="J36" s="1142"/>
      <c r="K36" s="1142"/>
      <c r="L36" s="1142"/>
      <c r="M36" s="1142"/>
      <c r="N36" s="1142"/>
      <c r="O36" s="1142"/>
      <c r="P36" s="1142"/>
      <c r="Q36" s="1142"/>
      <c r="R36" s="1142"/>
      <c r="S36" s="1142"/>
      <c r="T36" s="1142"/>
      <c r="U36" s="1142"/>
      <c r="V36" s="1142"/>
      <c r="W36" s="1142"/>
      <c r="X36" s="1142"/>
      <c r="Y36" s="1142"/>
      <c r="Z36" s="1142"/>
      <c r="AA36" s="1142"/>
    </row>
    <row r="37" spans="1:27" x14ac:dyDescent="0.25">
      <c r="A37" s="613" t="s">
        <v>511</v>
      </c>
      <c r="B37" s="613"/>
      <c r="C37" s="613"/>
      <c r="D37" s="613"/>
      <c r="E37" s="613"/>
      <c r="F37" s="613"/>
      <c r="G37" s="613"/>
      <c r="H37" s="613"/>
      <c r="I37" s="613"/>
      <c r="J37" s="613"/>
      <c r="K37" s="613"/>
      <c r="L37" s="613"/>
      <c r="M37" s="613"/>
      <c r="N37" s="613"/>
      <c r="O37" s="613"/>
      <c r="P37" s="613"/>
      <c r="Q37" s="613"/>
      <c r="R37" s="613"/>
      <c r="S37" s="613"/>
      <c r="T37" s="613"/>
      <c r="U37" s="613"/>
      <c r="V37" s="613"/>
      <c r="W37" s="613"/>
      <c r="X37" s="613"/>
      <c r="Y37" s="613"/>
      <c r="Z37" s="613"/>
      <c r="AA37" s="613"/>
    </row>
    <row r="38" spans="1:27" x14ac:dyDescent="0.25">
      <c r="A38" s="449"/>
      <c r="B38" s="449"/>
      <c r="C38" s="449"/>
      <c r="D38" s="449"/>
      <c r="E38" s="449"/>
      <c r="F38" s="449"/>
      <c r="G38" s="541" t="s">
        <v>0</v>
      </c>
      <c r="H38" s="541"/>
      <c r="I38" s="541"/>
      <c r="J38" s="541"/>
      <c r="K38" s="541"/>
      <c r="L38" s="541"/>
      <c r="M38" s="541"/>
      <c r="N38" s="541"/>
      <c r="O38" s="541"/>
      <c r="P38" s="541"/>
      <c r="Q38" s="541"/>
      <c r="R38" s="541"/>
      <c r="S38" s="541"/>
      <c r="T38" s="1126" t="s">
        <v>244</v>
      </c>
      <c r="U38" s="1126"/>
      <c r="V38" s="1127">
        <v>1</v>
      </c>
      <c r="W38" s="1127"/>
      <c r="X38" s="295" t="s">
        <v>245</v>
      </c>
      <c r="Y38" s="295"/>
      <c r="Z38" s="1127">
        <v>1</v>
      </c>
      <c r="AA38" s="1127"/>
    </row>
    <row r="39" spans="1:27" x14ac:dyDescent="0.25">
      <c r="A39" s="449"/>
      <c r="B39" s="449"/>
      <c r="C39" s="449"/>
      <c r="D39" s="449"/>
      <c r="E39" s="449"/>
      <c r="F39" s="449"/>
      <c r="G39" s="295" t="s">
        <v>1</v>
      </c>
      <c r="H39" s="295"/>
      <c r="I39" s="295"/>
      <c r="J39" s="295"/>
      <c r="K39" s="295"/>
      <c r="L39" s="295"/>
      <c r="M39" s="295"/>
      <c r="N39" s="295"/>
      <c r="O39" s="295"/>
      <c r="P39" s="295"/>
      <c r="Q39" s="295"/>
      <c r="R39" s="295"/>
      <c r="S39" s="295"/>
      <c r="T39" s="294"/>
      <c r="U39" s="294"/>
      <c r="V39" s="294"/>
      <c r="W39" s="294"/>
      <c r="X39" s="294"/>
      <c r="Y39" s="294"/>
      <c r="Z39" s="294"/>
      <c r="AA39" s="294"/>
    </row>
    <row r="40" spans="1:27" x14ac:dyDescent="0.25">
      <c r="A40" s="449"/>
      <c r="B40" s="449"/>
      <c r="C40" s="449"/>
      <c r="D40" s="449"/>
      <c r="E40" s="449"/>
      <c r="F40" s="449"/>
      <c r="G40" s="613" t="s">
        <v>501</v>
      </c>
      <c r="H40" s="613"/>
      <c r="I40" s="613"/>
      <c r="J40" s="613"/>
      <c r="K40" s="613"/>
      <c r="L40" s="613"/>
      <c r="M40" s="613"/>
      <c r="N40" s="613"/>
      <c r="O40" s="613"/>
      <c r="P40" s="613"/>
      <c r="Q40" s="613"/>
      <c r="R40" s="613"/>
      <c r="S40" s="613"/>
      <c r="T40" s="449"/>
      <c r="U40" s="449"/>
      <c r="V40" s="449"/>
      <c r="W40" s="449"/>
      <c r="X40" s="449"/>
      <c r="Y40" s="449"/>
      <c r="Z40" s="449"/>
      <c r="AA40" s="449"/>
    </row>
    <row r="41" spans="1:27" x14ac:dyDescent="0.25">
      <c r="A41" s="449"/>
      <c r="B41" s="449"/>
      <c r="C41" s="449"/>
      <c r="D41" s="449"/>
      <c r="E41" s="449"/>
      <c r="F41" s="449"/>
      <c r="G41" s="449"/>
      <c r="H41" s="449"/>
      <c r="I41" s="449"/>
      <c r="J41" s="449"/>
      <c r="K41" s="449"/>
      <c r="L41" s="449"/>
      <c r="M41" s="449"/>
      <c r="N41" s="449"/>
      <c r="O41" s="449"/>
      <c r="P41" s="449"/>
      <c r="Q41" s="449"/>
      <c r="R41" s="449"/>
      <c r="S41" s="449"/>
      <c r="T41" s="449"/>
      <c r="U41" s="449"/>
      <c r="V41" s="449"/>
      <c r="W41" s="449"/>
      <c r="X41" s="449"/>
      <c r="Y41" s="449"/>
      <c r="Z41" s="449"/>
      <c r="AA41" s="449"/>
    </row>
    <row r="42" spans="1:27" x14ac:dyDescent="0.25">
      <c r="A42" s="27" t="s">
        <v>3</v>
      </c>
      <c r="B42" s="611" t="s">
        <v>4</v>
      </c>
      <c r="C42" s="611"/>
      <c r="D42" s="611"/>
      <c r="E42" s="611"/>
      <c r="F42" s="611"/>
      <c r="G42" s="611"/>
      <c r="H42" s="611"/>
      <c r="I42" s="611"/>
      <c r="J42" s="611"/>
      <c r="K42" s="611"/>
      <c r="L42" s="611"/>
      <c r="M42" s="611"/>
      <c r="N42" s="1131" t="s">
        <v>5</v>
      </c>
      <c r="O42" s="1131"/>
      <c r="P42" s="1127">
        <v>2023</v>
      </c>
      <c r="Q42" s="1127"/>
      <c r="R42" s="1127"/>
      <c r="T42" s="604" t="s">
        <v>248</v>
      </c>
      <c r="U42" s="605"/>
      <c r="V42" s="605"/>
      <c r="W42" s="605"/>
      <c r="X42" s="605"/>
      <c r="Y42" s="605"/>
      <c r="Z42" s="605"/>
      <c r="AA42" s="606"/>
    </row>
    <row r="43" spans="1:27" x14ac:dyDescent="0.25">
      <c r="A43" s="295"/>
      <c r="B43" s="295"/>
      <c r="C43" s="295"/>
      <c r="D43" s="295"/>
      <c r="E43" s="295"/>
      <c r="F43" s="295"/>
      <c r="G43" s="295"/>
      <c r="H43" s="295"/>
      <c r="I43" s="295"/>
      <c r="J43" s="295"/>
      <c r="K43" s="295"/>
      <c r="L43" s="295"/>
      <c r="M43" s="295"/>
      <c r="N43" s="295"/>
      <c r="O43" s="295"/>
      <c r="P43" s="295"/>
      <c r="Q43" s="295"/>
      <c r="R43" s="295"/>
      <c r="S43" s="295"/>
      <c r="T43" s="1132" t="s">
        <v>284</v>
      </c>
      <c r="U43" s="1133"/>
      <c r="V43" s="1133"/>
      <c r="W43" s="1133"/>
      <c r="X43" s="1133"/>
      <c r="Y43" s="1133"/>
      <c r="Z43" s="1133"/>
      <c r="AA43" s="1134"/>
    </row>
    <row r="44" spans="1:27" x14ac:dyDescent="0.25">
      <c r="A44" s="7" t="s">
        <v>6</v>
      </c>
      <c r="B44" s="612">
        <v>44835</v>
      </c>
      <c r="C44" s="612"/>
      <c r="D44" s="612"/>
      <c r="E44" s="613" t="s">
        <v>7</v>
      </c>
      <c r="F44" s="613"/>
      <c r="G44" s="206">
        <v>45199</v>
      </c>
      <c r="H44" s="613"/>
      <c r="I44" s="613"/>
      <c r="J44" s="613"/>
      <c r="K44" s="613"/>
      <c r="L44" s="613"/>
      <c r="M44"/>
      <c r="N44"/>
      <c r="O44" s="22" t="s">
        <v>8</v>
      </c>
      <c r="P44" s="1127">
        <f>'C-1a Needs Assessment'!J44</f>
        <v>0</v>
      </c>
      <c r="Q44" s="1127"/>
      <c r="R44" s="1127"/>
      <c r="T44" s="449"/>
      <c r="U44" s="449"/>
      <c r="V44" s="449"/>
      <c r="W44" s="449"/>
      <c r="X44" s="449"/>
      <c r="Y44" s="449"/>
      <c r="Z44" s="449"/>
      <c r="AA44" s="449"/>
    </row>
    <row r="45" spans="1:27" x14ac:dyDescent="0.25">
      <c r="A45" s="545"/>
      <c r="B45" s="545"/>
      <c r="C45" s="545"/>
      <c r="D45" s="545"/>
      <c r="E45" s="545"/>
      <c r="F45" s="545"/>
      <c r="G45" s="545"/>
      <c r="H45" s="545"/>
      <c r="I45" s="545"/>
      <c r="J45" s="545"/>
      <c r="K45" s="545"/>
      <c r="L45" s="545"/>
      <c r="M45" s="545"/>
      <c r="N45" s="545"/>
      <c r="O45" s="545"/>
      <c r="P45" s="545"/>
      <c r="Q45" s="545"/>
      <c r="R45" s="545"/>
      <c r="S45" s="545"/>
      <c r="T45" s="545"/>
      <c r="U45" s="545"/>
      <c r="V45" s="545"/>
      <c r="W45" s="545"/>
      <c r="X45" s="545"/>
      <c r="Y45" s="545"/>
      <c r="Z45" s="545"/>
      <c r="AA45" s="545"/>
    </row>
    <row r="46" spans="1:27" x14ac:dyDescent="0.25">
      <c r="A46" s="1128" t="s">
        <v>502</v>
      </c>
      <c r="B46" s="1129"/>
      <c r="C46" s="1129"/>
      <c r="D46" s="1129"/>
      <c r="E46" s="1129"/>
      <c r="F46" s="1129"/>
      <c r="G46" s="1129"/>
      <c r="H46" s="1129"/>
      <c r="I46" s="1129"/>
      <c r="J46" s="1129"/>
      <c r="K46" s="1129"/>
      <c r="L46" s="1129"/>
      <c r="M46" s="1129"/>
      <c r="N46" s="1129"/>
      <c r="O46" s="1129"/>
      <c r="P46" s="1129"/>
      <c r="Q46" s="1129"/>
      <c r="R46" s="1129"/>
      <c r="S46" s="1129"/>
      <c r="T46" s="1129"/>
      <c r="U46" s="1129"/>
      <c r="V46" s="1129"/>
      <c r="W46" s="1129"/>
      <c r="X46" s="1129"/>
      <c r="Y46" s="1129"/>
      <c r="Z46" s="1129"/>
      <c r="AA46" s="1130"/>
    </row>
    <row r="47" spans="1:27" x14ac:dyDescent="0.25">
      <c r="A47" s="292"/>
      <c r="B47" s="292"/>
      <c r="C47" s="292"/>
      <c r="D47" s="292"/>
      <c r="E47" s="292"/>
      <c r="F47" s="292"/>
      <c r="G47" s="292"/>
      <c r="H47" s="292"/>
      <c r="I47" s="292"/>
      <c r="J47" s="292"/>
      <c r="K47" s="292"/>
      <c r="L47" s="292"/>
      <c r="M47" s="292"/>
      <c r="N47" s="292"/>
      <c r="O47" s="292"/>
      <c r="P47" s="292"/>
      <c r="Q47" s="292"/>
      <c r="R47" s="292"/>
      <c r="S47" s="292"/>
      <c r="T47" s="292"/>
      <c r="U47" s="292"/>
      <c r="V47" s="292"/>
      <c r="W47" s="292"/>
      <c r="X47" s="292"/>
      <c r="Y47" s="292"/>
      <c r="Z47" s="292"/>
      <c r="AA47" s="292"/>
    </row>
    <row r="48" spans="1:27" x14ac:dyDescent="0.25">
      <c r="A48" s="1128" t="s">
        <v>503</v>
      </c>
      <c r="B48" s="1129"/>
      <c r="C48" s="1129"/>
      <c r="D48" s="1129"/>
      <c r="E48" s="1129"/>
      <c r="F48" s="1129"/>
      <c r="G48" s="1129"/>
      <c r="H48" s="1129"/>
      <c r="I48" s="1129"/>
      <c r="J48" s="1129"/>
      <c r="K48" s="1129"/>
      <c r="L48" s="1129"/>
      <c r="M48" s="1129"/>
      <c r="N48" s="1129"/>
      <c r="O48" s="1129"/>
      <c r="P48" s="1129"/>
      <c r="Q48" s="1129"/>
      <c r="R48" s="1130"/>
      <c r="S48" s="1129" t="s">
        <v>504</v>
      </c>
      <c r="T48" s="1129"/>
      <c r="U48" s="1129"/>
      <c r="V48" s="1129"/>
      <c r="W48" s="1129"/>
      <c r="X48" s="1129"/>
      <c r="Y48" s="1129"/>
      <c r="Z48" s="1129"/>
      <c r="AA48" s="1130"/>
    </row>
    <row r="49" spans="1:27" x14ac:dyDescent="0.25">
      <c r="A49" s="876" t="s">
        <v>329</v>
      </c>
      <c r="B49" s="877"/>
      <c r="C49" s="877"/>
      <c r="D49" s="877"/>
      <c r="E49" s="877"/>
      <c r="F49" s="877"/>
      <c r="G49" s="877"/>
      <c r="H49" s="877"/>
      <c r="I49" s="877"/>
      <c r="J49" s="877"/>
      <c r="K49" s="877"/>
      <c r="L49" s="877"/>
      <c r="M49" s="877"/>
      <c r="N49" s="877"/>
      <c r="O49" s="877"/>
      <c r="P49" s="877"/>
      <c r="Q49" s="877"/>
      <c r="R49" s="878"/>
      <c r="S49" s="877"/>
      <c r="T49" s="877"/>
      <c r="U49" s="877"/>
      <c r="V49" s="877"/>
      <c r="W49" s="877"/>
      <c r="X49" s="877"/>
      <c r="Y49" s="877"/>
      <c r="Z49" s="877"/>
      <c r="AA49" s="878"/>
    </row>
    <row r="50" spans="1:27" x14ac:dyDescent="0.25">
      <c r="A50" s="550" t="s">
        <v>505</v>
      </c>
      <c r="B50" s="551"/>
      <c r="C50" s="551"/>
      <c r="D50" s="551"/>
      <c r="E50" s="551"/>
      <c r="F50" s="551"/>
      <c r="G50" s="551"/>
      <c r="H50" s="551"/>
      <c r="I50" s="551"/>
      <c r="J50" s="551"/>
      <c r="K50" s="551"/>
      <c r="L50" s="551"/>
      <c r="M50" s="551"/>
      <c r="N50" s="551"/>
      <c r="O50" s="551"/>
      <c r="P50" s="551"/>
      <c r="Q50" s="551"/>
      <c r="R50" s="551"/>
      <c r="S50" s="551"/>
      <c r="T50" s="551"/>
      <c r="U50" s="551"/>
      <c r="V50" s="551"/>
      <c r="W50" s="551"/>
      <c r="X50" s="551"/>
      <c r="Y50" s="551"/>
      <c r="Z50" s="551"/>
      <c r="AA50" s="552"/>
    </row>
    <row r="51" spans="1:27" ht="51" customHeight="1" x14ac:dyDescent="0.25">
      <c r="A51" s="30" t="s">
        <v>506</v>
      </c>
      <c r="B51" s="1123" t="s">
        <v>775</v>
      </c>
      <c r="C51" s="1124"/>
      <c r="D51" s="1124"/>
      <c r="E51" s="1124"/>
      <c r="F51" s="1124"/>
      <c r="G51" s="1124"/>
      <c r="H51" s="1124"/>
      <c r="I51" s="1124"/>
      <c r="J51" s="1124"/>
      <c r="K51" s="1124"/>
      <c r="L51" s="1124"/>
      <c r="M51" s="1124"/>
      <c r="N51" s="1124"/>
      <c r="O51" s="1124"/>
      <c r="P51" s="1124"/>
      <c r="Q51" s="1124"/>
      <c r="R51" s="1124"/>
      <c r="S51" s="1124"/>
      <c r="T51" s="1124"/>
      <c r="U51" s="1124"/>
      <c r="V51" s="1124"/>
      <c r="W51" s="1124"/>
      <c r="X51" s="1124"/>
      <c r="Y51" s="1124"/>
      <c r="Z51" s="1124"/>
      <c r="AA51" s="1125"/>
    </row>
    <row r="52" spans="1:27" ht="32.25" customHeight="1" x14ac:dyDescent="0.25">
      <c r="A52" s="30" t="s">
        <v>507</v>
      </c>
      <c r="B52" s="1124" t="s">
        <v>827</v>
      </c>
      <c r="C52" s="1124"/>
      <c r="D52" s="1124"/>
      <c r="E52" s="1124"/>
      <c r="F52" s="1124"/>
      <c r="G52" s="1124"/>
      <c r="H52" s="1124"/>
      <c r="I52" s="1124"/>
      <c r="J52" s="1124"/>
      <c r="K52" s="1124"/>
      <c r="L52" s="1124"/>
      <c r="M52" s="1124"/>
      <c r="N52" s="1124"/>
      <c r="O52" s="1124"/>
      <c r="P52" s="1124"/>
      <c r="Q52" s="1124"/>
      <c r="R52" s="1124"/>
      <c r="S52" s="1124"/>
      <c r="T52" s="1124"/>
      <c r="U52" s="1124"/>
      <c r="V52" s="1124"/>
      <c r="W52" s="1124"/>
      <c r="X52" s="1124"/>
      <c r="Y52" s="1124"/>
      <c r="Z52" s="1124"/>
      <c r="AA52" s="1125"/>
    </row>
    <row r="53" spans="1:27" x14ac:dyDescent="0.25">
      <c r="A53" s="30" t="s">
        <v>508</v>
      </c>
      <c r="B53" s="1124" t="s">
        <v>857</v>
      </c>
      <c r="C53" s="1124"/>
      <c r="D53" s="1124"/>
      <c r="E53" s="1124"/>
      <c r="F53" s="1124"/>
      <c r="G53" s="1124"/>
      <c r="H53" s="1124"/>
      <c r="I53" s="1124"/>
      <c r="J53" s="1124"/>
      <c r="K53" s="1124"/>
      <c r="L53" s="1124"/>
      <c r="M53" s="1124"/>
      <c r="N53" s="1124"/>
      <c r="O53" s="1124"/>
      <c r="P53" s="1124"/>
      <c r="Q53" s="1124"/>
      <c r="R53" s="1124"/>
      <c r="S53" s="1124"/>
      <c r="T53" s="1124"/>
      <c r="U53" s="1124"/>
      <c r="V53" s="1124"/>
      <c r="W53" s="1124"/>
      <c r="X53" s="1124"/>
      <c r="Y53" s="1124"/>
      <c r="Z53" s="1124"/>
      <c r="AA53" s="1125"/>
    </row>
    <row r="54" spans="1:27" x14ac:dyDescent="0.25">
      <c r="A54" s="31" t="s">
        <v>509</v>
      </c>
      <c r="B54" s="1148" t="s">
        <v>858</v>
      </c>
      <c r="C54" s="1148"/>
      <c r="D54" s="1148"/>
      <c r="E54" s="1148"/>
      <c r="F54" s="1148"/>
      <c r="G54" s="1148"/>
      <c r="H54" s="1148"/>
      <c r="I54" s="1148"/>
      <c r="J54" s="1148"/>
      <c r="K54" s="1148"/>
      <c r="L54" s="1148"/>
      <c r="M54" s="1148"/>
      <c r="N54" s="1148"/>
      <c r="O54" s="1148"/>
      <c r="P54" s="1148"/>
      <c r="Q54" s="1148"/>
      <c r="R54" s="1148"/>
      <c r="S54" s="1148"/>
      <c r="T54" s="1148"/>
      <c r="U54" s="1148"/>
      <c r="V54" s="1148"/>
      <c r="W54" s="1148"/>
      <c r="X54" s="1148"/>
      <c r="Y54" s="1148"/>
      <c r="Z54" s="1148"/>
      <c r="AA54" s="1149"/>
    </row>
    <row r="55" spans="1:27" x14ac:dyDescent="0.25">
      <c r="A55" s="550" t="s">
        <v>510</v>
      </c>
      <c r="B55" s="551"/>
      <c r="C55" s="551"/>
      <c r="D55" s="551"/>
      <c r="E55" s="551"/>
      <c r="F55" s="551"/>
      <c r="G55" s="551"/>
      <c r="H55" s="551"/>
      <c r="I55" s="551"/>
      <c r="J55" s="551"/>
      <c r="K55" s="551"/>
      <c r="L55" s="551"/>
      <c r="M55" s="551"/>
      <c r="N55" s="551"/>
      <c r="O55" s="551"/>
      <c r="P55" s="551"/>
      <c r="Q55" s="551"/>
      <c r="R55" s="551"/>
      <c r="S55" s="551"/>
      <c r="T55" s="551"/>
      <c r="U55" s="551"/>
      <c r="V55" s="551"/>
      <c r="W55" s="551"/>
      <c r="X55" s="551"/>
      <c r="Y55" s="551"/>
      <c r="Z55" s="551"/>
      <c r="AA55" s="552"/>
    </row>
    <row r="56" spans="1:27" ht="30.75" customHeight="1" x14ac:dyDescent="0.25">
      <c r="A56" s="30" t="s">
        <v>506</v>
      </c>
      <c r="B56" s="1124" t="s">
        <v>776</v>
      </c>
      <c r="C56" s="1124"/>
      <c r="D56" s="1124"/>
      <c r="E56" s="1124"/>
      <c r="F56" s="1124"/>
      <c r="G56" s="1124"/>
      <c r="H56" s="1124"/>
      <c r="I56" s="1124"/>
      <c r="J56" s="1124"/>
      <c r="K56" s="1124"/>
      <c r="L56" s="1124"/>
      <c r="M56" s="1124"/>
      <c r="N56" s="1124"/>
      <c r="O56" s="1124"/>
      <c r="P56" s="1124"/>
      <c r="Q56" s="1124"/>
      <c r="R56" s="1124"/>
      <c r="S56" s="1124"/>
      <c r="T56" s="1124"/>
      <c r="U56" s="1124"/>
      <c r="V56" s="1124"/>
      <c r="W56" s="1124"/>
      <c r="X56" s="1124"/>
      <c r="Y56" s="1124"/>
      <c r="Z56" s="1124"/>
      <c r="AA56" s="1125"/>
    </row>
    <row r="57" spans="1:27" ht="30.75" customHeight="1" x14ac:dyDescent="0.25">
      <c r="A57" s="30" t="s">
        <v>507</v>
      </c>
      <c r="B57" s="1124" t="s">
        <v>828</v>
      </c>
      <c r="C57" s="1124"/>
      <c r="D57" s="1124"/>
      <c r="E57" s="1124"/>
      <c r="F57" s="1124"/>
      <c r="G57" s="1124"/>
      <c r="H57" s="1124"/>
      <c r="I57" s="1124"/>
      <c r="J57" s="1124"/>
      <c r="K57" s="1124"/>
      <c r="L57" s="1124"/>
      <c r="M57" s="1124"/>
      <c r="N57" s="1124"/>
      <c r="O57" s="1124"/>
      <c r="P57" s="1124"/>
      <c r="Q57" s="1124"/>
      <c r="R57" s="1124"/>
      <c r="S57" s="1124"/>
      <c r="T57" s="1124"/>
      <c r="U57" s="1124"/>
      <c r="V57" s="1124"/>
      <c r="W57" s="1124"/>
      <c r="X57" s="1124"/>
      <c r="Y57" s="1124"/>
      <c r="Z57" s="1124"/>
      <c r="AA57" s="1125"/>
    </row>
    <row r="58" spans="1:27" x14ac:dyDescent="0.25">
      <c r="A58" s="30" t="s">
        <v>508</v>
      </c>
      <c r="B58" s="1124" t="s">
        <v>855</v>
      </c>
      <c r="C58" s="1124"/>
      <c r="D58" s="1124"/>
      <c r="E58" s="1124"/>
      <c r="F58" s="1124"/>
      <c r="G58" s="1124"/>
      <c r="H58" s="1124"/>
      <c r="I58" s="1124"/>
      <c r="J58" s="1124"/>
      <c r="K58" s="1124"/>
      <c r="L58" s="1124"/>
      <c r="M58" s="1124"/>
      <c r="N58" s="1124"/>
      <c r="O58" s="1124"/>
      <c r="P58" s="1124"/>
      <c r="Q58" s="1124"/>
      <c r="R58" s="1124"/>
      <c r="S58" s="1124"/>
      <c r="T58" s="1124"/>
      <c r="U58" s="1124"/>
      <c r="V58" s="1124"/>
      <c r="W58" s="1124"/>
      <c r="X58" s="1124"/>
      <c r="Y58" s="1124"/>
      <c r="Z58" s="1124"/>
      <c r="AA58" s="1125"/>
    </row>
    <row r="59" spans="1:27" x14ac:dyDescent="0.25">
      <c r="A59" s="32" t="s">
        <v>509</v>
      </c>
      <c r="B59" s="1146" t="s">
        <v>856</v>
      </c>
      <c r="C59" s="1146"/>
      <c r="D59" s="1146"/>
      <c r="E59" s="1146"/>
      <c r="F59" s="1146"/>
      <c r="G59" s="1146"/>
      <c r="H59" s="1146"/>
      <c r="I59" s="1146"/>
      <c r="J59" s="1146"/>
      <c r="K59" s="1146"/>
      <c r="L59" s="1146"/>
      <c r="M59" s="1146"/>
      <c r="N59" s="1146"/>
      <c r="O59" s="1146"/>
      <c r="P59" s="1146"/>
      <c r="Q59" s="1146"/>
      <c r="R59" s="1146"/>
      <c r="S59" s="1146"/>
      <c r="T59" s="1146"/>
      <c r="U59" s="1146"/>
      <c r="V59" s="1146"/>
      <c r="W59" s="1146"/>
      <c r="X59" s="1146"/>
      <c r="Y59" s="1146"/>
      <c r="Z59" s="1146"/>
      <c r="AA59" s="1147"/>
    </row>
    <row r="60" spans="1:27" x14ac:dyDescent="0.25">
      <c r="A60" s="1142"/>
      <c r="B60" s="1142"/>
      <c r="C60" s="1142"/>
      <c r="D60" s="1142"/>
      <c r="E60" s="1142"/>
      <c r="F60" s="1142"/>
      <c r="G60" s="1142"/>
      <c r="H60" s="1142"/>
      <c r="I60" s="1142"/>
      <c r="J60" s="1142"/>
      <c r="K60" s="1142"/>
      <c r="L60" s="1142"/>
      <c r="M60" s="1142"/>
      <c r="N60" s="1142"/>
      <c r="O60" s="1142"/>
      <c r="P60" s="1142"/>
      <c r="Q60" s="1142"/>
      <c r="R60" s="1142"/>
      <c r="S60" s="1142"/>
      <c r="T60" s="1142"/>
      <c r="U60" s="1142"/>
      <c r="V60" s="1142"/>
      <c r="W60" s="1142"/>
      <c r="X60" s="1142"/>
      <c r="Y60" s="1142"/>
      <c r="Z60" s="1142"/>
      <c r="AA60" s="1142"/>
    </row>
    <row r="61" spans="1:27" x14ac:dyDescent="0.25">
      <c r="A61" s="1128" t="s">
        <v>503</v>
      </c>
      <c r="B61" s="1129"/>
      <c r="C61" s="1129"/>
      <c r="D61" s="1129"/>
      <c r="E61" s="1129"/>
      <c r="F61" s="1129"/>
      <c r="G61" s="1129"/>
      <c r="H61" s="1129"/>
      <c r="I61" s="1129"/>
      <c r="J61" s="1129"/>
      <c r="K61" s="1129"/>
      <c r="L61" s="1129"/>
      <c r="M61" s="1129"/>
      <c r="N61" s="1129"/>
      <c r="O61" s="1129"/>
      <c r="P61" s="1129"/>
      <c r="Q61" s="1129"/>
      <c r="R61" s="1130"/>
      <c r="S61" s="1129" t="s">
        <v>504</v>
      </c>
      <c r="T61" s="1129"/>
      <c r="U61" s="1129"/>
      <c r="V61" s="1129"/>
      <c r="W61" s="1129"/>
      <c r="X61" s="1129"/>
      <c r="Y61" s="1129"/>
      <c r="Z61" s="1129"/>
      <c r="AA61" s="1130"/>
    </row>
    <row r="62" spans="1:27" x14ac:dyDescent="0.25">
      <c r="A62" s="876" t="s">
        <v>342</v>
      </c>
      <c r="B62" s="877"/>
      <c r="C62" s="877"/>
      <c r="D62" s="877"/>
      <c r="E62" s="877"/>
      <c r="F62" s="877"/>
      <c r="G62" s="877"/>
      <c r="H62" s="877"/>
      <c r="I62" s="877"/>
      <c r="J62" s="877"/>
      <c r="K62" s="877"/>
      <c r="L62" s="877"/>
      <c r="M62" s="877"/>
      <c r="N62" s="877"/>
      <c r="O62" s="877"/>
      <c r="P62" s="877"/>
      <c r="Q62" s="877"/>
      <c r="R62" s="878"/>
      <c r="S62" s="877"/>
      <c r="T62" s="877"/>
      <c r="U62" s="877"/>
      <c r="V62" s="877"/>
      <c r="W62" s="877"/>
      <c r="X62" s="877"/>
      <c r="Y62" s="877"/>
      <c r="Z62" s="877"/>
      <c r="AA62" s="878"/>
    </row>
    <row r="63" spans="1:27" x14ac:dyDescent="0.25">
      <c r="A63" s="550" t="s">
        <v>505</v>
      </c>
      <c r="B63" s="551"/>
      <c r="C63" s="551"/>
      <c r="D63" s="551"/>
      <c r="E63" s="551"/>
      <c r="F63" s="551"/>
      <c r="G63" s="551"/>
      <c r="H63" s="551"/>
      <c r="I63" s="551"/>
      <c r="J63" s="551"/>
      <c r="K63" s="551"/>
      <c r="L63" s="551"/>
      <c r="M63" s="551"/>
      <c r="N63" s="551"/>
      <c r="O63" s="551"/>
      <c r="P63" s="551"/>
      <c r="Q63" s="551"/>
      <c r="R63" s="551"/>
      <c r="S63" s="551"/>
      <c r="T63" s="551"/>
      <c r="U63" s="551"/>
      <c r="V63" s="551"/>
      <c r="W63" s="551"/>
      <c r="X63" s="551"/>
      <c r="Y63" s="551"/>
      <c r="Z63" s="551"/>
      <c r="AA63" s="552"/>
    </row>
    <row r="64" spans="1:27" ht="32.25" customHeight="1" x14ac:dyDescent="0.25">
      <c r="A64" s="30" t="s">
        <v>506</v>
      </c>
      <c r="B64" s="1123" t="s">
        <v>777</v>
      </c>
      <c r="C64" s="1124"/>
      <c r="D64" s="1124"/>
      <c r="E64" s="1124"/>
      <c r="F64" s="1124"/>
      <c r="G64" s="1124"/>
      <c r="H64" s="1124"/>
      <c r="I64" s="1124"/>
      <c r="J64" s="1124"/>
      <c r="K64" s="1124"/>
      <c r="L64" s="1124"/>
      <c r="M64" s="1124"/>
      <c r="N64" s="1124"/>
      <c r="O64" s="1124"/>
      <c r="P64" s="1124"/>
      <c r="Q64" s="1124"/>
      <c r="R64" s="1124"/>
      <c r="S64" s="1124"/>
      <c r="T64" s="1124"/>
      <c r="U64" s="1124"/>
      <c r="V64" s="1124"/>
      <c r="W64" s="1124"/>
      <c r="X64" s="1124"/>
      <c r="Y64" s="1124"/>
      <c r="Z64" s="1124"/>
      <c r="AA64" s="1125"/>
    </row>
    <row r="65" spans="1:27" ht="30" customHeight="1" x14ac:dyDescent="0.25">
      <c r="A65" s="30" t="s">
        <v>507</v>
      </c>
      <c r="B65" s="1124" t="s">
        <v>829</v>
      </c>
      <c r="C65" s="1124"/>
      <c r="D65" s="1124"/>
      <c r="E65" s="1124"/>
      <c r="F65" s="1124"/>
      <c r="G65" s="1124"/>
      <c r="H65" s="1124"/>
      <c r="I65" s="1124"/>
      <c r="J65" s="1124"/>
      <c r="K65" s="1124"/>
      <c r="L65" s="1124"/>
      <c r="M65" s="1124"/>
      <c r="N65" s="1124"/>
      <c r="O65" s="1124"/>
      <c r="P65" s="1124"/>
      <c r="Q65" s="1124"/>
      <c r="R65" s="1124"/>
      <c r="S65" s="1124"/>
      <c r="T65" s="1124"/>
      <c r="U65" s="1124"/>
      <c r="V65" s="1124"/>
      <c r="W65" s="1124"/>
      <c r="X65" s="1124"/>
      <c r="Y65" s="1124"/>
      <c r="Z65" s="1124"/>
      <c r="AA65" s="1125"/>
    </row>
    <row r="66" spans="1:27" x14ac:dyDescent="0.25">
      <c r="A66" s="30" t="s">
        <v>508</v>
      </c>
      <c r="B66" s="1124" t="s">
        <v>829</v>
      </c>
      <c r="C66" s="1124"/>
      <c r="D66" s="1124"/>
      <c r="E66" s="1124"/>
      <c r="F66" s="1124"/>
      <c r="G66" s="1124"/>
      <c r="H66" s="1124"/>
      <c r="I66" s="1124"/>
      <c r="J66" s="1124"/>
      <c r="K66" s="1124"/>
      <c r="L66" s="1124"/>
      <c r="M66" s="1124"/>
      <c r="N66" s="1124"/>
      <c r="O66" s="1124"/>
      <c r="P66" s="1124"/>
      <c r="Q66" s="1124"/>
      <c r="R66" s="1124"/>
      <c r="S66" s="1124"/>
      <c r="T66" s="1124"/>
      <c r="U66" s="1124"/>
      <c r="V66" s="1124"/>
      <c r="W66" s="1124"/>
      <c r="X66" s="1124"/>
      <c r="Y66" s="1124"/>
      <c r="Z66" s="1124"/>
      <c r="AA66" s="1125"/>
    </row>
    <row r="67" spans="1:27" x14ac:dyDescent="0.25">
      <c r="A67" s="31" t="s">
        <v>509</v>
      </c>
      <c r="B67" s="1124" t="s">
        <v>861</v>
      </c>
      <c r="C67" s="1124"/>
      <c r="D67" s="1124"/>
      <c r="E67" s="1124"/>
      <c r="F67" s="1124"/>
      <c r="G67" s="1124"/>
      <c r="H67" s="1124"/>
      <c r="I67" s="1124"/>
      <c r="J67" s="1124"/>
      <c r="K67" s="1124"/>
      <c r="L67" s="1124"/>
      <c r="M67" s="1124"/>
      <c r="N67" s="1124"/>
      <c r="O67" s="1124"/>
      <c r="P67" s="1124"/>
      <c r="Q67" s="1124"/>
      <c r="R67" s="1124"/>
      <c r="S67" s="1124"/>
      <c r="T67" s="1124"/>
      <c r="U67" s="1124"/>
      <c r="V67" s="1124"/>
      <c r="W67" s="1124"/>
      <c r="X67" s="1124"/>
      <c r="Y67" s="1124"/>
      <c r="Z67" s="1124"/>
      <c r="AA67" s="1125"/>
    </row>
    <row r="68" spans="1:27" x14ac:dyDescent="0.25">
      <c r="A68" s="550" t="s">
        <v>510</v>
      </c>
      <c r="B68" s="551"/>
      <c r="C68" s="551"/>
      <c r="D68" s="551"/>
      <c r="E68" s="551"/>
      <c r="F68" s="551"/>
      <c r="G68" s="551"/>
      <c r="H68" s="551"/>
      <c r="I68" s="551"/>
      <c r="J68" s="551"/>
      <c r="K68" s="551"/>
      <c r="L68" s="551"/>
      <c r="M68" s="551"/>
      <c r="N68" s="551"/>
      <c r="O68" s="551"/>
      <c r="P68" s="551"/>
      <c r="Q68" s="551"/>
      <c r="R68" s="551"/>
      <c r="S68" s="551"/>
      <c r="T68" s="551"/>
      <c r="U68" s="551"/>
      <c r="V68" s="551"/>
      <c r="W68" s="551"/>
      <c r="X68" s="551"/>
      <c r="Y68" s="551"/>
      <c r="Z68" s="551"/>
      <c r="AA68" s="552"/>
    </row>
    <row r="69" spans="1:27" ht="25.5" customHeight="1" x14ac:dyDescent="0.25">
      <c r="A69" s="30" t="s">
        <v>506</v>
      </c>
      <c r="B69" s="1124" t="s">
        <v>778</v>
      </c>
      <c r="C69" s="1124"/>
      <c r="D69" s="1124"/>
      <c r="E69" s="1124"/>
      <c r="F69" s="1124"/>
      <c r="G69" s="1124"/>
      <c r="H69" s="1124"/>
      <c r="I69" s="1124"/>
      <c r="J69" s="1124"/>
      <c r="K69" s="1124"/>
      <c r="L69" s="1124"/>
      <c r="M69" s="1124"/>
      <c r="N69" s="1124"/>
      <c r="O69" s="1124"/>
      <c r="P69" s="1124"/>
      <c r="Q69" s="1124"/>
      <c r="R69" s="1124"/>
      <c r="S69" s="1124"/>
      <c r="T69" s="1124"/>
      <c r="U69" s="1124"/>
      <c r="V69" s="1124"/>
      <c r="W69" s="1124"/>
      <c r="X69" s="1124"/>
      <c r="Y69" s="1124"/>
      <c r="Z69" s="1124"/>
      <c r="AA69" s="1125"/>
    </row>
    <row r="70" spans="1:27" x14ac:dyDescent="0.25">
      <c r="A70" s="30" t="s">
        <v>507</v>
      </c>
      <c r="B70" s="1124" t="s">
        <v>830</v>
      </c>
      <c r="C70" s="1124"/>
      <c r="D70" s="1124"/>
      <c r="E70" s="1124"/>
      <c r="F70" s="1124"/>
      <c r="G70" s="1124"/>
      <c r="H70" s="1124"/>
      <c r="I70" s="1124"/>
      <c r="J70" s="1124"/>
      <c r="K70" s="1124"/>
      <c r="L70" s="1124"/>
      <c r="M70" s="1124"/>
      <c r="N70" s="1124"/>
      <c r="O70" s="1124"/>
      <c r="P70" s="1124"/>
      <c r="Q70" s="1124"/>
      <c r="R70" s="1124"/>
      <c r="S70" s="1124"/>
      <c r="T70" s="1124"/>
      <c r="U70" s="1124"/>
      <c r="V70" s="1124"/>
      <c r="W70" s="1124"/>
      <c r="X70" s="1124"/>
      <c r="Y70" s="1124"/>
      <c r="Z70" s="1124"/>
      <c r="AA70" s="1125"/>
    </row>
    <row r="71" spans="1:27" x14ac:dyDescent="0.25">
      <c r="A71" s="30" t="s">
        <v>508</v>
      </c>
      <c r="B71" s="1124" t="s">
        <v>830</v>
      </c>
      <c r="C71" s="1124"/>
      <c r="D71" s="1124"/>
      <c r="E71" s="1124"/>
      <c r="F71" s="1124"/>
      <c r="G71" s="1124"/>
      <c r="H71" s="1124"/>
      <c r="I71" s="1124"/>
      <c r="J71" s="1124"/>
      <c r="K71" s="1124"/>
      <c r="L71" s="1124"/>
      <c r="M71" s="1124"/>
      <c r="N71" s="1124"/>
      <c r="O71" s="1124"/>
      <c r="P71" s="1124"/>
      <c r="Q71" s="1124"/>
      <c r="R71" s="1124"/>
      <c r="S71" s="1124"/>
      <c r="T71" s="1124"/>
      <c r="U71" s="1124"/>
      <c r="V71" s="1124"/>
      <c r="W71" s="1124"/>
      <c r="X71" s="1124"/>
      <c r="Y71" s="1124"/>
      <c r="Z71" s="1124"/>
      <c r="AA71" s="1125"/>
    </row>
    <row r="72" spans="1:27" x14ac:dyDescent="0.25">
      <c r="A72" s="32" t="s">
        <v>509</v>
      </c>
      <c r="B72" s="901" t="s">
        <v>862</v>
      </c>
      <c r="C72" s="901"/>
      <c r="D72" s="901"/>
      <c r="E72" s="901"/>
      <c r="F72" s="901"/>
      <c r="G72" s="901"/>
      <c r="H72" s="901"/>
      <c r="I72" s="901"/>
      <c r="J72" s="901"/>
      <c r="K72" s="901"/>
      <c r="L72" s="901"/>
      <c r="M72" s="901"/>
      <c r="N72" s="901"/>
      <c r="O72" s="901"/>
      <c r="P72" s="901"/>
      <c r="Q72" s="901"/>
      <c r="R72" s="901"/>
      <c r="S72" s="901"/>
      <c r="T72" s="901"/>
      <c r="U72" s="901"/>
      <c r="V72" s="901"/>
      <c r="W72" s="901"/>
      <c r="X72" s="901"/>
      <c r="Y72" s="901"/>
      <c r="Z72" s="901"/>
      <c r="AA72" s="902"/>
    </row>
    <row r="73" spans="1:27" x14ac:dyDescent="0.25">
      <c r="A73" s="1142"/>
      <c r="B73" s="1142"/>
      <c r="C73" s="1142"/>
      <c r="D73" s="1142"/>
      <c r="E73" s="1142"/>
      <c r="F73" s="1142"/>
      <c r="G73" s="1142"/>
      <c r="H73" s="1142"/>
      <c r="I73" s="1142"/>
      <c r="J73" s="1142"/>
      <c r="K73" s="1142"/>
      <c r="L73" s="1142"/>
      <c r="M73" s="1142"/>
      <c r="N73" s="1142"/>
      <c r="O73" s="1142"/>
      <c r="P73" s="1142"/>
      <c r="Q73" s="1142"/>
      <c r="R73" s="1142"/>
      <c r="S73" s="1142"/>
      <c r="T73" s="1142"/>
      <c r="U73" s="1142"/>
      <c r="V73" s="1142"/>
      <c r="W73" s="1142"/>
      <c r="X73" s="1142"/>
      <c r="Y73" s="1142"/>
      <c r="Z73" s="1142"/>
      <c r="AA73" s="1142"/>
    </row>
    <row r="74" spans="1:27" x14ac:dyDescent="0.25">
      <c r="A74" s="613" t="s">
        <v>511</v>
      </c>
      <c r="B74" s="613"/>
      <c r="C74" s="613"/>
      <c r="D74" s="613"/>
      <c r="E74" s="613"/>
      <c r="F74" s="613"/>
      <c r="G74" s="613"/>
      <c r="H74" s="613"/>
      <c r="I74" s="613"/>
      <c r="J74" s="613"/>
      <c r="K74" s="613"/>
      <c r="L74" s="613"/>
      <c r="M74" s="613"/>
      <c r="N74" s="613"/>
      <c r="O74" s="613"/>
      <c r="P74" s="613"/>
      <c r="Q74" s="613"/>
      <c r="R74" s="613"/>
      <c r="S74" s="613"/>
      <c r="T74" s="613"/>
      <c r="U74" s="613"/>
      <c r="V74" s="613"/>
      <c r="W74" s="613"/>
      <c r="X74" s="613"/>
      <c r="Y74" s="613"/>
      <c r="Z74" s="613"/>
      <c r="AA74" s="613"/>
    </row>
    <row r="75" spans="1:27" x14ac:dyDescent="0.25">
      <c r="A75" s="449"/>
      <c r="B75" s="449"/>
      <c r="C75" s="449"/>
      <c r="D75" s="449"/>
      <c r="E75" s="449"/>
      <c r="F75" s="449"/>
      <c r="G75" s="541" t="s">
        <v>0</v>
      </c>
      <c r="H75" s="541"/>
      <c r="I75" s="541"/>
      <c r="J75" s="541"/>
      <c r="K75" s="541"/>
      <c r="L75" s="541"/>
      <c r="M75" s="541"/>
      <c r="N75" s="541"/>
      <c r="O75" s="541"/>
      <c r="P75" s="541"/>
      <c r="Q75" s="541"/>
      <c r="R75" s="541"/>
      <c r="S75" s="541"/>
      <c r="T75" s="1126" t="s">
        <v>244</v>
      </c>
      <c r="U75" s="1126"/>
      <c r="V75" s="1127">
        <v>1</v>
      </c>
      <c r="W75" s="1127"/>
      <c r="X75" s="295" t="s">
        <v>245</v>
      </c>
      <c r="Y75" s="295"/>
      <c r="Z75" s="1127">
        <v>1</v>
      </c>
      <c r="AA75" s="1127"/>
    </row>
    <row r="76" spans="1:27" x14ac:dyDescent="0.25">
      <c r="A76" s="449"/>
      <c r="B76" s="449"/>
      <c r="C76" s="449"/>
      <c r="D76" s="449"/>
      <c r="E76" s="449"/>
      <c r="F76" s="449"/>
      <c r="G76" s="295" t="s">
        <v>1</v>
      </c>
      <c r="H76" s="295"/>
      <c r="I76" s="295"/>
      <c r="J76" s="295"/>
      <c r="K76" s="295"/>
      <c r="L76" s="295"/>
      <c r="M76" s="295"/>
      <c r="N76" s="295"/>
      <c r="O76" s="295"/>
      <c r="P76" s="295"/>
      <c r="Q76" s="295"/>
      <c r="R76" s="295"/>
      <c r="S76" s="295"/>
      <c r="T76" s="294"/>
      <c r="U76" s="294"/>
      <c r="V76" s="294"/>
      <c r="W76" s="294"/>
      <c r="X76" s="294"/>
      <c r="Y76" s="294"/>
      <c r="Z76" s="294"/>
      <c r="AA76" s="294"/>
    </row>
    <row r="77" spans="1:27" x14ac:dyDescent="0.25">
      <c r="A77" s="449"/>
      <c r="B77" s="449"/>
      <c r="C77" s="449"/>
      <c r="D77" s="449"/>
      <c r="E77" s="449"/>
      <c r="F77" s="449"/>
      <c r="G77" s="613" t="s">
        <v>501</v>
      </c>
      <c r="H77" s="613"/>
      <c r="I77" s="613"/>
      <c r="J77" s="613"/>
      <c r="K77" s="613"/>
      <c r="L77" s="613"/>
      <c r="M77" s="613"/>
      <c r="N77" s="613"/>
      <c r="O77" s="613"/>
      <c r="P77" s="613"/>
      <c r="Q77" s="613"/>
      <c r="R77" s="613"/>
      <c r="S77" s="613"/>
      <c r="T77" s="449"/>
      <c r="U77" s="449"/>
      <c r="V77" s="449"/>
      <c r="W77" s="449"/>
      <c r="X77" s="449"/>
      <c r="Y77" s="449"/>
      <c r="Z77" s="449"/>
      <c r="AA77" s="449"/>
    </row>
    <row r="78" spans="1:27" x14ac:dyDescent="0.25">
      <c r="A78" s="449"/>
      <c r="B78" s="449"/>
      <c r="C78" s="449"/>
      <c r="D78" s="449"/>
      <c r="E78" s="449"/>
      <c r="F78" s="449"/>
      <c r="G78" s="449"/>
      <c r="H78" s="449"/>
      <c r="I78" s="449"/>
      <c r="J78" s="449"/>
      <c r="K78" s="449"/>
      <c r="L78" s="449"/>
      <c r="M78" s="449"/>
      <c r="N78" s="449"/>
      <c r="O78" s="449"/>
      <c r="P78" s="449"/>
      <c r="Q78" s="449"/>
      <c r="R78" s="449"/>
      <c r="S78" s="449"/>
      <c r="T78" s="449"/>
      <c r="U78" s="449"/>
      <c r="V78" s="449"/>
      <c r="W78" s="449"/>
      <c r="X78" s="449"/>
      <c r="Y78" s="449"/>
      <c r="Z78" s="449"/>
      <c r="AA78" s="449"/>
    </row>
    <row r="79" spans="1:27" x14ac:dyDescent="0.25">
      <c r="A79" s="27" t="s">
        <v>3</v>
      </c>
      <c r="B79" s="611" t="s">
        <v>4</v>
      </c>
      <c r="C79" s="611"/>
      <c r="D79" s="611"/>
      <c r="E79" s="611"/>
      <c r="F79" s="611"/>
      <c r="G79" s="611"/>
      <c r="H79" s="611"/>
      <c r="I79" s="611"/>
      <c r="J79" s="611"/>
      <c r="K79" s="611"/>
      <c r="L79" s="611"/>
      <c r="M79" s="611"/>
      <c r="N79" s="1131" t="s">
        <v>5</v>
      </c>
      <c r="O79" s="1131"/>
      <c r="P79" s="1127">
        <v>2023</v>
      </c>
      <c r="Q79" s="1127"/>
      <c r="R79" s="1127"/>
      <c r="T79" s="604" t="s">
        <v>248</v>
      </c>
      <c r="U79" s="605"/>
      <c r="V79" s="605"/>
      <c r="W79" s="605"/>
      <c r="X79" s="605"/>
      <c r="Y79" s="605"/>
      <c r="Z79" s="605"/>
      <c r="AA79" s="606"/>
    </row>
    <row r="80" spans="1:27" x14ac:dyDescent="0.25">
      <c r="A80" s="295"/>
      <c r="B80" s="295"/>
      <c r="C80" s="295"/>
      <c r="D80" s="295"/>
      <c r="E80" s="295"/>
      <c r="F80" s="295"/>
      <c r="G80" s="295"/>
      <c r="H80" s="295"/>
      <c r="I80" s="295"/>
      <c r="J80" s="295"/>
      <c r="K80" s="295"/>
      <c r="L80" s="295"/>
      <c r="M80" s="295"/>
      <c r="N80" s="295"/>
      <c r="O80" s="295"/>
      <c r="P80" s="295"/>
      <c r="Q80" s="295"/>
      <c r="R80" s="295"/>
      <c r="S80" s="295"/>
      <c r="T80" s="1132" t="s">
        <v>284</v>
      </c>
      <c r="U80" s="1133"/>
      <c r="V80" s="1133"/>
      <c r="W80" s="1133"/>
      <c r="X80" s="1133"/>
      <c r="Y80" s="1133"/>
      <c r="Z80" s="1133"/>
      <c r="AA80" s="1134"/>
    </row>
    <row r="81" spans="1:27" x14ac:dyDescent="0.25">
      <c r="A81" s="7" t="s">
        <v>6</v>
      </c>
      <c r="B81" s="612">
        <v>44835</v>
      </c>
      <c r="C81" s="612"/>
      <c r="D81" s="612"/>
      <c r="E81" s="613" t="s">
        <v>7</v>
      </c>
      <c r="F81" s="613"/>
      <c r="G81" s="206">
        <v>45199</v>
      </c>
      <c r="H81" s="613"/>
      <c r="I81" s="613"/>
      <c r="J81" s="613"/>
      <c r="K81" s="613"/>
      <c r="L81" s="613"/>
      <c r="M81"/>
      <c r="N81"/>
      <c r="O81" s="22" t="s">
        <v>8</v>
      </c>
      <c r="P81" s="1127">
        <f>'C-1a Needs Assessment'!J81</f>
        <v>0</v>
      </c>
      <c r="Q81" s="1127"/>
      <c r="R81" s="1127"/>
      <c r="T81" s="449"/>
      <c r="U81" s="449"/>
      <c r="V81" s="449"/>
      <c r="W81" s="449"/>
      <c r="X81" s="449"/>
      <c r="Y81" s="449"/>
      <c r="Z81" s="449"/>
      <c r="AA81" s="449"/>
    </row>
    <row r="82" spans="1:27" x14ac:dyDescent="0.25">
      <c r="A82" s="545"/>
      <c r="B82" s="545"/>
      <c r="C82" s="545"/>
      <c r="D82" s="545"/>
      <c r="E82" s="545"/>
      <c r="F82" s="545"/>
      <c r="G82" s="545"/>
      <c r="H82" s="545"/>
      <c r="I82" s="545"/>
      <c r="J82" s="545"/>
      <c r="K82" s="545"/>
      <c r="L82" s="545"/>
      <c r="M82" s="545"/>
      <c r="N82" s="545"/>
      <c r="O82" s="545"/>
      <c r="P82" s="545"/>
      <c r="Q82" s="545"/>
      <c r="R82" s="545"/>
      <c r="S82" s="545"/>
      <c r="T82" s="545"/>
      <c r="U82" s="545"/>
      <c r="V82" s="545"/>
      <c r="W82" s="545"/>
      <c r="X82" s="545"/>
      <c r="Y82" s="545"/>
      <c r="Z82" s="545"/>
      <c r="AA82" s="545"/>
    </row>
    <row r="83" spans="1:27" x14ac:dyDescent="0.25">
      <c r="A83" s="1128" t="s">
        <v>502</v>
      </c>
      <c r="B83" s="1129"/>
      <c r="C83" s="1129"/>
      <c r="D83" s="1129"/>
      <c r="E83" s="1129"/>
      <c r="F83" s="1129"/>
      <c r="G83" s="1129"/>
      <c r="H83" s="1129"/>
      <c r="I83" s="1129"/>
      <c r="J83" s="1129"/>
      <c r="K83" s="1129"/>
      <c r="L83" s="1129"/>
      <c r="M83" s="1129"/>
      <c r="N83" s="1129"/>
      <c r="O83" s="1129"/>
      <c r="P83" s="1129"/>
      <c r="Q83" s="1129"/>
      <c r="R83" s="1129"/>
      <c r="S83" s="1129"/>
      <c r="T83" s="1129"/>
      <c r="U83" s="1129"/>
      <c r="V83" s="1129"/>
      <c r="W83" s="1129"/>
      <c r="X83" s="1129"/>
      <c r="Y83" s="1129"/>
      <c r="Z83" s="1129"/>
      <c r="AA83" s="1130"/>
    </row>
    <row r="84" spans="1:27" x14ac:dyDescent="0.25">
      <c r="A84" s="292"/>
      <c r="B84" s="292"/>
      <c r="C84" s="292"/>
      <c r="D84" s="292"/>
      <c r="E84" s="292"/>
      <c r="F84" s="292"/>
      <c r="G84" s="292"/>
      <c r="H84" s="292"/>
      <c r="I84" s="292"/>
      <c r="J84" s="292"/>
      <c r="K84" s="292"/>
      <c r="L84" s="292"/>
      <c r="M84" s="292"/>
      <c r="N84" s="292"/>
      <c r="O84" s="292"/>
      <c r="P84" s="292"/>
      <c r="Q84" s="292"/>
      <c r="R84" s="292"/>
      <c r="S84" s="292"/>
      <c r="T84" s="292"/>
      <c r="U84" s="292"/>
      <c r="V84" s="292"/>
      <c r="W84" s="292"/>
      <c r="X84" s="292"/>
      <c r="Y84" s="292"/>
      <c r="Z84" s="292"/>
      <c r="AA84" s="292"/>
    </row>
    <row r="85" spans="1:27" x14ac:dyDescent="0.25">
      <c r="A85" s="1128" t="s">
        <v>503</v>
      </c>
      <c r="B85" s="1129"/>
      <c r="C85" s="1129"/>
      <c r="D85" s="1129"/>
      <c r="E85" s="1129"/>
      <c r="F85" s="1129"/>
      <c r="G85" s="1129"/>
      <c r="H85" s="1129"/>
      <c r="I85" s="1129"/>
      <c r="J85" s="1129"/>
      <c r="K85" s="1129"/>
      <c r="L85" s="1129"/>
      <c r="M85" s="1129"/>
      <c r="N85" s="1129"/>
      <c r="O85" s="1129"/>
      <c r="P85" s="1129"/>
      <c r="Q85" s="1129"/>
      <c r="R85" s="1130"/>
      <c r="S85" s="1129" t="s">
        <v>504</v>
      </c>
      <c r="T85" s="1129"/>
      <c r="U85" s="1129"/>
      <c r="V85" s="1129"/>
      <c r="W85" s="1129"/>
      <c r="X85" s="1129"/>
      <c r="Y85" s="1129"/>
      <c r="Z85" s="1129"/>
      <c r="AA85" s="1130"/>
    </row>
    <row r="86" spans="1:27" x14ac:dyDescent="0.25">
      <c r="A86" s="876" t="s">
        <v>351</v>
      </c>
      <c r="B86" s="877"/>
      <c r="C86" s="877"/>
      <c r="D86" s="877"/>
      <c r="E86" s="877"/>
      <c r="F86" s="877"/>
      <c r="G86" s="877"/>
      <c r="H86" s="877"/>
      <c r="I86" s="877"/>
      <c r="J86" s="877"/>
      <c r="K86" s="877"/>
      <c r="L86" s="877"/>
      <c r="M86" s="877"/>
      <c r="N86" s="877"/>
      <c r="O86" s="877"/>
      <c r="P86" s="877"/>
      <c r="Q86" s="877"/>
      <c r="R86" s="878"/>
      <c r="S86" s="877"/>
      <c r="T86" s="877"/>
      <c r="U86" s="877"/>
      <c r="V86" s="877"/>
      <c r="W86" s="877"/>
      <c r="X86" s="877"/>
      <c r="Y86" s="877"/>
      <c r="Z86" s="877"/>
      <c r="AA86" s="878"/>
    </row>
    <row r="87" spans="1:27" x14ac:dyDescent="0.25">
      <c r="A87" s="550" t="s">
        <v>505</v>
      </c>
      <c r="B87" s="551"/>
      <c r="C87" s="551"/>
      <c r="D87" s="551"/>
      <c r="E87" s="551"/>
      <c r="F87" s="551"/>
      <c r="G87" s="551"/>
      <c r="H87" s="551"/>
      <c r="I87" s="551"/>
      <c r="J87" s="551"/>
      <c r="K87" s="551"/>
      <c r="L87" s="551"/>
      <c r="M87" s="551"/>
      <c r="N87" s="551"/>
      <c r="O87" s="551"/>
      <c r="P87" s="551"/>
      <c r="Q87" s="551"/>
      <c r="R87" s="551"/>
      <c r="S87" s="551"/>
      <c r="T87" s="551"/>
      <c r="U87" s="551"/>
      <c r="V87" s="551"/>
      <c r="W87" s="551"/>
      <c r="X87" s="551"/>
      <c r="Y87" s="551"/>
      <c r="Z87" s="551"/>
      <c r="AA87" s="552"/>
    </row>
    <row r="88" spans="1:27" ht="15" customHeight="1" x14ac:dyDescent="0.25">
      <c r="A88" s="30" t="s">
        <v>506</v>
      </c>
      <c r="B88" s="1123" t="s">
        <v>863</v>
      </c>
      <c r="C88" s="1124"/>
      <c r="D88" s="1124"/>
      <c r="E88" s="1124"/>
      <c r="F88" s="1124"/>
      <c r="G88" s="1124"/>
      <c r="H88" s="1124"/>
      <c r="I88" s="1124"/>
      <c r="J88" s="1124"/>
      <c r="K88" s="1124"/>
      <c r="L88" s="1124"/>
      <c r="M88" s="1124"/>
      <c r="N88" s="1124"/>
      <c r="O88" s="1124"/>
      <c r="P88" s="1124"/>
      <c r="Q88" s="1124"/>
      <c r="R88" s="1124"/>
      <c r="S88" s="1124"/>
      <c r="T88" s="1124"/>
      <c r="U88" s="1124"/>
      <c r="V88" s="1124"/>
      <c r="W88" s="1124"/>
      <c r="X88" s="1124"/>
      <c r="Y88" s="1124"/>
      <c r="Z88" s="1124"/>
      <c r="AA88" s="1125"/>
    </row>
    <row r="89" spans="1:27" ht="34.5" customHeight="1" x14ac:dyDescent="0.25">
      <c r="A89" s="30" t="s">
        <v>507</v>
      </c>
      <c r="B89" s="1124" t="s">
        <v>831</v>
      </c>
      <c r="C89" s="1124"/>
      <c r="D89" s="1124"/>
      <c r="E89" s="1124"/>
      <c r="F89" s="1124"/>
      <c r="G89" s="1124"/>
      <c r="H89" s="1124"/>
      <c r="I89" s="1124"/>
      <c r="J89" s="1124"/>
      <c r="K89" s="1124"/>
      <c r="L89" s="1124"/>
      <c r="M89" s="1124"/>
      <c r="N89" s="1124"/>
      <c r="O89" s="1124"/>
      <c r="P89" s="1124"/>
      <c r="Q89" s="1124"/>
      <c r="R89" s="1124"/>
      <c r="S89" s="1124"/>
      <c r="T89" s="1124"/>
      <c r="U89" s="1124"/>
      <c r="V89" s="1124"/>
      <c r="W89" s="1124"/>
      <c r="X89" s="1124"/>
      <c r="Y89" s="1124"/>
      <c r="Z89" s="1124"/>
      <c r="AA89" s="1125"/>
    </row>
    <row r="90" spans="1:27" x14ac:dyDescent="0.25">
      <c r="A90" s="30" t="s">
        <v>508</v>
      </c>
      <c r="B90" s="1124" t="s">
        <v>864</v>
      </c>
      <c r="C90" s="1124"/>
      <c r="D90" s="1124"/>
      <c r="E90" s="1124"/>
      <c r="F90" s="1124"/>
      <c r="G90" s="1124"/>
      <c r="H90" s="1124"/>
      <c r="I90" s="1124"/>
      <c r="J90" s="1124"/>
      <c r="K90" s="1124"/>
      <c r="L90" s="1124"/>
      <c r="M90" s="1124"/>
      <c r="N90" s="1124"/>
      <c r="O90" s="1124"/>
      <c r="P90" s="1124"/>
      <c r="Q90" s="1124"/>
      <c r="R90" s="1124"/>
      <c r="S90" s="1124"/>
      <c r="T90" s="1124"/>
      <c r="U90" s="1124"/>
      <c r="V90" s="1124"/>
      <c r="W90" s="1124"/>
      <c r="X90" s="1124"/>
      <c r="Y90" s="1124"/>
      <c r="Z90" s="1124"/>
      <c r="AA90" s="1125"/>
    </row>
    <row r="91" spans="1:27" x14ac:dyDescent="0.25">
      <c r="A91" s="31" t="s">
        <v>509</v>
      </c>
      <c r="B91" s="1124" t="s">
        <v>865</v>
      </c>
      <c r="C91" s="1124"/>
      <c r="D91" s="1124"/>
      <c r="E91" s="1124"/>
      <c r="F91" s="1124"/>
      <c r="G91" s="1124"/>
      <c r="H91" s="1124"/>
      <c r="I91" s="1124"/>
      <c r="J91" s="1124"/>
      <c r="K91" s="1124"/>
      <c r="L91" s="1124"/>
      <c r="M91" s="1124"/>
      <c r="N91" s="1124"/>
      <c r="O91" s="1124"/>
      <c r="P91" s="1124"/>
      <c r="Q91" s="1124"/>
      <c r="R91" s="1124"/>
      <c r="S91" s="1124"/>
      <c r="T91" s="1124"/>
      <c r="U91" s="1124"/>
      <c r="V91" s="1124"/>
      <c r="W91" s="1124"/>
      <c r="X91" s="1124"/>
      <c r="Y91" s="1124"/>
      <c r="Z91" s="1124"/>
      <c r="AA91" s="1125"/>
    </row>
    <row r="92" spans="1:27" x14ac:dyDescent="0.25">
      <c r="A92" s="550" t="s">
        <v>510</v>
      </c>
      <c r="B92" s="551"/>
      <c r="C92" s="551"/>
      <c r="D92" s="551"/>
      <c r="E92" s="551"/>
      <c r="F92" s="551"/>
      <c r="G92" s="551"/>
      <c r="H92" s="551"/>
      <c r="I92" s="551"/>
      <c r="J92" s="551"/>
      <c r="K92" s="551"/>
      <c r="L92" s="551"/>
      <c r="M92" s="551"/>
      <c r="N92" s="551"/>
      <c r="O92" s="551"/>
      <c r="P92" s="551"/>
      <c r="Q92" s="551"/>
      <c r="R92" s="551"/>
      <c r="S92" s="551"/>
      <c r="T92" s="551"/>
      <c r="U92" s="551"/>
      <c r="V92" s="551"/>
      <c r="W92" s="551"/>
      <c r="X92" s="551"/>
      <c r="Y92" s="551"/>
      <c r="Z92" s="551"/>
      <c r="AA92" s="552"/>
    </row>
    <row r="93" spans="1:27" ht="15" customHeight="1" x14ac:dyDescent="0.25">
      <c r="A93" s="30" t="s">
        <v>506</v>
      </c>
      <c r="B93" s="1124" t="s">
        <v>779</v>
      </c>
      <c r="C93" s="1124"/>
      <c r="D93" s="1124"/>
      <c r="E93" s="1124"/>
      <c r="F93" s="1124"/>
      <c r="G93" s="1124"/>
      <c r="H93" s="1124"/>
      <c r="I93" s="1124"/>
      <c r="J93" s="1124"/>
      <c r="K93" s="1124"/>
      <c r="L93" s="1124"/>
      <c r="M93" s="1124"/>
      <c r="N93" s="1124"/>
      <c r="O93" s="1124"/>
      <c r="P93" s="1124"/>
      <c r="Q93" s="1124"/>
      <c r="R93" s="1124"/>
      <c r="S93" s="1124"/>
      <c r="T93" s="1124"/>
      <c r="U93" s="1124"/>
      <c r="V93" s="1124"/>
      <c r="W93" s="1124"/>
      <c r="X93" s="1124"/>
      <c r="Y93" s="1124"/>
      <c r="Z93" s="1124"/>
      <c r="AA93" s="1125"/>
    </row>
    <row r="94" spans="1:27" ht="15" customHeight="1" x14ac:dyDescent="0.25">
      <c r="A94" s="30" t="s">
        <v>507</v>
      </c>
      <c r="B94" s="1124" t="s">
        <v>832</v>
      </c>
      <c r="C94" s="1124"/>
      <c r="D94" s="1124"/>
      <c r="E94" s="1124"/>
      <c r="F94" s="1124"/>
      <c r="G94" s="1124"/>
      <c r="H94" s="1124"/>
      <c r="I94" s="1124"/>
      <c r="J94" s="1124"/>
      <c r="K94" s="1124"/>
      <c r="L94" s="1124"/>
      <c r="M94" s="1124"/>
      <c r="N94" s="1124"/>
      <c r="O94" s="1124"/>
      <c r="P94" s="1124"/>
      <c r="Q94" s="1124"/>
      <c r="R94" s="1124"/>
      <c r="S94" s="1124"/>
      <c r="T94" s="1124"/>
      <c r="U94" s="1124"/>
      <c r="V94" s="1124"/>
      <c r="W94" s="1124"/>
      <c r="X94" s="1124"/>
      <c r="Y94" s="1124"/>
      <c r="Z94" s="1124"/>
      <c r="AA94" s="1125"/>
    </row>
    <row r="95" spans="1:27" x14ac:dyDescent="0.25">
      <c r="A95" s="30" t="s">
        <v>508</v>
      </c>
      <c r="B95" s="1124" t="s">
        <v>866</v>
      </c>
      <c r="C95" s="1124"/>
      <c r="D95" s="1124"/>
      <c r="E95" s="1124"/>
      <c r="F95" s="1124"/>
      <c r="G95" s="1124"/>
      <c r="H95" s="1124"/>
      <c r="I95" s="1124"/>
      <c r="J95" s="1124"/>
      <c r="K95" s="1124"/>
      <c r="L95" s="1124"/>
      <c r="M95" s="1124"/>
      <c r="N95" s="1124"/>
      <c r="O95" s="1124"/>
      <c r="P95" s="1124"/>
      <c r="Q95" s="1124"/>
      <c r="R95" s="1124"/>
      <c r="S95" s="1124"/>
      <c r="T95" s="1124"/>
      <c r="U95" s="1124"/>
      <c r="V95" s="1124"/>
      <c r="W95" s="1124"/>
      <c r="X95" s="1124"/>
      <c r="Y95" s="1124"/>
      <c r="Z95" s="1124"/>
      <c r="AA95" s="1125"/>
    </row>
    <row r="96" spans="1:27" x14ac:dyDescent="0.25">
      <c r="A96" s="32" t="s">
        <v>509</v>
      </c>
      <c r="B96" s="901" t="s">
        <v>867</v>
      </c>
      <c r="C96" s="901"/>
      <c r="D96" s="901"/>
      <c r="E96" s="901"/>
      <c r="F96" s="901"/>
      <c r="G96" s="901"/>
      <c r="H96" s="901"/>
      <c r="I96" s="901"/>
      <c r="J96" s="901"/>
      <c r="K96" s="901"/>
      <c r="L96" s="901"/>
      <c r="M96" s="901"/>
      <c r="N96" s="901"/>
      <c r="O96" s="901"/>
      <c r="P96" s="901"/>
      <c r="Q96" s="901"/>
      <c r="R96" s="901"/>
      <c r="S96" s="901"/>
      <c r="T96" s="901"/>
      <c r="U96" s="901"/>
      <c r="V96" s="901"/>
      <c r="W96" s="901"/>
      <c r="X96" s="901"/>
      <c r="Y96" s="901"/>
      <c r="Z96" s="901"/>
      <c r="AA96" s="902"/>
    </row>
    <row r="97" spans="1:27" x14ac:dyDescent="0.25">
      <c r="A97" s="1142"/>
      <c r="B97" s="1142"/>
      <c r="C97" s="1142"/>
      <c r="D97" s="1142"/>
      <c r="E97" s="1142"/>
      <c r="F97" s="1142"/>
      <c r="G97" s="1142"/>
      <c r="H97" s="1142"/>
      <c r="I97" s="1142"/>
      <c r="J97" s="1142"/>
      <c r="K97" s="1142"/>
      <c r="L97" s="1142"/>
      <c r="M97" s="1142"/>
      <c r="N97" s="1142"/>
      <c r="O97" s="1142"/>
      <c r="P97" s="1142"/>
      <c r="Q97" s="1142"/>
      <c r="R97" s="1142"/>
      <c r="S97" s="1142"/>
      <c r="T97" s="1142"/>
      <c r="U97" s="1142"/>
      <c r="V97" s="1142"/>
      <c r="W97" s="1142"/>
      <c r="X97" s="1142"/>
      <c r="Y97" s="1142"/>
      <c r="Z97" s="1142"/>
      <c r="AA97" s="1142"/>
    </row>
    <row r="98" spans="1:27" x14ac:dyDescent="0.25">
      <c r="A98" s="1128" t="s">
        <v>503</v>
      </c>
      <c r="B98" s="1129"/>
      <c r="C98" s="1129"/>
      <c r="D98" s="1129"/>
      <c r="E98" s="1129"/>
      <c r="F98" s="1129"/>
      <c r="G98" s="1129"/>
      <c r="H98" s="1129"/>
      <c r="I98" s="1129"/>
      <c r="J98" s="1129"/>
      <c r="K98" s="1129"/>
      <c r="L98" s="1129"/>
      <c r="M98" s="1129"/>
      <c r="N98" s="1129"/>
      <c r="O98" s="1129"/>
      <c r="P98" s="1129"/>
      <c r="Q98" s="1129"/>
      <c r="R98" s="1130"/>
      <c r="S98" s="1129" t="s">
        <v>504</v>
      </c>
      <c r="T98" s="1129"/>
      <c r="U98" s="1129"/>
      <c r="V98" s="1129"/>
      <c r="W98" s="1129"/>
      <c r="X98" s="1129"/>
      <c r="Y98" s="1129"/>
      <c r="Z98" s="1129"/>
      <c r="AA98" s="1130"/>
    </row>
    <row r="99" spans="1:27" x14ac:dyDescent="0.25">
      <c r="A99" s="876" t="s">
        <v>363</v>
      </c>
      <c r="B99" s="877"/>
      <c r="C99" s="877"/>
      <c r="D99" s="877"/>
      <c r="E99" s="877"/>
      <c r="F99" s="877"/>
      <c r="G99" s="877"/>
      <c r="H99" s="877"/>
      <c r="I99" s="877"/>
      <c r="J99" s="877"/>
      <c r="K99" s="877"/>
      <c r="L99" s="877"/>
      <c r="M99" s="877"/>
      <c r="N99" s="877"/>
      <c r="O99" s="877"/>
      <c r="P99" s="877"/>
      <c r="Q99" s="877"/>
      <c r="R99" s="878"/>
      <c r="S99" s="877"/>
      <c r="T99" s="877"/>
      <c r="U99" s="877"/>
      <c r="V99" s="877"/>
      <c r="W99" s="877"/>
      <c r="X99" s="877"/>
      <c r="Y99" s="877"/>
      <c r="Z99" s="877"/>
      <c r="AA99" s="878"/>
    </row>
    <row r="100" spans="1:27" x14ac:dyDescent="0.25">
      <c r="A100" s="550" t="s">
        <v>505</v>
      </c>
      <c r="B100" s="551"/>
      <c r="C100" s="551"/>
      <c r="D100" s="551"/>
      <c r="E100" s="551"/>
      <c r="F100" s="551"/>
      <c r="G100" s="551"/>
      <c r="H100" s="551"/>
      <c r="I100" s="551"/>
      <c r="J100" s="551"/>
      <c r="K100" s="551"/>
      <c r="L100" s="551"/>
      <c r="M100" s="551"/>
      <c r="N100" s="551"/>
      <c r="O100" s="551"/>
      <c r="P100" s="551"/>
      <c r="Q100" s="551"/>
      <c r="R100" s="551"/>
      <c r="S100" s="551"/>
      <c r="T100" s="551"/>
      <c r="U100" s="551"/>
      <c r="V100" s="551"/>
      <c r="W100" s="551"/>
      <c r="X100" s="551"/>
      <c r="Y100" s="551"/>
      <c r="Z100" s="551"/>
      <c r="AA100" s="552"/>
    </row>
    <row r="101" spans="1:27" ht="15" customHeight="1" x14ac:dyDescent="0.25">
      <c r="A101" s="30" t="s">
        <v>506</v>
      </c>
      <c r="B101" s="1123" t="s">
        <v>780</v>
      </c>
      <c r="C101" s="1124"/>
      <c r="D101" s="1124"/>
      <c r="E101" s="1124"/>
      <c r="F101" s="1124"/>
      <c r="G101" s="1124"/>
      <c r="H101" s="1124"/>
      <c r="I101" s="1124"/>
      <c r="J101" s="1124"/>
      <c r="K101" s="1124"/>
      <c r="L101" s="1124"/>
      <c r="M101" s="1124"/>
      <c r="N101" s="1124"/>
      <c r="O101" s="1124"/>
      <c r="P101" s="1124"/>
      <c r="Q101" s="1124"/>
      <c r="R101" s="1124"/>
      <c r="S101" s="1124"/>
      <c r="T101" s="1124"/>
      <c r="U101" s="1124"/>
      <c r="V101" s="1124"/>
      <c r="W101" s="1124"/>
      <c r="X101" s="1124"/>
      <c r="Y101" s="1124"/>
      <c r="Z101" s="1124"/>
      <c r="AA101" s="1125"/>
    </row>
    <row r="102" spans="1:27" ht="15" customHeight="1" x14ac:dyDescent="0.25">
      <c r="A102" s="30" t="s">
        <v>507</v>
      </c>
      <c r="B102" s="1124" t="s">
        <v>833</v>
      </c>
      <c r="C102" s="1124"/>
      <c r="D102" s="1124"/>
      <c r="E102" s="1124"/>
      <c r="F102" s="1124"/>
      <c r="G102" s="1124"/>
      <c r="H102" s="1124"/>
      <c r="I102" s="1124"/>
      <c r="J102" s="1124"/>
      <c r="K102" s="1124"/>
      <c r="L102" s="1124"/>
      <c r="M102" s="1124"/>
      <c r="N102" s="1124"/>
      <c r="O102" s="1124"/>
      <c r="P102" s="1124"/>
      <c r="Q102" s="1124"/>
      <c r="R102" s="1124"/>
      <c r="S102" s="1124"/>
      <c r="T102" s="1124"/>
      <c r="U102" s="1124"/>
      <c r="V102" s="1124"/>
      <c r="W102" s="1124"/>
      <c r="X102" s="1124"/>
      <c r="Y102" s="1124"/>
      <c r="Z102" s="1124"/>
      <c r="AA102" s="1125"/>
    </row>
    <row r="103" spans="1:27" x14ac:dyDescent="0.25">
      <c r="A103" s="30" t="s">
        <v>508</v>
      </c>
      <c r="B103" s="1124" t="s">
        <v>868</v>
      </c>
      <c r="C103" s="1124"/>
      <c r="D103" s="1124"/>
      <c r="E103" s="1124"/>
      <c r="F103" s="1124"/>
      <c r="G103" s="1124"/>
      <c r="H103" s="1124"/>
      <c r="I103" s="1124"/>
      <c r="J103" s="1124"/>
      <c r="K103" s="1124"/>
      <c r="L103" s="1124"/>
      <c r="M103" s="1124"/>
      <c r="N103" s="1124"/>
      <c r="O103" s="1124"/>
      <c r="P103" s="1124"/>
      <c r="Q103" s="1124"/>
      <c r="R103" s="1124"/>
      <c r="S103" s="1124"/>
      <c r="T103" s="1124"/>
      <c r="U103" s="1124"/>
      <c r="V103" s="1124"/>
      <c r="W103" s="1124"/>
      <c r="X103" s="1124"/>
      <c r="Y103" s="1124"/>
      <c r="Z103" s="1124"/>
      <c r="AA103" s="1125"/>
    </row>
    <row r="104" spans="1:27" x14ac:dyDescent="0.25">
      <c r="A104" s="31" t="s">
        <v>509</v>
      </c>
      <c r="B104" s="1124" t="s">
        <v>869</v>
      </c>
      <c r="C104" s="1124"/>
      <c r="D104" s="1124"/>
      <c r="E104" s="1124"/>
      <c r="F104" s="1124"/>
      <c r="G104" s="1124"/>
      <c r="H104" s="1124"/>
      <c r="I104" s="1124"/>
      <c r="J104" s="1124"/>
      <c r="K104" s="1124"/>
      <c r="L104" s="1124"/>
      <c r="M104" s="1124"/>
      <c r="N104" s="1124"/>
      <c r="O104" s="1124"/>
      <c r="P104" s="1124"/>
      <c r="Q104" s="1124"/>
      <c r="R104" s="1124"/>
      <c r="S104" s="1124"/>
      <c r="T104" s="1124"/>
      <c r="U104" s="1124"/>
      <c r="V104" s="1124"/>
      <c r="W104" s="1124"/>
      <c r="X104" s="1124"/>
      <c r="Y104" s="1124"/>
      <c r="Z104" s="1124"/>
      <c r="AA104" s="1125"/>
    </row>
    <row r="105" spans="1:27" x14ac:dyDescent="0.25">
      <c r="A105" s="550" t="s">
        <v>510</v>
      </c>
      <c r="B105" s="551"/>
      <c r="C105" s="551"/>
      <c r="D105" s="551"/>
      <c r="E105" s="551"/>
      <c r="F105" s="551"/>
      <c r="G105" s="551"/>
      <c r="H105" s="551"/>
      <c r="I105" s="551"/>
      <c r="J105" s="551"/>
      <c r="K105" s="551"/>
      <c r="L105" s="551"/>
      <c r="M105" s="551"/>
      <c r="N105" s="551"/>
      <c r="O105" s="551"/>
      <c r="P105" s="551"/>
      <c r="Q105" s="551"/>
      <c r="R105" s="551"/>
      <c r="S105" s="551"/>
      <c r="T105" s="551"/>
      <c r="U105" s="551"/>
      <c r="V105" s="551"/>
      <c r="W105" s="551"/>
      <c r="X105" s="551"/>
      <c r="Y105" s="551"/>
      <c r="Z105" s="551"/>
      <c r="AA105" s="552"/>
    </row>
    <row r="106" spans="1:27" ht="30.75" customHeight="1" x14ac:dyDescent="0.25">
      <c r="A106" s="30" t="s">
        <v>506</v>
      </c>
      <c r="B106" s="1124" t="s">
        <v>781</v>
      </c>
      <c r="C106" s="1124"/>
      <c r="D106" s="1124"/>
      <c r="E106" s="1124"/>
      <c r="F106" s="1124"/>
      <c r="G106" s="1124"/>
      <c r="H106" s="1124"/>
      <c r="I106" s="1124"/>
      <c r="J106" s="1124"/>
      <c r="K106" s="1124"/>
      <c r="L106" s="1124"/>
      <c r="M106" s="1124"/>
      <c r="N106" s="1124"/>
      <c r="O106" s="1124"/>
      <c r="P106" s="1124"/>
      <c r="Q106" s="1124"/>
      <c r="R106" s="1124"/>
      <c r="S106" s="1124"/>
      <c r="T106" s="1124"/>
      <c r="U106" s="1124"/>
      <c r="V106" s="1124"/>
      <c r="W106" s="1124"/>
      <c r="X106" s="1124"/>
      <c r="Y106" s="1124"/>
      <c r="Z106" s="1124"/>
      <c r="AA106" s="1125"/>
    </row>
    <row r="107" spans="1:27" ht="15" customHeight="1" x14ac:dyDescent="0.25">
      <c r="A107" s="30" t="s">
        <v>507</v>
      </c>
      <c r="B107" s="1124" t="s">
        <v>834</v>
      </c>
      <c r="C107" s="1124"/>
      <c r="D107" s="1124"/>
      <c r="E107" s="1124"/>
      <c r="F107" s="1124"/>
      <c r="G107" s="1124"/>
      <c r="H107" s="1124"/>
      <c r="I107" s="1124"/>
      <c r="J107" s="1124"/>
      <c r="K107" s="1124"/>
      <c r="L107" s="1124"/>
      <c r="M107" s="1124"/>
      <c r="N107" s="1124"/>
      <c r="O107" s="1124"/>
      <c r="P107" s="1124"/>
      <c r="Q107" s="1124"/>
      <c r="R107" s="1124"/>
      <c r="S107" s="1124"/>
      <c r="T107" s="1124"/>
      <c r="U107" s="1124"/>
      <c r="V107" s="1124"/>
      <c r="W107" s="1124"/>
      <c r="X107" s="1124"/>
      <c r="Y107" s="1124"/>
      <c r="Z107" s="1124"/>
      <c r="AA107" s="1125"/>
    </row>
    <row r="108" spans="1:27" x14ac:dyDescent="0.25">
      <c r="A108" s="30" t="s">
        <v>508</v>
      </c>
      <c r="B108" s="1124" t="s">
        <v>834</v>
      </c>
      <c r="C108" s="1124"/>
      <c r="D108" s="1124"/>
      <c r="E108" s="1124"/>
      <c r="F108" s="1124"/>
      <c r="G108" s="1124"/>
      <c r="H108" s="1124"/>
      <c r="I108" s="1124"/>
      <c r="J108" s="1124"/>
      <c r="K108" s="1124"/>
      <c r="L108" s="1124"/>
      <c r="M108" s="1124"/>
      <c r="N108" s="1124"/>
      <c r="O108" s="1124"/>
      <c r="P108" s="1124"/>
      <c r="Q108" s="1124"/>
      <c r="R108" s="1124"/>
      <c r="S108" s="1124"/>
      <c r="T108" s="1124"/>
      <c r="U108" s="1124"/>
      <c r="V108" s="1124"/>
      <c r="W108" s="1124"/>
      <c r="X108" s="1124"/>
      <c r="Y108" s="1124"/>
      <c r="Z108" s="1124"/>
      <c r="AA108" s="1125"/>
    </row>
    <row r="109" spans="1:27" x14ac:dyDescent="0.25">
      <c r="A109" s="32" t="s">
        <v>509</v>
      </c>
      <c r="B109" s="901" t="s">
        <v>856</v>
      </c>
      <c r="C109" s="901"/>
      <c r="D109" s="901"/>
      <c r="E109" s="901"/>
      <c r="F109" s="901"/>
      <c r="G109" s="901"/>
      <c r="H109" s="901"/>
      <c r="I109" s="901"/>
      <c r="J109" s="901"/>
      <c r="K109" s="901"/>
      <c r="L109" s="901"/>
      <c r="M109" s="901"/>
      <c r="N109" s="901"/>
      <c r="O109" s="901"/>
      <c r="P109" s="901"/>
      <c r="Q109" s="901"/>
      <c r="R109" s="901"/>
      <c r="S109" s="901"/>
      <c r="T109" s="901"/>
      <c r="U109" s="901"/>
      <c r="V109" s="901"/>
      <c r="W109" s="901"/>
      <c r="X109" s="901"/>
      <c r="Y109" s="901"/>
      <c r="Z109" s="901"/>
      <c r="AA109" s="902"/>
    </row>
    <row r="110" spans="1:27" x14ac:dyDescent="0.25">
      <c r="A110" s="1142"/>
      <c r="B110" s="1142"/>
      <c r="C110" s="1142"/>
      <c r="D110" s="1142"/>
      <c r="E110" s="1142"/>
      <c r="F110" s="1142"/>
      <c r="G110" s="1142"/>
      <c r="H110" s="1142"/>
      <c r="I110" s="1142"/>
      <c r="J110" s="1142"/>
      <c r="K110" s="1142"/>
      <c r="L110" s="1142"/>
      <c r="M110" s="1142"/>
      <c r="N110" s="1142"/>
      <c r="O110" s="1142"/>
      <c r="P110" s="1142"/>
      <c r="Q110" s="1142"/>
      <c r="R110" s="1142"/>
      <c r="S110" s="1142"/>
      <c r="T110" s="1142"/>
      <c r="U110" s="1142"/>
      <c r="V110" s="1142"/>
      <c r="W110" s="1142"/>
      <c r="X110" s="1142"/>
      <c r="Y110" s="1142"/>
      <c r="Z110" s="1142"/>
      <c r="AA110" s="1142"/>
    </row>
    <row r="111" spans="1:27" x14ac:dyDescent="0.25">
      <c r="A111" s="613" t="s">
        <v>511</v>
      </c>
      <c r="B111" s="613"/>
      <c r="C111" s="613"/>
      <c r="D111" s="613"/>
      <c r="E111" s="613"/>
      <c r="F111" s="613"/>
      <c r="G111" s="613"/>
      <c r="H111" s="613"/>
      <c r="I111" s="613"/>
      <c r="J111" s="613"/>
      <c r="K111" s="613"/>
      <c r="L111" s="613"/>
      <c r="M111" s="613"/>
      <c r="N111" s="613"/>
      <c r="O111" s="613"/>
      <c r="P111" s="613"/>
      <c r="Q111" s="613"/>
      <c r="R111" s="613"/>
      <c r="S111" s="613"/>
      <c r="T111" s="613"/>
      <c r="U111" s="613"/>
      <c r="V111" s="613"/>
      <c r="W111" s="613"/>
      <c r="X111" s="613"/>
      <c r="Y111" s="613"/>
      <c r="Z111" s="613"/>
      <c r="AA111" s="613"/>
    </row>
    <row r="112" spans="1:27" x14ac:dyDescent="0.25">
      <c r="A112" s="449"/>
      <c r="B112" s="449"/>
      <c r="C112" s="449"/>
      <c r="D112" s="449"/>
      <c r="E112" s="449"/>
      <c r="F112" s="449"/>
      <c r="G112" s="541" t="s">
        <v>0</v>
      </c>
      <c r="H112" s="541"/>
      <c r="I112" s="541"/>
      <c r="J112" s="541"/>
      <c r="K112" s="541"/>
      <c r="L112" s="541"/>
      <c r="M112" s="541"/>
      <c r="N112" s="541"/>
      <c r="O112" s="541"/>
      <c r="P112" s="541"/>
      <c r="Q112" s="541"/>
      <c r="R112" s="541"/>
      <c r="S112" s="541"/>
      <c r="T112" s="1126" t="s">
        <v>244</v>
      </c>
      <c r="U112" s="1126"/>
      <c r="V112" s="1127">
        <v>1</v>
      </c>
      <c r="W112" s="1127"/>
      <c r="X112" s="295" t="s">
        <v>245</v>
      </c>
      <c r="Y112" s="295"/>
      <c r="Z112" s="1127">
        <v>1</v>
      </c>
      <c r="AA112" s="1127"/>
    </row>
    <row r="113" spans="1:27" x14ac:dyDescent="0.25">
      <c r="A113" s="449"/>
      <c r="B113" s="449"/>
      <c r="C113" s="449"/>
      <c r="D113" s="449"/>
      <c r="E113" s="449"/>
      <c r="F113" s="449"/>
      <c r="G113" s="295" t="s">
        <v>1</v>
      </c>
      <c r="H113" s="295"/>
      <c r="I113" s="295"/>
      <c r="J113" s="295"/>
      <c r="K113" s="295"/>
      <c r="L113" s="295"/>
      <c r="M113" s="295"/>
      <c r="N113" s="295"/>
      <c r="O113" s="295"/>
      <c r="P113" s="295"/>
      <c r="Q113" s="295"/>
      <c r="R113" s="295"/>
      <c r="S113" s="295"/>
      <c r="T113" s="294"/>
      <c r="U113" s="294"/>
      <c r="V113" s="294"/>
      <c r="W113" s="294"/>
      <c r="X113" s="294"/>
      <c r="Y113" s="294"/>
      <c r="Z113" s="294"/>
      <c r="AA113" s="294"/>
    </row>
    <row r="114" spans="1:27" x14ac:dyDescent="0.25">
      <c r="A114" s="449"/>
      <c r="B114" s="449"/>
      <c r="C114" s="449"/>
      <c r="D114" s="449"/>
      <c r="E114" s="449"/>
      <c r="F114" s="449"/>
      <c r="G114" s="613" t="s">
        <v>501</v>
      </c>
      <c r="H114" s="613"/>
      <c r="I114" s="613"/>
      <c r="J114" s="613"/>
      <c r="K114" s="613"/>
      <c r="L114" s="613"/>
      <c r="M114" s="613"/>
      <c r="N114" s="613"/>
      <c r="O114" s="613"/>
      <c r="P114" s="613"/>
      <c r="Q114" s="613"/>
      <c r="R114" s="613"/>
      <c r="S114" s="613"/>
      <c r="T114" s="449"/>
      <c r="U114" s="449"/>
      <c r="V114" s="449"/>
      <c r="W114" s="449"/>
      <c r="X114" s="449"/>
      <c r="Y114" s="449"/>
      <c r="Z114" s="449"/>
      <c r="AA114" s="449"/>
    </row>
    <row r="115" spans="1:27" x14ac:dyDescent="0.25">
      <c r="A115" s="449"/>
      <c r="B115" s="449"/>
      <c r="C115" s="449"/>
      <c r="D115" s="449"/>
      <c r="E115" s="449"/>
      <c r="F115" s="449"/>
      <c r="G115" s="449"/>
      <c r="H115" s="449"/>
      <c r="I115" s="449"/>
      <c r="J115" s="449"/>
      <c r="K115" s="449"/>
      <c r="L115" s="449"/>
      <c r="M115" s="449"/>
      <c r="N115" s="449"/>
      <c r="O115" s="449"/>
      <c r="P115" s="449"/>
      <c r="Q115" s="449"/>
      <c r="R115" s="449"/>
      <c r="S115" s="449"/>
      <c r="T115" s="449"/>
      <c r="U115" s="449"/>
      <c r="V115" s="449"/>
      <c r="W115" s="449"/>
      <c r="X115" s="449"/>
      <c r="Y115" s="449"/>
      <c r="Z115" s="449"/>
      <c r="AA115" s="449"/>
    </row>
    <row r="116" spans="1:27" x14ac:dyDescent="0.25">
      <c r="A116" s="27" t="s">
        <v>3</v>
      </c>
      <c r="B116" s="611" t="s">
        <v>4</v>
      </c>
      <c r="C116" s="611"/>
      <c r="D116" s="611"/>
      <c r="E116" s="611"/>
      <c r="F116" s="611"/>
      <c r="G116" s="611"/>
      <c r="H116" s="611"/>
      <c r="I116" s="611"/>
      <c r="J116" s="611"/>
      <c r="K116" s="611"/>
      <c r="L116" s="611"/>
      <c r="M116" s="611"/>
      <c r="N116" s="1131" t="s">
        <v>5</v>
      </c>
      <c r="O116" s="1131"/>
      <c r="P116" s="1127">
        <v>2023</v>
      </c>
      <c r="Q116" s="1127"/>
      <c r="R116" s="1127"/>
      <c r="T116" s="604" t="s">
        <v>248</v>
      </c>
      <c r="U116" s="605"/>
      <c r="V116" s="605"/>
      <c r="W116" s="605"/>
      <c r="X116" s="605"/>
      <c r="Y116" s="605"/>
      <c r="Z116" s="605"/>
      <c r="AA116" s="606"/>
    </row>
    <row r="117" spans="1:27" x14ac:dyDescent="0.25">
      <c r="A117" s="295"/>
      <c r="B117" s="295"/>
      <c r="C117" s="295"/>
      <c r="D117" s="295"/>
      <c r="E117" s="295"/>
      <c r="F117" s="295"/>
      <c r="G117" s="295"/>
      <c r="H117" s="295"/>
      <c r="I117" s="295"/>
      <c r="J117" s="295"/>
      <c r="K117" s="295"/>
      <c r="L117" s="295"/>
      <c r="M117" s="295"/>
      <c r="N117" s="295"/>
      <c r="O117" s="295"/>
      <c r="P117" s="295"/>
      <c r="Q117" s="295"/>
      <c r="R117" s="295"/>
      <c r="S117" s="295"/>
      <c r="T117" s="1132" t="s">
        <v>284</v>
      </c>
      <c r="U117" s="1133"/>
      <c r="V117" s="1133"/>
      <c r="W117" s="1133"/>
      <c r="X117" s="1133"/>
      <c r="Y117" s="1133"/>
      <c r="Z117" s="1133"/>
      <c r="AA117" s="1134"/>
    </row>
    <row r="118" spans="1:27" x14ac:dyDescent="0.25">
      <c r="A118" s="7" t="s">
        <v>6</v>
      </c>
      <c r="B118" s="612">
        <v>44835</v>
      </c>
      <c r="C118" s="612"/>
      <c r="D118" s="612"/>
      <c r="E118" s="613" t="s">
        <v>7</v>
      </c>
      <c r="F118" s="613"/>
      <c r="G118" s="206">
        <v>45199</v>
      </c>
      <c r="H118" s="613"/>
      <c r="I118" s="613"/>
      <c r="J118" s="613"/>
      <c r="K118" s="613"/>
      <c r="L118" s="613"/>
      <c r="M118"/>
      <c r="N118"/>
      <c r="O118" s="22" t="s">
        <v>8</v>
      </c>
      <c r="P118" s="1127">
        <f>'C-1a Needs Assessment'!J118</f>
        <v>0</v>
      </c>
      <c r="Q118" s="1127"/>
      <c r="R118" s="1127"/>
      <c r="T118" s="449"/>
      <c r="U118" s="449"/>
      <c r="V118" s="449"/>
      <c r="W118" s="449"/>
      <c r="X118" s="449"/>
      <c r="Y118" s="449"/>
      <c r="Z118" s="449"/>
      <c r="AA118" s="449"/>
    </row>
    <row r="119" spans="1:27" x14ac:dyDescent="0.25">
      <c r="A119" s="545"/>
      <c r="B119" s="545"/>
      <c r="C119" s="545"/>
      <c r="D119" s="545"/>
      <c r="E119" s="545"/>
      <c r="F119" s="545"/>
      <c r="G119" s="545"/>
      <c r="H119" s="545"/>
      <c r="I119" s="545"/>
      <c r="J119" s="545"/>
      <c r="K119" s="545"/>
      <c r="L119" s="545"/>
      <c r="M119" s="545"/>
      <c r="N119" s="545"/>
      <c r="O119" s="545"/>
      <c r="P119" s="545"/>
      <c r="Q119" s="545"/>
      <c r="R119" s="545"/>
      <c r="S119" s="545"/>
      <c r="T119" s="545"/>
      <c r="U119" s="545"/>
      <c r="V119" s="545"/>
      <c r="W119" s="545"/>
      <c r="X119" s="545"/>
      <c r="Y119" s="545"/>
      <c r="Z119" s="545"/>
      <c r="AA119" s="545"/>
    </row>
    <row r="120" spans="1:27" x14ac:dyDescent="0.25">
      <c r="A120" s="1128" t="s">
        <v>502</v>
      </c>
      <c r="B120" s="1129"/>
      <c r="C120" s="1129"/>
      <c r="D120" s="1129"/>
      <c r="E120" s="1129"/>
      <c r="F120" s="1129"/>
      <c r="G120" s="1129"/>
      <c r="H120" s="1129"/>
      <c r="I120" s="1129"/>
      <c r="J120" s="1129"/>
      <c r="K120" s="1129"/>
      <c r="L120" s="1129"/>
      <c r="M120" s="1129"/>
      <c r="N120" s="1129"/>
      <c r="O120" s="1129"/>
      <c r="P120" s="1129"/>
      <c r="Q120" s="1129"/>
      <c r="R120" s="1129"/>
      <c r="S120" s="1129"/>
      <c r="T120" s="1129"/>
      <c r="U120" s="1129"/>
      <c r="V120" s="1129"/>
      <c r="W120" s="1129"/>
      <c r="X120" s="1129"/>
      <c r="Y120" s="1129"/>
      <c r="Z120" s="1129"/>
      <c r="AA120" s="1130"/>
    </row>
    <row r="121" spans="1:27" x14ac:dyDescent="0.25">
      <c r="A121" s="292"/>
      <c r="B121" s="292"/>
      <c r="C121" s="292"/>
      <c r="D121" s="292"/>
      <c r="E121" s="292"/>
      <c r="F121" s="292"/>
      <c r="G121" s="292"/>
      <c r="H121" s="292"/>
      <c r="I121" s="292"/>
      <c r="J121" s="292"/>
      <c r="K121" s="292"/>
      <c r="L121" s="292"/>
      <c r="M121" s="292"/>
      <c r="N121" s="292"/>
      <c r="O121" s="292"/>
      <c r="P121" s="292"/>
      <c r="Q121" s="292"/>
      <c r="R121" s="292"/>
      <c r="S121" s="292"/>
      <c r="T121" s="292"/>
      <c r="U121" s="292"/>
      <c r="V121" s="292"/>
      <c r="W121" s="292"/>
      <c r="X121" s="292"/>
      <c r="Y121" s="292"/>
      <c r="Z121" s="292"/>
      <c r="AA121" s="292"/>
    </row>
    <row r="122" spans="1:27" x14ac:dyDescent="0.25">
      <c r="A122" s="1128" t="s">
        <v>503</v>
      </c>
      <c r="B122" s="1129"/>
      <c r="C122" s="1129"/>
      <c r="D122" s="1129"/>
      <c r="E122" s="1129"/>
      <c r="F122" s="1129"/>
      <c r="G122" s="1129"/>
      <c r="H122" s="1129"/>
      <c r="I122" s="1129"/>
      <c r="J122" s="1129"/>
      <c r="K122" s="1129"/>
      <c r="L122" s="1129"/>
      <c r="M122" s="1129"/>
      <c r="N122" s="1129"/>
      <c r="O122" s="1129"/>
      <c r="P122" s="1129"/>
      <c r="Q122" s="1129"/>
      <c r="R122" s="1130"/>
      <c r="S122" s="1129" t="s">
        <v>504</v>
      </c>
      <c r="T122" s="1129"/>
      <c r="U122" s="1129"/>
      <c r="V122" s="1129"/>
      <c r="W122" s="1129"/>
      <c r="X122" s="1129"/>
      <c r="Y122" s="1129"/>
      <c r="Z122" s="1129"/>
      <c r="AA122" s="1130"/>
    </row>
    <row r="123" spans="1:27" x14ac:dyDescent="0.25">
      <c r="A123" s="876" t="s">
        <v>372</v>
      </c>
      <c r="B123" s="877"/>
      <c r="C123" s="877"/>
      <c r="D123" s="877"/>
      <c r="E123" s="877"/>
      <c r="F123" s="877"/>
      <c r="G123" s="877"/>
      <c r="H123" s="877"/>
      <c r="I123" s="877"/>
      <c r="J123" s="877"/>
      <c r="K123" s="877"/>
      <c r="L123" s="877"/>
      <c r="M123" s="877"/>
      <c r="N123" s="877"/>
      <c r="O123" s="877"/>
      <c r="P123" s="877"/>
      <c r="Q123" s="877"/>
      <c r="R123" s="878"/>
      <c r="S123" s="877"/>
      <c r="T123" s="877"/>
      <c r="U123" s="877"/>
      <c r="V123" s="877"/>
      <c r="W123" s="877"/>
      <c r="X123" s="877"/>
      <c r="Y123" s="877"/>
      <c r="Z123" s="877"/>
      <c r="AA123" s="878"/>
    </row>
    <row r="124" spans="1:27" x14ac:dyDescent="0.25">
      <c r="A124" s="550" t="s">
        <v>505</v>
      </c>
      <c r="B124" s="551"/>
      <c r="C124" s="551"/>
      <c r="D124" s="551"/>
      <c r="E124" s="551"/>
      <c r="F124" s="551"/>
      <c r="G124" s="551"/>
      <c r="H124" s="551"/>
      <c r="I124" s="551"/>
      <c r="J124" s="551"/>
      <c r="K124" s="551"/>
      <c r="L124" s="551"/>
      <c r="M124" s="551"/>
      <c r="N124" s="551"/>
      <c r="O124" s="551"/>
      <c r="P124" s="551"/>
      <c r="Q124" s="551"/>
      <c r="R124" s="551"/>
      <c r="S124" s="551"/>
      <c r="T124" s="551"/>
      <c r="U124" s="551"/>
      <c r="V124" s="551"/>
      <c r="W124" s="551"/>
      <c r="X124" s="551"/>
      <c r="Y124" s="551"/>
      <c r="Z124" s="551"/>
      <c r="AA124" s="552"/>
    </row>
    <row r="125" spans="1:27" ht="52.5" customHeight="1" x14ac:dyDescent="0.25">
      <c r="A125" s="30" t="s">
        <v>506</v>
      </c>
      <c r="B125" s="1123" t="s">
        <v>782</v>
      </c>
      <c r="C125" s="1124"/>
      <c r="D125" s="1124"/>
      <c r="E125" s="1124"/>
      <c r="F125" s="1124"/>
      <c r="G125" s="1124"/>
      <c r="H125" s="1124"/>
      <c r="I125" s="1124"/>
      <c r="J125" s="1124"/>
      <c r="K125" s="1124"/>
      <c r="L125" s="1124"/>
      <c r="M125" s="1124"/>
      <c r="N125" s="1124"/>
      <c r="O125" s="1124"/>
      <c r="P125" s="1124"/>
      <c r="Q125" s="1124"/>
      <c r="R125" s="1124"/>
      <c r="S125" s="1124"/>
      <c r="T125" s="1124"/>
      <c r="U125" s="1124"/>
      <c r="V125" s="1124"/>
      <c r="W125" s="1124"/>
      <c r="X125" s="1124"/>
      <c r="Y125" s="1124"/>
      <c r="Z125" s="1124"/>
      <c r="AA125" s="1125"/>
    </row>
    <row r="126" spans="1:27" ht="36" customHeight="1" x14ac:dyDescent="0.25">
      <c r="A126" s="30" t="s">
        <v>507</v>
      </c>
      <c r="B126" s="1124" t="s">
        <v>835</v>
      </c>
      <c r="C126" s="1124"/>
      <c r="D126" s="1124"/>
      <c r="E126" s="1124"/>
      <c r="F126" s="1124"/>
      <c r="G126" s="1124"/>
      <c r="H126" s="1124"/>
      <c r="I126" s="1124"/>
      <c r="J126" s="1124"/>
      <c r="K126" s="1124"/>
      <c r="L126" s="1124"/>
      <c r="M126" s="1124"/>
      <c r="N126" s="1124"/>
      <c r="O126" s="1124"/>
      <c r="P126" s="1124"/>
      <c r="Q126" s="1124"/>
      <c r="R126" s="1124"/>
      <c r="S126" s="1124"/>
      <c r="T126" s="1124"/>
      <c r="U126" s="1124"/>
      <c r="V126" s="1124"/>
      <c r="W126" s="1124"/>
      <c r="X126" s="1124"/>
      <c r="Y126" s="1124"/>
      <c r="Z126" s="1124"/>
      <c r="AA126" s="1125"/>
    </row>
    <row r="127" spans="1:27" x14ac:dyDescent="0.25">
      <c r="A127" s="30" t="s">
        <v>508</v>
      </c>
      <c r="B127" s="1124" t="s">
        <v>870</v>
      </c>
      <c r="C127" s="1124"/>
      <c r="D127" s="1124"/>
      <c r="E127" s="1124"/>
      <c r="F127" s="1124"/>
      <c r="G127" s="1124"/>
      <c r="H127" s="1124"/>
      <c r="I127" s="1124"/>
      <c r="J127" s="1124"/>
      <c r="K127" s="1124"/>
      <c r="L127" s="1124"/>
      <c r="M127" s="1124"/>
      <c r="N127" s="1124"/>
      <c r="O127" s="1124"/>
      <c r="P127" s="1124"/>
      <c r="Q127" s="1124"/>
      <c r="R127" s="1124"/>
      <c r="S127" s="1124"/>
      <c r="T127" s="1124"/>
      <c r="U127" s="1124"/>
      <c r="V127" s="1124"/>
      <c r="W127" s="1124"/>
      <c r="X127" s="1124"/>
      <c r="Y127" s="1124"/>
      <c r="Z127" s="1124"/>
      <c r="AA127" s="1125"/>
    </row>
    <row r="128" spans="1:27" x14ac:dyDescent="0.25">
      <c r="A128" s="31" t="s">
        <v>509</v>
      </c>
      <c r="B128" s="1124" t="s">
        <v>871</v>
      </c>
      <c r="C128" s="1124"/>
      <c r="D128" s="1124"/>
      <c r="E128" s="1124"/>
      <c r="F128" s="1124"/>
      <c r="G128" s="1124"/>
      <c r="H128" s="1124"/>
      <c r="I128" s="1124"/>
      <c r="J128" s="1124"/>
      <c r="K128" s="1124"/>
      <c r="L128" s="1124"/>
      <c r="M128" s="1124"/>
      <c r="N128" s="1124"/>
      <c r="O128" s="1124"/>
      <c r="P128" s="1124"/>
      <c r="Q128" s="1124"/>
      <c r="R128" s="1124"/>
      <c r="S128" s="1124"/>
      <c r="T128" s="1124"/>
      <c r="U128" s="1124"/>
      <c r="V128" s="1124"/>
      <c r="W128" s="1124"/>
      <c r="X128" s="1124"/>
      <c r="Y128" s="1124"/>
      <c r="Z128" s="1124"/>
      <c r="AA128" s="1125"/>
    </row>
    <row r="129" spans="1:27" x14ac:dyDescent="0.25">
      <c r="A129" s="550" t="s">
        <v>510</v>
      </c>
      <c r="B129" s="551"/>
      <c r="C129" s="551"/>
      <c r="D129" s="551"/>
      <c r="E129" s="551"/>
      <c r="F129" s="551"/>
      <c r="G129" s="551"/>
      <c r="H129" s="551"/>
      <c r="I129" s="551"/>
      <c r="J129" s="551"/>
      <c r="K129" s="551"/>
      <c r="L129" s="551"/>
      <c r="M129" s="551"/>
      <c r="N129" s="551"/>
      <c r="O129" s="551"/>
      <c r="P129" s="551"/>
      <c r="Q129" s="551"/>
      <c r="R129" s="551"/>
      <c r="S129" s="551"/>
      <c r="T129" s="551"/>
      <c r="U129" s="551"/>
      <c r="V129" s="551"/>
      <c r="W129" s="551"/>
      <c r="X129" s="551"/>
      <c r="Y129" s="551"/>
      <c r="Z129" s="551"/>
      <c r="AA129" s="552"/>
    </row>
    <row r="130" spans="1:27" ht="36" customHeight="1" x14ac:dyDescent="0.25">
      <c r="A130" s="30" t="s">
        <v>506</v>
      </c>
      <c r="B130" s="1124" t="s">
        <v>776</v>
      </c>
      <c r="C130" s="1124"/>
      <c r="D130" s="1124"/>
      <c r="E130" s="1124"/>
      <c r="F130" s="1124"/>
      <c r="G130" s="1124"/>
      <c r="H130" s="1124"/>
      <c r="I130" s="1124"/>
      <c r="J130" s="1124"/>
      <c r="K130" s="1124"/>
      <c r="L130" s="1124"/>
      <c r="M130" s="1124"/>
      <c r="N130" s="1124"/>
      <c r="O130" s="1124"/>
      <c r="P130" s="1124"/>
      <c r="Q130" s="1124"/>
      <c r="R130" s="1124"/>
      <c r="S130" s="1124"/>
      <c r="T130" s="1124"/>
      <c r="U130" s="1124"/>
      <c r="V130" s="1124"/>
      <c r="W130" s="1124"/>
      <c r="X130" s="1124"/>
      <c r="Y130" s="1124"/>
      <c r="Z130" s="1124"/>
      <c r="AA130" s="1125"/>
    </row>
    <row r="131" spans="1:27" ht="42.75" customHeight="1" x14ac:dyDescent="0.25">
      <c r="A131" s="30" t="s">
        <v>507</v>
      </c>
      <c r="B131" s="1124" t="s">
        <v>836</v>
      </c>
      <c r="C131" s="1124"/>
      <c r="D131" s="1124"/>
      <c r="E131" s="1124"/>
      <c r="F131" s="1124"/>
      <c r="G131" s="1124"/>
      <c r="H131" s="1124"/>
      <c r="I131" s="1124"/>
      <c r="J131" s="1124"/>
      <c r="K131" s="1124"/>
      <c r="L131" s="1124"/>
      <c r="M131" s="1124"/>
      <c r="N131" s="1124"/>
      <c r="O131" s="1124"/>
      <c r="P131" s="1124"/>
      <c r="Q131" s="1124"/>
      <c r="R131" s="1124"/>
      <c r="S131" s="1124"/>
      <c r="T131" s="1124"/>
      <c r="U131" s="1124"/>
      <c r="V131" s="1124"/>
      <c r="W131" s="1124"/>
      <c r="X131" s="1124"/>
      <c r="Y131" s="1124"/>
      <c r="Z131" s="1124"/>
      <c r="AA131" s="1125"/>
    </row>
    <row r="132" spans="1:27" x14ac:dyDescent="0.25">
      <c r="A132" s="30" t="s">
        <v>508</v>
      </c>
      <c r="B132" s="1124" t="s">
        <v>872</v>
      </c>
      <c r="C132" s="1124"/>
      <c r="D132" s="1124"/>
      <c r="E132" s="1124"/>
      <c r="F132" s="1124"/>
      <c r="G132" s="1124"/>
      <c r="H132" s="1124"/>
      <c r="I132" s="1124"/>
      <c r="J132" s="1124"/>
      <c r="K132" s="1124"/>
      <c r="L132" s="1124"/>
      <c r="M132" s="1124"/>
      <c r="N132" s="1124"/>
      <c r="O132" s="1124"/>
      <c r="P132" s="1124"/>
      <c r="Q132" s="1124"/>
      <c r="R132" s="1124"/>
      <c r="S132" s="1124"/>
      <c r="T132" s="1124"/>
      <c r="U132" s="1124"/>
      <c r="V132" s="1124"/>
      <c r="W132" s="1124"/>
      <c r="X132" s="1124"/>
      <c r="Y132" s="1124"/>
      <c r="Z132" s="1124"/>
      <c r="AA132" s="1125"/>
    </row>
    <row r="133" spans="1:27" x14ac:dyDescent="0.25">
      <c r="A133" s="32" t="s">
        <v>509</v>
      </c>
      <c r="B133" s="901" t="s">
        <v>873</v>
      </c>
      <c r="C133" s="901"/>
      <c r="D133" s="901"/>
      <c r="E133" s="901"/>
      <c r="F133" s="901"/>
      <c r="G133" s="901"/>
      <c r="H133" s="901"/>
      <c r="I133" s="901"/>
      <c r="J133" s="901"/>
      <c r="K133" s="901"/>
      <c r="L133" s="901"/>
      <c r="M133" s="901"/>
      <c r="N133" s="901"/>
      <c r="O133" s="901"/>
      <c r="P133" s="901"/>
      <c r="Q133" s="901"/>
      <c r="R133" s="901"/>
      <c r="S133" s="901"/>
      <c r="T133" s="901"/>
      <c r="U133" s="901"/>
      <c r="V133" s="901"/>
      <c r="W133" s="901"/>
      <c r="X133" s="901"/>
      <c r="Y133" s="901"/>
      <c r="Z133" s="901"/>
      <c r="AA133" s="902"/>
    </row>
    <row r="134" spans="1:27" x14ac:dyDescent="0.25">
      <c r="A134" s="1142"/>
      <c r="B134" s="1142"/>
      <c r="C134" s="1142"/>
      <c r="D134" s="1142"/>
      <c r="E134" s="1142"/>
      <c r="F134" s="1142"/>
      <c r="G134" s="1142"/>
      <c r="H134" s="1142"/>
      <c r="I134" s="1142"/>
      <c r="J134" s="1142"/>
      <c r="K134" s="1142"/>
      <c r="L134" s="1142"/>
      <c r="M134" s="1142"/>
      <c r="N134" s="1142"/>
      <c r="O134" s="1142"/>
      <c r="P134" s="1142"/>
      <c r="Q134" s="1142"/>
      <c r="R134" s="1142"/>
      <c r="S134" s="1142"/>
      <c r="T134" s="1142"/>
      <c r="U134" s="1142"/>
      <c r="V134" s="1142"/>
      <c r="W134" s="1142"/>
      <c r="X134" s="1142"/>
      <c r="Y134" s="1142"/>
      <c r="Z134" s="1142"/>
      <c r="AA134" s="1142"/>
    </row>
    <row r="135" spans="1:27" x14ac:dyDescent="0.25">
      <c r="A135" s="1128" t="s">
        <v>503</v>
      </c>
      <c r="B135" s="1129"/>
      <c r="C135" s="1129"/>
      <c r="D135" s="1129"/>
      <c r="E135" s="1129"/>
      <c r="F135" s="1129"/>
      <c r="G135" s="1129"/>
      <c r="H135" s="1129"/>
      <c r="I135" s="1129"/>
      <c r="J135" s="1129"/>
      <c r="K135" s="1129"/>
      <c r="L135" s="1129"/>
      <c r="M135" s="1129"/>
      <c r="N135" s="1129"/>
      <c r="O135" s="1129"/>
      <c r="P135" s="1129"/>
      <c r="Q135" s="1129"/>
      <c r="R135" s="1130"/>
      <c r="S135" s="1129" t="s">
        <v>504</v>
      </c>
      <c r="T135" s="1129"/>
      <c r="U135" s="1129"/>
      <c r="V135" s="1129"/>
      <c r="W135" s="1129"/>
      <c r="X135" s="1129"/>
      <c r="Y135" s="1129"/>
      <c r="Z135" s="1129"/>
      <c r="AA135" s="1130"/>
    </row>
    <row r="136" spans="1:27" x14ac:dyDescent="0.25">
      <c r="A136" s="876" t="s">
        <v>733</v>
      </c>
      <c r="B136" s="877"/>
      <c r="C136" s="877"/>
      <c r="D136" s="877"/>
      <c r="E136" s="877"/>
      <c r="F136" s="877"/>
      <c r="G136" s="877"/>
      <c r="H136" s="877"/>
      <c r="I136" s="877"/>
      <c r="J136" s="877"/>
      <c r="K136" s="877"/>
      <c r="L136" s="877"/>
      <c r="M136" s="877"/>
      <c r="N136" s="877"/>
      <c r="O136" s="877"/>
      <c r="P136" s="877"/>
      <c r="Q136" s="877"/>
      <c r="R136" s="878"/>
      <c r="S136" s="877"/>
      <c r="T136" s="877"/>
      <c r="U136" s="877"/>
      <c r="V136" s="877"/>
      <c r="W136" s="877"/>
      <c r="X136" s="877"/>
      <c r="Y136" s="877"/>
      <c r="Z136" s="877"/>
      <c r="AA136" s="878"/>
    </row>
    <row r="137" spans="1:27" x14ac:dyDescent="0.25">
      <c r="A137" s="550" t="s">
        <v>505</v>
      </c>
      <c r="B137" s="551"/>
      <c r="C137" s="551"/>
      <c r="D137" s="551"/>
      <c r="E137" s="551"/>
      <c r="F137" s="551"/>
      <c r="G137" s="551"/>
      <c r="H137" s="551"/>
      <c r="I137" s="551"/>
      <c r="J137" s="551"/>
      <c r="K137" s="551"/>
      <c r="L137" s="551"/>
      <c r="M137" s="551"/>
      <c r="N137" s="551"/>
      <c r="O137" s="551"/>
      <c r="P137" s="551"/>
      <c r="Q137" s="551"/>
      <c r="R137" s="551"/>
      <c r="S137" s="551"/>
      <c r="T137" s="551"/>
      <c r="U137" s="551"/>
      <c r="V137" s="551"/>
      <c r="W137" s="551"/>
      <c r="X137" s="551"/>
      <c r="Y137" s="551"/>
      <c r="Z137" s="551"/>
      <c r="AA137" s="552"/>
    </row>
    <row r="138" spans="1:27" ht="51" customHeight="1" x14ac:dyDescent="0.25">
      <c r="A138" s="30" t="s">
        <v>506</v>
      </c>
      <c r="B138" s="1123" t="s">
        <v>794</v>
      </c>
      <c r="C138" s="1124"/>
      <c r="D138" s="1124"/>
      <c r="E138" s="1124"/>
      <c r="F138" s="1124"/>
      <c r="G138" s="1124"/>
      <c r="H138" s="1124"/>
      <c r="I138" s="1124"/>
      <c r="J138" s="1124"/>
      <c r="K138" s="1124"/>
      <c r="L138" s="1124"/>
      <c r="M138" s="1124"/>
      <c r="N138" s="1124"/>
      <c r="O138" s="1124"/>
      <c r="P138" s="1124"/>
      <c r="Q138" s="1124"/>
      <c r="R138" s="1124"/>
      <c r="S138" s="1124"/>
      <c r="T138" s="1124"/>
      <c r="U138" s="1124"/>
      <c r="V138" s="1124"/>
      <c r="W138" s="1124"/>
      <c r="X138" s="1124"/>
      <c r="Y138" s="1124"/>
      <c r="Z138" s="1124"/>
      <c r="AA138" s="1125"/>
    </row>
    <row r="139" spans="1:27" ht="30.75" customHeight="1" x14ac:dyDescent="0.25">
      <c r="A139" s="30" t="s">
        <v>507</v>
      </c>
      <c r="B139" s="1124" t="s">
        <v>837</v>
      </c>
      <c r="C139" s="1124"/>
      <c r="D139" s="1124"/>
      <c r="E139" s="1124"/>
      <c r="F139" s="1124"/>
      <c r="G139" s="1124"/>
      <c r="H139" s="1124"/>
      <c r="I139" s="1124"/>
      <c r="J139" s="1124"/>
      <c r="K139" s="1124"/>
      <c r="L139" s="1124"/>
      <c r="M139" s="1124"/>
      <c r="N139" s="1124"/>
      <c r="O139" s="1124"/>
      <c r="P139" s="1124"/>
      <c r="Q139" s="1124"/>
      <c r="R139" s="1124"/>
      <c r="S139" s="1124"/>
      <c r="T139" s="1124"/>
      <c r="U139" s="1124"/>
      <c r="V139" s="1124"/>
      <c r="W139" s="1124"/>
      <c r="X139" s="1124"/>
      <c r="Y139" s="1124"/>
      <c r="Z139" s="1124"/>
      <c r="AA139" s="1125"/>
    </row>
    <row r="140" spans="1:27" x14ac:dyDescent="0.25">
      <c r="A140" s="30" t="s">
        <v>508</v>
      </c>
      <c r="B140" s="1124" t="s">
        <v>874</v>
      </c>
      <c r="C140" s="1124"/>
      <c r="D140" s="1124"/>
      <c r="E140" s="1124"/>
      <c r="F140" s="1124"/>
      <c r="G140" s="1124"/>
      <c r="H140" s="1124"/>
      <c r="I140" s="1124"/>
      <c r="J140" s="1124"/>
      <c r="K140" s="1124"/>
      <c r="L140" s="1124"/>
      <c r="M140" s="1124"/>
      <c r="N140" s="1124"/>
      <c r="O140" s="1124"/>
      <c r="P140" s="1124"/>
      <c r="Q140" s="1124"/>
      <c r="R140" s="1124"/>
      <c r="S140" s="1124"/>
      <c r="T140" s="1124"/>
      <c r="U140" s="1124"/>
      <c r="V140" s="1124"/>
      <c r="W140" s="1124"/>
      <c r="X140" s="1124"/>
      <c r="Y140" s="1124"/>
      <c r="Z140" s="1124"/>
      <c r="AA140" s="1125"/>
    </row>
    <row r="141" spans="1:27" x14ac:dyDescent="0.25">
      <c r="A141" s="31" t="s">
        <v>509</v>
      </c>
      <c r="B141" s="1124" t="s">
        <v>875</v>
      </c>
      <c r="C141" s="1124"/>
      <c r="D141" s="1124"/>
      <c r="E141" s="1124"/>
      <c r="F141" s="1124"/>
      <c r="G141" s="1124"/>
      <c r="H141" s="1124"/>
      <c r="I141" s="1124"/>
      <c r="J141" s="1124"/>
      <c r="K141" s="1124"/>
      <c r="L141" s="1124"/>
      <c r="M141" s="1124"/>
      <c r="N141" s="1124"/>
      <c r="O141" s="1124"/>
      <c r="P141" s="1124"/>
      <c r="Q141" s="1124"/>
      <c r="R141" s="1124"/>
      <c r="S141" s="1124"/>
      <c r="T141" s="1124"/>
      <c r="U141" s="1124"/>
      <c r="V141" s="1124"/>
      <c r="W141" s="1124"/>
      <c r="X141" s="1124"/>
      <c r="Y141" s="1124"/>
      <c r="Z141" s="1124"/>
      <c r="AA141" s="1125"/>
    </row>
    <row r="142" spans="1:27" x14ac:dyDescent="0.25">
      <c r="A142" s="550" t="s">
        <v>510</v>
      </c>
      <c r="B142" s="551"/>
      <c r="C142" s="551"/>
      <c r="D142" s="551"/>
      <c r="E142" s="551"/>
      <c r="F142" s="551"/>
      <c r="G142" s="551"/>
      <c r="H142" s="551"/>
      <c r="I142" s="551"/>
      <c r="J142" s="551"/>
      <c r="K142" s="551"/>
      <c r="L142" s="551"/>
      <c r="M142" s="551"/>
      <c r="N142" s="551"/>
      <c r="O142" s="551"/>
      <c r="P142" s="551"/>
      <c r="Q142" s="551"/>
      <c r="R142" s="551"/>
      <c r="S142" s="551"/>
      <c r="T142" s="551"/>
      <c r="U142" s="551"/>
      <c r="V142" s="551"/>
      <c r="W142" s="551"/>
      <c r="X142" s="551"/>
      <c r="Y142" s="551"/>
      <c r="Z142" s="551"/>
      <c r="AA142" s="552"/>
    </row>
    <row r="143" spans="1:27" ht="15" customHeight="1" x14ac:dyDescent="0.25">
      <c r="A143" s="30" t="s">
        <v>506</v>
      </c>
      <c r="B143" s="1124" t="s">
        <v>795</v>
      </c>
      <c r="C143" s="1124"/>
      <c r="D143" s="1124"/>
      <c r="E143" s="1124"/>
      <c r="F143" s="1124"/>
      <c r="G143" s="1124"/>
      <c r="H143" s="1124"/>
      <c r="I143" s="1124"/>
      <c r="J143" s="1124"/>
      <c r="K143" s="1124"/>
      <c r="L143" s="1124"/>
      <c r="M143" s="1124"/>
      <c r="N143" s="1124"/>
      <c r="O143" s="1124"/>
      <c r="P143" s="1124"/>
      <c r="Q143" s="1124"/>
      <c r="R143" s="1124"/>
      <c r="S143" s="1124"/>
      <c r="T143" s="1124"/>
      <c r="U143" s="1124"/>
      <c r="V143" s="1124"/>
      <c r="W143" s="1124"/>
      <c r="X143" s="1124"/>
      <c r="Y143" s="1124"/>
      <c r="Z143" s="1124"/>
      <c r="AA143" s="1125"/>
    </row>
    <row r="144" spans="1:27" ht="15" customHeight="1" x14ac:dyDescent="0.25">
      <c r="A144" s="30" t="s">
        <v>507</v>
      </c>
      <c r="B144" s="1124" t="s">
        <v>838</v>
      </c>
      <c r="C144" s="1124"/>
      <c r="D144" s="1124"/>
      <c r="E144" s="1124"/>
      <c r="F144" s="1124"/>
      <c r="G144" s="1124"/>
      <c r="H144" s="1124"/>
      <c r="I144" s="1124"/>
      <c r="J144" s="1124"/>
      <c r="K144" s="1124"/>
      <c r="L144" s="1124"/>
      <c r="M144" s="1124"/>
      <c r="N144" s="1124"/>
      <c r="O144" s="1124"/>
      <c r="P144" s="1124"/>
      <c r="Q144" s="1124"/>
      <c r="R144" s="1124"/>
      <c r="S144" s="1124"/>
      <c r="T144" s="1124"/>
      <c r="U144" s="1124"/>
      <c r="V144" s="1124"/>
      <c r="W144" s="1124"/>
      <c r="X144" s="1124"/>
      <c r="Y144" s="1124"/>
      <c r="Z144" s="1124"/>
      <c r="AA144" s="1125"/>
    </row>
    <row r="145" spans="1:27" x14ac:dyDescent="0.25">
      <c r="A145" s="30" t="s">
        <v>508</v>
      </c>
      <c r="B145" s="1124" t="s">
        <v>876</v>
      </c>
      <c r="C145" s="1124"/>
      <c r="D145" s="1124"/>
      <c r="E145" s="1124"/>
      <c r="F145" s="1124"/>
      <c r="G145" s="1124"/>
      <c r="H145" s="1124"/>
      <c r="I145" s="1124"/>
      <c r="J145" s="1124"/>
      <c r="K145" s="1124"/>
      <c r="L145" s="1124"/>
      <c r="M145" s="1124"/>
      <c r="N145" s="1124"/>
      <c r="O145" s="1124"/>
      <c r="P145" s="1124"/>
      <c r="Q145" s="1124"/>
      <c r="R145" s="1124"/>
      <c r="S145" s="1124"/>
      <c r="T145" s="1124"/>
      <c r="U145" s="1124"/>
      <c r="V145" s="1124"/>
      <c r="W145" s="1124"/>
      <c r="X145" s="1124"/>
      <c r="Y145" s="1124"/>
      <c r="Z145" s="1124"/>
      <c r="AA145" s="1125"/>
    </row>
    <row r="146" spans="1:27" x14ac:dyDescent="0.25">
      <c r="A146" s="32" t="s">
        <v>509</v>
      </c>
      <c r="B146" s="901" t="s">
        <v>877</v>
      </c>
      <c r="C146" s="901"/>
      <c r="D146" s="901"/>
      <c r="E146" s="901"/>
      <c r="F146" s="901"/>
      <c r="G146" s="901"/>
      <c r="H146" s="901"/>
      <c r="I146" s="901"/>
      <c r="J146" s="901"/>
      <c r="K146" s="901"/>
      <c r="L146" s="901"/>
      <c r="M146" s="901"/>
      <c r="N146" s="901"/>
      <c r="O146" s="901"/>
      <c r="P146" s="901"/>
      <c r="Q146" s="901"/>
      <c r="R146" s="901"/>
      <c r="S146" s="901"/>
      <c r="T146" s="901"/>
      <c r="U146" s="901"/>
      <c r="V146" s="901"/>
      <c r="W146" s="901"/>
      <c r="X146" s="901"/>
      <c r="Y146" s="901"/>
      <c r="Z146" s="901"/>
      <c r="AA146" s="902"/>
    </row>
    <row r="147" spans="1:27" x14ac:dyDescent="0.25">
      <c r="A147" s="1142"/>
      <c r="B147" s="1142"/>
      <c r="C147" s="1142"/>
      <c r="D147" s="1142"/>
      <c r="E147" s="1142"/>
      <c r="F147" s="1142"/>
      <c r="G147" s="1142"/>
      <c r="H147" s="1142"/>
      <c r="I147" s="1142"/>
      <c r="J147" s="1142"/>
      <c r="K147" s="1142"/>
      <c r="L147" s="1142"/>
      <c r="M147" s="1142"/>
      <c r="N147" s="1142"/>
      <c r="O147" s="1142"/>
      <c r="P147" s="1142"/>
      <c r="Q147" s="1142"/>
      <c r="R147" s="1142"/>
      <c r="S147" s="1142"/>
      <c r="T147" s="1142"/>
      <c r="U147" s="1142"/>
      <c r="V147" s="1142"/>
      <c r="W147" s="1142"/>
      <c r="X147" s="1142"/>
      <c r="Y147" s="1142"/>
      <c r="Z147" s="1142"/>
      <c r="AA147" s="1142"/>
    </row>
    <row r="148" spans="1:27" x14ac:dyDescent="0.25">
      <c r="A148" s="613" t="s">
        <v>511</v>
      </c>
      <c r="B148" s="613"/>
      <c r="C148" s="613"/>
      <c r="D148" s="613"/>
      <c r="E148" s="613"/>
      <c r="F148" s="613"/>
      <c r="G148" s="613"/>
      <c r="H148" s="613"/>
      <c r="I148" s="613"/>
      <c r="J148" s="613"/>
      <c r="K148" s="613"/>
      <c r="L148" s="613"/>
      <c r="M148" s="613"/>
      <c r="N148" s="613"/>
      <c r="O148" s="613"/>
      <c r="P148" s="613"/>
      <c r="Q148" s="613"/>
      <c r="R148" s="613"/>
      <c r="S148" s="613"/>
      <c r="T148" s="613"/>
      <c r="U148" s="613"/>
      <c r="V148" s="613"/>
      <c r="W148" s="613"/>
      <c r="X148" s="613"/>
      <c r="Y148" s="613"/>
      <c r="Z148" s="613"/>
      <c r="AA148" s="613"/>
    </row>
    <row r="149" spans="1:27" x14ac:dyDescent="0.25">
      <c r="A149" s="449"/>
      <c r="B149" s="449"/>
      <c r="C149" s="449"/>
      <c r="D149" s="449"/>
      <c r="E149" s="449"/>
      <c r="F149" s="449"/>
      <c r="G149" s="541" t="s">
        <v>0</v>
      </c>
      <c r="H149" s="541"/>
      <c r="I149" s="541"/>
      <c r="J149" s="541"/>
      <c r="K149" s="541"/>
      <c r="L149" s="541"/>
      <c r="M149" s="541"/>
      <c r="N149" s="541"/>
      <c r="O149" s="541"/>
      <c r="P149" s="541"/>
      <c r="Q149" s="541"/>
      <c r="R149" s="541"/>
      <c r="S149" s="541"/>
      <c r="T149" s="1126" t="s">
        <v>244</v>
      </c>
      <c r="U149" s="1126"/>
      <c r="V149" s="1127">
        <v>1</v>
      </c>
      <c r="W149" s="1127"/>
      <c r="X149" s="295" t="s">
        <v>245</v>
      </c>
      <c r="Y149" s="295"/>
      <c r="Z149" s="1127">
        <v>1</v>
      </c>
      <c r="AA149" s="1127"/>
    </row>
    <row r="150" spans="1:27" x14ac:dyDescent="0.25">
      <c r="A150" s="449"/>
      <c r="B150" s="449"/>
      <c r="C150" s="449"/>
      <c r="D150" s="449"/>
      <c r="E150" s="449"/>
      <c r="F150" s="449"/>
      <c r="G150" s="295" t="s">
        <v>1</v>
      </c>
      <c r="H150" s="295"/>
      <c r="I150" s="295"/>
      <c r="J150" s="295"/>
      <c r="K150" s="295"/>
      <c r="L150" s="295"/>
      <c r="M150" s="295"/>
      <c r="N150" s="295"/>
      <c r="O150" s="295"/>
      <c r="P150" s="295"/>
      <c r="Q150" s="295"/>
      <c r="R150" s="295"/>
      <c r="S150" s="295"/>
      <c r="T150" s="294"/>
      <c r="U150" s="294"/>
      <c r="V150" s="294"/>
      <c r="W150" s="294"/>
      <c r="X150" s="294"/>
      <c r="Y150" s="294"/>
      <c r="Z150" s="294"/>
      <c r="AA150" s="294"/>
    </row>
    <row r="151" spans="1:27" x14ac:dyDescent="0.25">
      <c r="A151" s="449"/>
      <c r="B151" s="449"/>
      <c r="C151" s="449"/>
      <c r="D151" s="449"/>
      <c r="E151" s="449"/>
      <c r="F151" s="449"/>
      <c r="G151" s="613" t="s">
        <v>501</v>
      </c>
      <c r="H151" s="613"/>
      <c r="I151" s="613"/>
      <c r="J151" s="613"/>
      <c r="K151" s="613"/>
      <c r="L151" s="613"/>
      <c r="M151" s="613"/>
      <c r="N151" s="613"/>
      <c r="O151" s="613"/>
      <c r="P151" s="613"/>
      <c r="Q151" s="613"/>
      <c r="R151" s="613"/>
      <c r="S151" s="613"/>
      <c r="T151" s="449"/>
      <c r="U151" s="449"/>
      <c r="V151" s="449"/>
      <c r="W151" s="449"/>
      <c r="X151" s="449"/>
      <c r="Y151" s="449"/>
      <c r="Z151" s="449"/>
      <c r="AA151" s="449"/>
    </row>
    <row r="152" spans="1:27" x14ac:dyDescent="0.25">
      <c r="A152" s="449"/>
      <c r="B152" s="449"/>
      <c r="C152" s="449"/>
      <c r="D152" s="449"/>
      <c r="E152" s="449"/>
      <c r="F152" s="449"/>
      <c r="G152" s="449"/>
      <c r="H152" s="449"/>
      <c r="I152" s="449"/>
      <c r="J152" s="449"/>
      <c r="K152" s="449"/>
      <c r="L152" s="449"/>
      <c r="M152" s="449"/>
      <c r="N152" s="449"/>
      <c r="O152" s="449"/>
      <c r="P152" s="449"/>
      <c r="Q152" s="449"/>
      <c r="R152" s="449"/>
      <c r="S152" s="449"/>
      <c r="T152" s="449"/>
      <c r="U152" s="449"/>
      <c r="V152" s="449"/>
      <c r="W152" s="449"/>
      <c r="X152" s="449"/>
      <c r="Y152" s="449"/>
      <c r="Z152" s="449"/>
      <c r="AA152" s="449"/>
    </row>
    <row r="153" spans="1:27" x14ac:dyDescent="0.25">
      <c r="A153" s="27" t="s">
        <v>3</v>
      </c>
      <c r="B153" s="611" t="s">
        <v>4</v>
      </c>
      <c r="C153" s="611"/>
      <c r="D153" s="611"/>
      <c r="E153" s="611"/>
      <c r="F153" s="611"/>
      <c r="G153" s="611"/>
      <c r="H153" s="611"/>
      <c r="I153" s="611"/>
      <c r="J153" s="611"/>
      <c r="K153" s="611"/>
      <c r="L153" s="611"/>
      <c r="M153" s="611"/>
      <c r="N153" s="1131" t="s">
        <v>5</v>
      </c>
      <c r="O153" s="1131"/>
      <c r="P153" s="1127">
        <v>2023</v>
      </c>
      <c r="Q153" s="1127"/>
      <c r="R153" s="1127"/>
      <c r="T153" s="604" t="s">
        <v>248</v>
      </c>
      <c r="U153" s="605"/>
      <c r="V153" s="605"/>
      <c r="W153" s="605"/>
      <c r="X153" s="605"/>
      <c r="Y153" s="605"/>
      <c r="Z153" s="605"/>
      <c r="AA153" s="606"/>
    </row>
    <row r="154" spans="1:27" x14ac:dyDescent="0.25">
      <c r="A154" s="295"/>
      <c r="B154" s="295"/>
      <c r="C154" s="295"/>
      <c r="D154" s="295"/>
      <c r="E154" s="295"/>
      <c r="F154" s="295"/>
      <c r="G154" s="295"/>
      <c r="H154" s="295"/>
      <c r="I154" s="295"/>
      <c r="J154" s="295"/>
      <c r="K154" s="295"/>
      <c r="L154" s="295"/>
      <c r="M154" s="295"/>
      <c r="N154" s="295"/>
      <c r="O154" s="295"/>
      <c r="P154" s="295"/>
      <c r="Q154" s="295"/>
      <c r="R154" s="295"/>
      <c r="S154" s="295"/>
      <c r="T154" s="1132" t="s">
        <v>284</v>
      </c>
      <c r="U154" s="1133"/>
      <c r="V154" s="1133"/>
      <c r="W154" s="1133"/>
      <c r="X154" s="1133"/>
      <c r="Y154" s="1133"/>
      <c r="Z154" s="1133"/>
      <c r="AA154" s="1134"/>
    </row>
    <row r="155" spans="1:27" x14ac:dyDescent="0.25">
      <c r="A155" s="7" t="s">
        <v>6</v>
      </c>
      <c r="B155" s="612">
        <v>44835</v>
      </c>
      <c r="C155" s="612"/>
      <c r="D155" s="612"/>
      <c r="E155" s="613" t="s">
        <v>7</v>
      </c>
      <c r="F155" s="613"/>
      <c r="G155" s="206">
        <v>45199</v>
      </c>
      <c r="H155" s="613"/>
      <c r="I155" s="613"/>
      <c r="J155" s="613"/>
      <c r="K155" s="613"/>
      <c r="L155" s="613"/>
      <c r="M155"/>
      <c r="N155"/>
      <c r="O155" s="22" t="s">
        <v>8</v>
      </c>
      <c r="P155" s="1127">
        <f>'C-1a Needs Assessment'!J155</f>
        <v>0</v>
      </c>
      <c r="Q155" s="1127"/>
      <c r="R155" s="1127"/>
      <c r="T155" s="449"/>
      <c r="U155" s="449"/>
      <c r="V155" s="449"/>
      <c r="W155" s="449"/>
      <c r="X155" s="449"/>
      <c r="Y155" s="449"/>
      <c r="Z155" s="449"/>
      <c r="AA155" s="449"/>
    </row>
    <row r="156" spans="1:27" x14ac:dyDescent="0.25">
      <c r="A156" s="545"/>
      <c r="B156" s="545"/>
      <c r="C156" s="545"/>
      <c r="D156" s="545"/>
      <c r="E156" s="545"/>
      <c r="F156" s="545"/>
      <c r="G156" s="545"/>
      <c r="H156" s="545"/>
      <c r="I156" s="545"/>
      <c r="J156" s="545"/>
      <c r="K156" s="545"/>
      <c r="L156" s="545"/>
      <c r="M156" s="545"/>
      <c r="N156" s="545"/>
      <c r="O156" s="545"/>
      <c r="P156" s="545"/>
      <c r="Q156" s="545"/>
      <c r="R156" s="545"/>
      <c r="S156" s="545"/>
      <c r="T156" s="545"/>
      <c r="U156" s="545"/>
      <c r="V156" s="545"/>
      <c r="W156" s="545"/>
      <c r="X156" s="545"/>
      <c r="Y156" s="545"/>
      <c r="Z156" s="545"/>
      <c r="AA156" s="545"/>
    </row>
    <row r="157" spans="1:27" x14ac:dyDescent="0.25">
      <c r="A157" s="1128" t="s">
        <v>502</v>
      </c>
      <c r="B157" s="1129"/>
      <c r="C157" s="1129"/>
      <c r="D157" s="1129"/>
      <c r="E157" s="1129"/>
      <c r="F157" s="1129"/>
      <c r="G157" s="1129"/>
      <c r="H157" s="1129"/>
      <c r="I157" s="1129"/>
      <c r="J157" s="1129"/>
      <c r="K157" s="1129"/>
      <c r="L157" s="1129"/>
      <c r="M157" s="1129"/>
      <c r="N157" s="1129"/>
      <c r="O157" s="1129"/>
      <c r="P157" s="1129"/>
      <c r="Q157" s="1129"/>
      <c r="R157" s="1129"/>
      <c r="S157" s="1129"/>
      <c r="T157" s="1129"/>
      <c r="U157" s="1129"/>
      <c r="V157" s="1129"/>
      <c r="W157" s="1129"/>
      <c r="X157" s="1129"/>
      <c r="Y157" s="1129"/>
      <c r="Z157" s="1129"/>
      <c r="AA157" s="1130"/>
    </row>
    <row r="158" spans="1:27" x14ac:dyDescent="0.25">
      <c r="A158" s="292"/>
      <c r="B158" s="292"/>
      <c r="C158" s="292"/>
      <c r="D158" s="292"/>
      <c r="E158" s="292"/>
      <c r="F158" s="292"/>
      <c r="G158" s="292"/>
      <c r="H158" s="292"/>
      <c r="I158" s="292"/>
      <c r="J158" s="292"/>
      <c r="K158" s="292"/>
      <c r="L158" s="292"/>
      <c r="M158" s="292"/>
      <c r="N158" s="292"/>
      <c r="O158" s="292"/>
      <c r="P158" s="292"/>
      <c r="Q158" s="292"/>
      <c r="R158" s="292"/>
      <c r="S158" s="292"/>
      <c r="T158" s="292"/>
      <c r="U158" s="292"/>
      <c r="V158" s="292"/>
      <c r="W158" s="292"/>
      <c r="X158" s="292"/>
      <c r="Y158" s="292"/>
      <c r="Z158" s="292"/>
      <c r="AA158" s="292"/>
    </row>
    <row r="159" spans="1:27" x14ac:dyDescent="0.25">
      <c r="A159" s="1128" t="s">
        <v>503</v>
      </c>
      <c r="B159" s="1129"/>
      <c r="C159" s="1129"/>
      <c r="D159" s="1129"/>
      <c r="E159" s="1129"/>
      <c r="F159" s="1129"/>
      <c r="G159" s="1129"/>
      <c r="H159" s="1129"/>
      <c r="I159" s="1129"/>
      <c r="J159" s="1129"/>
      <c r="K159" s="1129"/>
      <c r="L159" s="1129"/>
      <c r="M159" s="1129"/>
      <c r="N159" s="1129"/>
      <c r="O159" s="1129"/>
      <c r="P159" s="1129"/>
      <c r="Q159" s="1129"/>
      <c r="R159" s="1130"/>
      <c r="S159" s="1129" t="s">
        <v>504</v>
      </c>
      <c r="T159" s="1129"/>
      <c r="U159" s="1129"/>
      <c r="V159" s="1129"/>
      <c r="W159" s="1129"/>
      <c r="X159" s="1129"/>
      <c r="Y159" s="1129"/>
      <c r="Z159" s="1129"/>
      <c r="AA159" s="1130"/>
    </row>
    <row r="160" spans="1:27" x14ac:dyDescent="0.25">
      <c r="A160" s="876" t="s">
        <v>386</v>
      </c>
      <c r="B160" s="877"/>
      <c r="C160" s="877"/>
      <c r="D160" s="877"/>
      <c r="E160" s="877"/>
      <c r="F160" s="877"/>
      <c r="G160" s="877"/>
      <c r="H160" s="877"/>
      <c r="I160" s="877"/>
      <c r="J160" s="877"/>
      <c r="K160" s="877"/>
      <c r="L160" s="877"/>
      <c r="M160" s="877"/>
      <c r="N160" s="877"/>
      <c r="O160" s="877"/>
      <c r="P160" s="877"/>
      <c r="Q160" s="877"/>
      <c r="R160" s="878"/>
      <c r="S160" s="877"/>
      <c r="T160" s="877"/>
      <c r="U160" s="877"/>
      <c r="V160" s="877"/>
      <c r="W160" s="877"/>
      <c r="X160" s="877"/>
      <c r="Y160" s="877"/>
      <c r="Z160" s="877"/>
      <c r="AA160" s="878"/>
    </row>
    <row r="161" spans="1:27" x14ac:dyDescent="0.25">
      <c r="A161" s="550" t="s">
        <v>505</v>
      </c>
      <c r="B161" s="551"/>
      <c r="C161" s="551"/>
      <c r="D161" s="551"/>
      <c r="E161" s="551"/>
      <c r="F161" s="551"/>
      <c r="G161" s="551"/>
      <c r="H161" s="551"/>
      <c r="I161" s="551"/>
      <c r="J161" s="551"/>
      <c r="K161" s="551"/>
      <c r="L161" s="551"/>
      <c r="M161" s="551"/>
      <c r="N161" s="551"/>
      <c r="O161" s="551"/>
      <c r="P161" s="551"/>
      <c r="Q161" s="551"/>
      <c r="R161" s="551"/>
      <c r="S161" s="551"/>
      <c r="T161" s="551"/>
      <c r="U161" s="551"/>
      <c r="V161" s="551"/>
      <c r="W161" s="551"/>
      <c r="X161" s="551"/>
      <c r="Y161" s="551"/>
      <c r="Z161" s="551"/>
      <c r="AA161" s="552"/>
    </row>
    <row r="162" spans="1:27" ht="15" customHeight="1" x14ac:dyDescent="0.25">
      <c r="A162" s="30" t="s">
        <v>506</v>
      </c>
      <c r="B162" s="1123" t="s">
        <v>801</v>
      </c>
      <c r="C162" s="1124"/>
      <c r="D162" s="1124"/>
      <c r="E162" s="1124"/>
      <c r="F162" s="1124"/>
      <c r="G162" s="1124"/>
      <c r="H162" s="1124"/>
      <c r="I162" s="1124"/>
      <c r="J162" s="1124"/>
      <c r="K162" s="1124"/>
      <c r="L162" s="1124"/>
      <c r="M162" s="1124"/>
      <c r="N162" s="1124"/>
      <c r="O162" s="1124"/>
      <c r="P162" s="1124"/>
      <c r="Q162" s="1124"/>
      <c r="R162" s="1124"/>
      <c r="S162" s="1124"/>
      <c r="T162" s="1124"/>
      <c r="U162" s="1124"/>
      <c r="V162" s="1124"/>
      <c r="W162" s="1124"/>
      <c r="X162" s="1124"/>
      <c r="Y162" s="1124"/>
      <c r="Z162" s="1124"/>
      <c r="AA162" s="1125"/>
    </row>
    <row r="163" spans="1:27" ht="15" customHeight="1" x14ac:dyDescent="0.25">
      <c r="A163" s="30" t="s">
        <v>507</v>
      </c>
      <c r="B163" s="1124" t="s">
        <v>839</v>
      </c>
      <c r="C163" s="1124"/>
      <c r="D163" s="1124"/>
      <c r="E163" s="1124"/>
      <c r="F163" s="1124"/>
      <c r="G163" s="1124"/>
      <c r="H163" s="1124"/>
      <c r="I163" s="1124"/>
      <c r="J163" s="1124"/>
      <c r="K163" s="1124"/>
      <c r="L163" s="1124"/>
      <c r="M163" s="1124"/>
      <c r="N163" s="1124"/>
      <c r="O163" s="1124"/>
      <c r="P163" s="1124"/>
      <c r="Q163" s="1124"/>
      <c r="R163" s="1124"/>
      <c r="S163" s="1124"/>
      <c r="T163" s="1124"/>
      <c r="U163" s="1124"/>
      <c r="V163" s="1124"/>
      <c r="W163" s="1124"/>
      <c r="X163" s="1124"/>
      <c r="Y163" s="1124"/>
      <c r="Z163" s="1124"/>
      <c r="AA163" s="1125"/>
    </row>
    <row r="164" spans="1:27" x14ac:dyDescent="0.25">
      <c r="A164" s="30" t="s">
        <v>508</v>
      </c>
      <c r="B164" s="1124" t="s">
        <v>878</v>
      </c>
      <c r="C164" s="1124"/>
      <c r="D164" s="1124"/>
      <c r="E164" s="1124"/>
      <c r="F164" s="1124"/>
      <c r="G164" s="1124"/>
      <c r="H164" s="1124"/>
      <c r="I164" s="1124"/>
      <c r="J164" s="1124"/>
      <c r="K164" s="1124"/>
      <c r="L164" s="1124"/>
      <c r="M164" s="1124"/>
      <c r="N164" s="1124"/>
      <c r="O164" s="1124"/>
      <c r="P164" s="1124"/>
      <c r="Q164" s="1124"/>
      <c r="R164" s="1124"/>
      <c r="S164" s="1124"/>
      <c r="T164" s="1124"/>
      <c r="U164" s="1124"/>
      <c r="V164" s="1124"/>
      <c r="W164" s="1124"/>
      <c r="X164" s="1124"/>
      <c r="Y164" s="1124"/>
      <c r="Z164" s="1124"/>
      <c r="AA164" s="1125"/>
    </row>
    <row r="165" spans="1:27" x14ac:dyDescent="0.25">
      <c r="A165" s="31" t="s">
        <v>509</v>
      </c>
      <c r="B165" s="1124" t="s">
        <v>879</v>
      </c>
      <c r="C165" s="1124"/>
      <c r="D165" s="1124"/>
      <c r="E165" s="1124"/>
      <c r="F165" s="1124"/>
      <c r="G165" s="1124"/>
      <c r="H165" s="1124"/>
      <c r="I165" s="1124"/>
      <c r="J165" s="1124"/>
      <c r="K165" s="1124"/>
      <c r="L165" s="1124"/>
      <c r="M165" s="1124"/>
      <c r="N165" s="1124"/>
      <c r="O165" s="1124"/>
      <c r="P165" s="1124"/>
      <c r="Q165" s="1124"/>
      <c r="R165" s="1124"/>
      <c r="S165" s="1124"/>
      <c r="T165" s="1124"/>
      <c r="U165" s="1124"/>
      <c r="V165" s="1124"/>
      <c r="W165" s="1124"/>
      <c r="X165" s="1124"/>
      <c r="Y165" s="1124"/>
      <c r="Z165" s="1124"/>
      <c r="AA165" s="1125"/>
    </row>
    <row r="166" spans="1:27" x14ac:dyDescent="0.25">
      <c r="A166" s="550" t="s">
        <v>510</v>
      </c>
      <c r="B166" s="551"/>
      <c r="C166" s="551"/>
      <c r="D166" s="551"/>
      <c r="E166" s="551"/>
      <c r="F166" s="551"/>
      <c r="G166" s="551"/>
      <c r="H166" s="551"/>
      <c r="I166" s="551"/>
      <c r="J166" s="551"/>
      <c r="K166" s="551"/>
      <c r="L166" s="551"/>
      <c r="M166" s="551"/>
      <c r="N166" s="551"/>
      <c r="O166" s="551"/>
      <c r="P166" s="551"/>
      <c r="Q166" s="551"/>
      <c r="R166" s="551"/>
      <c r="S166" s="551"/>
      <c r="T166" s="551"/>
      <c r="U166" s="551"/>
      <c r="V166" s="551"/>
      <c r="W166" s="551"/>
      <c r="X166" s="551"/>
      <c r="Y166" s="551"/>
      <c r="Z166" s="551"/>
      <c r="AA166" s="552"/>
    </row>
    <row r="167" spans="1:27" ht="15" customHeight="1" x14ac:dyDescent="0.25">
      <c r="A167" s="30" t="s">
        <v>506</v>
      </c>
      <c r="B167" s="1124" t="s">
        <v>880</v>
      </c>
      <c r="C167" s="1124"/>
      <c r="D167" s="1124"/>
      <c r="E167" s="1124"/>
      <c r="F167" s="1124"/>
      <c r="G167" s="1124"/>
      <c r="H167" s="1124"/>
      <c r="I167" s="1124"/>
      <c r="J167" s="1124"/>
      <c r="K167" s="1124"/>
      <c r="L167" s="1124"/>
      <c r="M167" s="1124"/>
      <c r="N167" s="1124"/>
      <c r="O167" s="1124"/>
      <c r="P167" s="1124"/>
      <c r="Q167" s="1124"/>
      <c r="R167" s="1124"/>
      <c r="S167" s="1124"/>
      <c r="T167" s="1124"/>
      <c r="U167" s="1124"/>
      <c r="V167" s="1124"/>
      <c r="W167" s="1124"/>
      <c r="X167" s="1124"/>
      <c r="Y167" s="1124"/>
      <c r="Z167" s="1124"/>
      <c r="AA167" s="1125"/>
    </row>
    <row r="168" spans="1:27" ht="15" customHeight="1" x14ac:dyDescent="0.25">
      <c r="A168" s="30" t="s">
        <v>507</v>
      </c>
      <c r="B168" s="1124" t="s">
        <v>840</v>
      </c>
      <c r="C168" s="1124"/>
      <c r="D168" s="1124"/>
      <c r="E168" s="1124"/>
      <c r="F168" s="1124"/>
      <c r="G168" s="1124"/>
      <c r="H168" s="1124"/>
      <c r="I168" s="1124"/>
      <c r="J168" s="1124"/>
      <c r="K168" s="1124"/>
      <c r="L168" s="1124"/>
      <c r="M168" s="1124"/>
      <c r="N168" s="1124"/>
      <c r="O168" s="1124"/>
      <c r="P168" s="1124"/>
      <c r="Q168" s="1124"/>
      <c r="R168" s="1124"/>
      <c r="S168" s="1124"/>
      <c r="T168" s="1124"/>
      <c r="U168" s="1124"/>
      <c r="V168" s="1124"/>
      <c r="W168" s="1124"/>
      <c r="X168" s="1124"/>
      <c r="Y168" s="1124"/>
      <c r="Z168" s="1124"/>
      <c r="AA168" s="1125"/>
    </row>
    <row r="169" spans="1:27" x14ac:dyDescent="0.25">
      <c r="A169" s="30" t="s">
        <v>508</v>
      </c>
      <c r="B169" s="1124" t="s">
        <v>881</v>
      </c>
      <c r="C169" s="1124"/>
      <c r="D169" s="1124"/>
      <c r="E169" s="1124"/>
      <c r="F169" s="1124"/>
      <c r="G169" s="1124"/>
      <c r="H169" s="1124"/>
      <c r="I169" s="1124"/>
      <c r="J169" s="1124"/>
      <c r="K169" s="1124"/>
      <c r="L169" s="1124"/>
      <c r="M169" s="1124"/>
      <c r="N169" s="1124"/>
      <c r="O169" s="1124"/>
      <c r="P169" s="1124"/>
      <c r="Q169" s="1124"/>
      <c r="R169" s="1124"/>
      <c r="S169" s="1124"/>
      <c r="T169" s="1124"/>
      <c r="U169" s="1124"/>
      <c r="V169" s="1124"/>
      <c r="W169" s="1124"/>
      <c r="X169" s="1124"/>
      <c r="Y169" s="1124"/>
      <c r="Z169" s="1124"/>
      <c r="AA169" s="1125"/>
    </row>
    <row r="170" spans="1:27" x14ac:dyDescent="0.25">
      <c r="A170" s="32" t="s">
        <v>509</v>
      </c>
      <c r="B170" s="901" t="s">
        <v>882</v>
      </c>
      <c r="C170" s="901"/>
      <c r="D170" s="901"/>
      <c r="E170" s="901"/>
      <c r="F170" s="901"/>
      <c r="G170" s="901"/>
      <c r="H170" s="901"/>
      <c r="I170" s="901"/>
      <c r="J170" s="901"/>
      <c r="K170" s="901"/>
      <c r="L170" s="901"/>
      <c r="M170" s="901"/>
      <c r="N170" s="901"/>
      <c r="O170" s="901"/>
      <c r="P170" s="901"/>
      <c r="Q170" s="901"/>
      <c r="R170" s="901"/>
      <c r="S170" s="901"/>
      <c r="T170" s="901"/>
      <c r="U170" s="901"/>
      <c r="V170" s="901"/>
      <c r="W170" s="901"/>
      <c r="X170" s="901"/>
      <c r="Y170" s="901"/>
      <c r="Z170" s="901"/>
      <c r="AA170" s="902"/>
    </row>
    <row r="171" spans="1:27" x14ac:dyDescent="0.25">
      <c r="A171" s="1142"/>
      <c r="B171" s="1142"/>
      <c r="C171" s="1142"/>
      <c r="D171" s="1142"/>
      <c r="E171" s="1142"/>
      <c r="F171" s="1142"/>
      <c r="G171" s="1142"/>
      <c r="H171" s="1142"/>
      <c r="I171" s="1142"/>
      <c r="J171" s="1142"/>
      <c r="K171" s="1142"/>
      <c r="L171" s="1142"/>
      <c r="M171" s="1142"/>
      <c r="N171" s="1142"/>
      <c r="O171" s="1142"/>
      <c r="P171" s="1142"/>
      <c r="Q171" s="1142"/>
      <c r="R171" s="1142"/>
      <c r="S171" s="1142"/>
      <c r="T171" s="1142"/>
      <c r="U171" s="1142"/>
      <c r="V171" s="1142"/>
      <c r="W171" s="1142"/>
      <c r="X171" s="1142"/>
      <c r="Y171" s="1142"/>
      <c r="Z171" s="1142"/>
      <c r="AA171" s="1142"/>
    </row>
    <row r="172" spans="1:27" x14ac:dyDescent="0.25">
      <c r="A172" s="1128" t="s">
        <v>503</v>
      </c>
      <c r="B172" s="1129"/>
      <c r="C172" s="1129"/>
      <c r="D172" s="1129"/>
      <c r="E172" s="1129"/>
      <c r="F172" s="1129"/>
      <c r="G172" s="1129"/>
      <c r="H172" s="1129"/>
      <c r="I172" s="1129"/>
      <c r="J172" s="1129"/>
      <c r="K172" s="1129"/>
      <c r="L172" s="1129"/>
      <c r="M172" s="1129"/>
      <c r="N172" s="1129"/>
      <c r="O172" s="1129"/>
      <c r="P172" s="1129"/>
      <c r="Q172" s="1129"/>
      <c r="R172" s="1130"/>
      <c r="S172" s="1129" t="s">
        <v>504</v>
      </c>
      <c r="T172" s="1129"/>
      <c r="U172" s="1129"/>
      <c r="V172" s="1129"/>
      <c r="W172" s="1129"/>
      <c r="X172" s="1129"/>
      <c r="Y172" s="1129"/>
      <c r="Z172" s="1129"/>
      <c r="AA172" s="1130"/>
    </row>
    <row r="173" spans="1:27" x14ac:dyDescent="0.25">
      <c r="A173" s="876" t="s">
        <v>734</v>
      </c>
      <c r="B173" s="877"/>
      <c r="C173" s="877"/>
      <c r="D173" s="877"/>
      <c r="E173" s="877"/>
      <c r="F173" s="877"/>
      <c r="G173" s="877"/>
      <c r="H173" s="877"/>
      <c r="I173" s="877"/>
      <c r="J173" s="877"/>
      <c r="K173" s="877"/>
      <c r="L173" s="877"/>
      <c r="M173" s="877"/>
      <c r="N173" s="877"/>
      <c r="O173" s="877"/>
      <c r="P173" s="877"/>
      <c r="Q173" s="877"/>
      <c r="R173" s="878"/>
      <c r="S173" s="877"/>
      <c r="T173" s="877"/>
      <c r="U173" s="877"/>
      <c r="V173" s="877"/>
      <c r="W173" s="877"/>
      <c r="X173" s="877"/>
      <c r="Y173" s="877"/>
      <c r="Z173" s="877"/>
      <c r="AA173" s="878"/>
    </row>
    <row r="174" spans="1:27" x14ac:dyDescent="0.25">
      <c r="A174" s="550" t="s">
        <v>505</v>
      </c>
      <c r="B174" s="551"/>
      <c r="C174" s="551"/>
      <c r="D174" s="551"/>
      <c r="E174" s="551"/>
      <c r="F174" s="551"/>
      <c r="G174" s="551"/>
      <c r="H174" s="551"/>
      <c r="I174" s="551"/>
      <c r="J174" s="551"/>
      <c r="K174" s="551"/>
      <c r="L174" s="551"/>
      <c r="M174" s="551"/>
      <c r="N174" s="551"/>
      <c r="O174" s="551"/>
      <c r="P174" s="551"/>
      <c r="Q174" s="551"/>
      <c r="R174" s="551"/>
      <c r="S174" s="551"/>
      <c r="T174" s="551"/>
      <c r="U174" s="551"/>
      <c r="V174" s="551"/>
      <c r="W174" s="551"/>
      <c r="X174" s="551"/>
      <c r="Y174" s="551"/>
      <c r="Z174" s="551"/>
      <c r="AA174" s="552"/>
    </row>
    <row r="175" spans="1:27" ht="48" customHeight="1" x14ac:dyDescent="0.25">
      <c r="A175" s="30" t="s">
        <v>506</v>
      </c>
      <c r="B175" s="1123" t="s">
        <v>813</v>
      </c>
      <c r="C175" s="1124"/>
      <c r="D175" s="1124"/>
      <c r="E175" s="1124"/>
      <c r="F175" s="1124"/>
      <c r="G175" s="1124"/>
      <c r="H175" s="1124"/>
      <c r="I175" s="1124"/>
      <c r="J175" s="1124"/>
      <c r="K175" s="1124"/>
      <c r="L175" s="1124"/>
      <c r="M175" s="1124"/>
      <c r="N175" s="1124"/>
      <c r="O175" s="1124"/>
      <c r="P175" s="1124"/>
      <c r="Q175" s="1124"/>
      <c r="R175" s="1124"/>
      <c r="S175" s="1124"/>
      <c r="T175" s="1124"/>
      <c r="U175" s="1124"/>
      <c r="V175" s="1124"/>
      <c r="W175" s="1124"/>
      <c r="X175" s="1124"/>
      <c r="Y175" s="1124"/>
      <c r="Z175" s="1124"/>
      <c r="AA175" s="1125"/>
    </row>
    <row r="176" spans="1:27" x14ac:dyDescent="0.25">
      <c r="A176" s="30" t="s">
        <v>507</v>
      </c>
      <c r="B176" s="1124" t="s">
        <v>922</v>
      </c>
      <c r="C176" s="1124"/>
      <c r="D176" s="1124"/>
      <c r="E176" s="1124"/>
      <c r="F176" s="1124"/>
      <c r="G176" s="1124"/>
      <c r="H176" s="1124"/>
      <c r="I176" s="1124"/>
      <c r="J176" s="1124"/>
      <c r="K176" s="1124"/>
      <c r="L176" s="1124"/>
      <c r="M176" s="1124"/>
      <c r="N176" s="1124"/>
      <c r="O176" s="1124"/>
      <c r="P176" s="1124"/>
      <c r="Q176" s="1124"/>
      <c r="R176" s="1124"/>
      <c r="S176" s="1124"/>
      <c r="T176" s="1124"/>
      <c r="U176" s="1124"/>
      <c r="V176" s="1124"/>
      <c r="W176" s="1124"/>
      <c r="X176" s="1124"/>
      <c r="Y176" s="1124"/>
      <c r="Z176" s="1124"/>
      <c r="AA176" s="1125"/>
    </row>
    <row r="177" spans="1:27" x14ac:dyDescent="0.25">
      <c r="A177" s="30" t="s">
        <v>508</v>
      </c>
      <c r="B177" s="1124" t="s">
        <v>922</v>
      </c>
      <c r="C177" s="1124"/>
      <c r="D177" s="1124"/>
      <c r="E177" s="1124"/>
      <c r="F177" s="1124"/>
      <c r="G177" s="1124"/>
      <c r="H177" s="1124"/>
      <c r="I177" s="1124"/>
      <c r="J177" s="1124"/>
      <c r="K177" s="1124"/>
      <c r="L177" s="1124"/>
      <c r="M177" s="1124"/>
      <c r="N177" s="1124"/>
      <c r="O177" s="1124"/>
      <c r="P177" s="1124"/>
      <c r="Q177" s="1124"/>
      <c r="R177" s="1124"/>
      <c r="S177" s="1124"/>
      <c r="T177" s="1124"/>
      <c r="U177" s="1124"/>
      <c r="V177" s="1124"/>
      <c r="W177" s="1124"/>
      <c r="X177" s="1124"/>
      <c r="Y177" s="1124"/>
      <c r="Z177" s="1124"/>
      <c r="AA177" s="1125"/>
    </row>
    <row r="178" spans="1:27" x14ac:dyDescent="0.25">
      <c r="A178" s="31" t="s">
        <v>509</v>
      </c>
      <c r="B178" s="1140" t="s">
        <v>923</v>
      </c>
      <c r="C178" s="1141"/>
      <c r="D178" s="1141"/>
      <c r="E178" s="1141"/>
      <c r="F178" s="1141"/>
      <c r="G178" s="1141"/>
      <c r="H178" s="1141"/>
      <c r="I178" s="1141"/>
      <c r="J178" s="1141"/>
      <c r="K178" s="1141"/>
      <c r="L178" s="1141"/>
      <c r="M178" s="1141"/>
      <c r="N178" s="1141"/>
      <c r="O178" s="1141"/>
      <c r="P178" s="1141"/>
      <c r="Q178" s="1141"/>
      <c r="R178" s="1141"/>
      <c r="S178" s="1141"/>
      <c r="T178" s="1141"/>
      <c r="U178" s="1141"/>
      <c r="V178" s="1141"/>
      <c r="W178" s="1141"/>
      <c r="X178" s="1141"/>
      <c r="Y178" s="1141"/>
      <c r="Z178" s="1141"/>
      <c r="AA178" s="1141"/>
    </row>
    <row r="179" spans="1:27" x14ac:dyDescent="0.25">
      <c r="A179" s="550" t="s">
        <v>510</v>
      </c>
      <c r="B179" s="551"/>
      <c r="C179" s="551"/>
      <c r="D179" s="551"/>
      <c r="E179" s="551"/>
      <c r="F179" s="551"/>
      <c r="G179" s="551"/>
      <c r="H179" s="551"/>
      <c r="I179" s="551"/>
      <c r="J179" s="551"/>
      <c r="K179" s="551"/>
      <c r="L179" s="551"/>
      <c r="M179" s="551"/>
      <c r="N179" s="551"/>
      <c r="O179" s="551"/>
      <c r="P179" s="551"/>
      <c r="Q179" s="551"/>
      <c r="R179" s="551"/>
      <c r="S179" s="551"/>
      <c r="T179" s="551"/>
      <c r="U179" s="551"/>
      <c r="V179" s="551"/>
      <c r="W179" s="551"/>
      <c r="X179" s="551"/>
      <c r="Y179" s="551"/>
      <c r="Z179" s="551"/>
      <c r="AA179" s="552"/>
    </row>
    <row r="180" spans="1:27" ht="15" customHeight="1" x14ac:dyDescent="0.25">
      <c r="A180" s="30" t="s">
        <v>506</v>
      </c>
      <c r="B180" s="1124" t="s">
        <v>814</v>
      </c>
      <c r="C180" s="1124"/>
      <c r="D180" s="1124"/>
      <c r="E180" s="1124"/>
      <c r="F180" s="1124"/>
      <c r="G180" s="1124"/>
      <c r="H180" s="1124"/>
      <c r="I180" s="1124"/>
      <c r="J180" s="1124"/>
      <c r="K180" s="1124"/>
      <c r="L180" s="1124"/>
      <c r="M180" s="1124"/>
      <c r="N180" s="1124"/>
      <c r="O180" s="1124"/>
      <c r="P180" s="1124"/>
      <c r="Q180" s="1124"/>
      <c r="R180" s="1124"/>
      <c r="S180" s="1124"/>
      <c r="T180" s="1124"/>
      <c r="U180" s="1124"/>
      <c r="V180" s="1124"/>
      <c r="W180" s="1124"/>
      <c r="X180" s="1124"/>
      <c r="Y180" s="1124"/>
      <c r="Z180" s="1124"/>
      <c r="AA180" s="1125"/>
    </row>
    <row r="181" spans="1:27" x14ac:dyDescent="0.25">
      <c r="A181" s="30" t="s">
        <v>507</v>
      </c>
      <c r="B181" s="1124" t="s">
        <v>924</v>
      </c>
      <c r="C181" s="1124"/>
      <c r="D181" s="1124"/>
      <c r="E181" s="1124"/>
      <c r="F181" s="1124"/>
      <c r="G181" s="1124"/>
      <c r="H181" s="1124"/>
      <c r="I181" s="1124"/>
      <c r="J181" s="1124"/>
      <c r="K181" s="1124"/>
      <c r="L181" s="1124"/>
      <c r="M181" s="1124"/>
      <c r="N181" s="1124"/>
      <c r="O181" s="1124"/>
      <c r="P181" s="1124"/>
      <c r="Q181" s="1124"/>
      <c r="R181" s="1124"/>
      <c r="S181" s="1124"/>
      <c r="T181" s="1124"/>
      <c r="U181" s="1124"/>
      <c r="V181" s="1124"/>
      <c r="W181" s="1124"/>
      <c r="X181" s="1124"/>
      <c r="Y181" s="1124"/>
      <c r="Z181" s="1124"/>
      <c r="AA181" s="1125"/>
    </row>
    <row r="182" spans="1:27" x14ac:dyDescent="0.25">
      <c r="A182" s="30" t="s">
        <v>508</v>
      </c>
      <c r="B182" s="1124" t="s">
        <v>924</v>
      </c>
      <c r="C182" s="1124"/>
      <c r="D182" s="1124"/>
      <c r="E182" s="1124"/>
      <c r="F182" s="1124"/>
      <c r="G182" s="1124"/>
      <c r="H182" s="1124"/>
      <c r="I182" s="1124"/>
      <c r="J182" s="1124"/>
      <c r="K182" s="1124"/>
      <c r="L182" s="1124"/>
      <c r="M182" s="1124"/>
      <c r="N182" s="1124"/>
      <c r="O182" s="1124"/>
      <c r="P182" s="1124"/>
      <c r="Q182" s="1124"/>
      <c r="R182" s="1124"/>
      <c r="S182" s="1124"/>
      <c r="T182" s="1124"/>
      <c r="U182" s="1124"/>
      <c r="V182" s="1124"/>
      <c r="W182" s="1124"/>
      <c r="X182" s="1124"/>
      <c r="Y182" s="1124"/>
      <c r="Z182" s="1124"/>
      <c r="AA182" s="1125"/>
    </row>
    <row r="183" spans="1:27" x14ac:dyDescent="0.25">
      <c r="A183" s="32" t="s">
        <v>509</v>
      </c>
      <c r="B183" s="1140" t="s">
        <v>925</v>
      </c>
      <c r="C183" s="1141"/>
      <c r="D183" s="1141"/>
      <c r="E183" s="1141"/>
      <c r="F183" s="1141"/>
      <c r="G183" s="1141"/>
      <c r="H183" s="1141"/>
      <c r="I183" s="1141"/>
      <c r="J183" s="1141"/>
      <c r="K183" s="1141"/>
      <c r="L183" s="1141"/>
      <c r="M183" s="1141"/>
      <c r="N183" s="1141"/>
      <c r="O183" s="1141"/>
      <c r="P183" s="1141"/>
      <c r="Q183" s="1141"/>
      <c r="R183" s="1141"/>
      <c r="S183" s="1141"/>
      <c r="T183" s="1141"/>
      <c r="U183" s="1141"/>
      <c r="V183" s="1141"/>
      <c r="W183" s="1141"/>
      <c r="X183" s="1141"/>
      <c r="Y183" s="1141"/>
      <c r="Z183" s="1141"/>
      <c r="AA183" s="1141"/>
    </row>
    <row r="184" spans="1:27" x14ac:dyDescent="0.25">
      <c r="A184" s="1142"/>
      <c r="B184" s="1142"/>
      <c r="C184" s="1142"/>
      <c r="D184" s="1142"/>
      <c r="E184" s="1142"/>
      <c r="F184" s="1142"/>
      <c r="G184" s="1142"/>
      <c r="H184" s="1142"/>
      <c r="I184" s="1142"/>
      <c r="J184" s="1142"/>
      <c r="K184" s="1142"/>
      <c r="L184" s="1142"/>
      <c r="M184" s="1142"/>
      <c r="N184" s="1142"/>
      <c r="O184" s="1142"/>
      <c r="P184" s="1142"/>
      <c r="Q184" s="1142"/>
      <c r="R184" s="1142"/>
      <c r="S184" s="1142"/>
      <c r="T184" s="1142"/>
      <c r="U184" s="1142"/>
      <c r="V184" s="1142"/>
      <c r="W184" s="1142"/>
      <c r="X184" s="1142"/>
      <c r="Y184" s="1142"/>
      <c r="Z184" s="1142"/>
      <c r="AA184" s="1142"/>
    </row>
    <row r="185" spans="1:27" x14ac:dyDescent="0.25">
      <c r="A185" s="613" t="s">
        <v>511</v>
      </c>
      <c r="B185" s="613"/>
      <c r="C185" s="613"/>
      <c r="D185" s="613"/>
      <c r="E185" s="613"/>
      <c r="F185" s="613"/>
      <c r="G185" s="613"/>
      <c r="H185" s="613"/>
      <c r="I185" s="613"/>
      <c r="J185" s="613"/>
      <c r="K185" s="613"/>
      <c r="L185" s="613"/>
      <c r="M185" s="613"/>
      <c r="N185" s="613"/>
      <c r="O185" s="613"/>
      <c r="P185" s="613"/>
      <c r="Q185" s="613"/>
      <c r="R185" s="613"/>
      <c r="S185" s="613"/>
      <c r="T185" s="613"/>
      <c r="U185" s="613"/>
      <c r="V185" s="613"/>
      <c r="W185" s="613"/>
      <c r="X185" s="613"/>
      <c r="Y185" s="613"/>
      <c r="Z185" s="613"/>
      <c r="AA185" s="613"/>
    </row>
    <row r="186" spans="1:27" x14ac:dyDescent="0.25">
      <c r="A186" s="449"/>
      <c r="B186" s="449"/>
      <c r="C186" s="449"/>
      <c r="D186" s="449"/>
      <c r="E186" s="449"/>
      <c r="F186" s="449"/>
      <c r="G186" s="541" t="s">
        <v>0</v>
      </c>
      <c r="H186" s="541"/>
      <c r="I186" s="541"/>
      <c r="J186" s="541"/>
      <c r="K186" s="541"/>
      <c r="L186" s="541"/>
      <c r="M186" s="541"/>
      <c r="N186" s="541"/>
      <c r="O186" s="541"/>
      <c r="P186" s="541"/>
      <c r="Q186" s="541"/>
      <c r="R186" s="541"/>
      <c r="S186" s="541"/>
      <c r="T186" s="1126" t="s">
        <v>244</v>
      </c>
      <c r="U186" s="1126"/>
      <c r="V186" s="1127">
        <v>1</v>
      </c>
      <c r="W186" s="1127"/>
      <c r="X186" s="295" t="s">
        <v>245</v>
      </c>
      <c r="Y186" s="295"/>
      <c r="Z186" s="1127">
        <v>1</v>
      </c>
      <c r="AA186" s="1127"/>
    </row>
    <row r="187" spans="1:27" x14ac:dyDescent="0.25">
      <c r="A187" s="449"/>
      <c r="B187" s="449"/>
      <c r="C187" s="449"/>
      <c r="D187" s="449"/>
      <c r="E187" s="449"/>
      <c r="F187" s="449"/>
      <c r="G187" s="295" t="s">
        <v>1</v>
      </c>
      <c r="H187" s="295"/>
      <c r="I187" s="295"/>
      <c r="J187" s="295"/>
      <c r="K187" s="295"/>
      <c r="L187" s="295"/>
      <c r="M187" s="295"/>
      <c r="N187" s="295"/>
      <c r="O187" s="295"/>
      <c r="P187" s="295"/>
      <c r="Q187" s="295"/>
      <c r="R187" s="295"/>
      <c r="S187" s="295"/>
      <c r="T187" s="294"/>
      <c r="U187" s="294"/>
      <c r="V187" s="294"/>
      <c r="W187" s="294"/>
      <c r="X187" s="294"/>
      <c r="Y187" s="294"/>
      <c r="Z187" s="294"/>
      <c r="AA187" s="294"/>
    </row>
    <row r="188" spans="1:27" x14ac:dyDescent="0.25">
      <c r="A188" s="449"/>
      <c r="B188" s="449"/>
      <c r="C188" s="449"/>
      <c r="D188" s="449"/>
      <c r="E188" s="449"/>
      <c r="F188" s="449"/>
      <c r="G188" s="613" t="s">
        <v>501</v>
      </c>
      <c r="H188" s="613"/>
      <c r="I188" s="613"/>
      <c r="J188" s="613"/>
      <c r="K188" s="613"/>
      <c r="L188" s="613"/>
      <c r="M188" s="613"/>
      <c r="N188" s="613"/>
      <c r="O188" s="613"/>
      <c r="P188" s="613"/>
      <c r="Q188" s="613"/>
      <c r="R188" s="613"/>
      <c r="S188" s="613"/>
      <c r="T188" s="449"/>
      <c r="U188" s="449"/>
      <c r="V188" s="449"/>
      <c r="W188" s="449"/>
      <c r="X188" s="449"/>
      <c r="Y188" s="449"/>
      <c r="Z188" s="449"/>
      <c r="AA188" s="449"/>
    </row>
    <row r="189" spans="1:27" x14ac:dyDescent="0.25">
      <c r="A189" s="449"/>
      <c r="B189" s="449"/>
      <c r="C189" s="449"/>
      <c r="D189" s="449"/>
      <c r="E189" s="449"/>
      <c r="F189" s="449"/>
      <c r="G189" s="449"/>
      <c r="H189" s="449"/>
      <c r="I189" s="449"/>
      <c r="J189" s="449"/>
      <c r="K189" s="449"/>
      <c r="L189" s="449"/>
      <c r="M189" s="449"/>
      <c r="N189" s="449"/>
      <c r="O189" s="449"/>
      <c r="P189" s="449"/>
      <c r="Q189" s="449"/>
      <c r="R189" s="449"/>
      <c r="S189" s="449"/>
      <c r="T189" s="449"/>
      <c r="U189" s="449"/>
      <c r="V189" s="449"/>
      <c r="W189" s="449"/>
      <c r="X189" s="449"/>
      <c r="Y189" s="449"/>
      <c r="Z189" s="449"/>
      <c r="AA189" s="449"/>
    </row>
    <row r="190" spans="1:27" x14ac:dyDescent="0.25">
      <c r="A190" s="27" t="s">
        <v>3</v>
      </c>
      <c r="B190" s="611" t="s">
        <v>4</v>
      </c>
      <c r="C190" s="611"/>
      <c r="D190" s="611"/>
      <c r="E190" s="611"/>
      <c r="F190" s="611"/>
      <c r="G190" s="611"/>
      <c r="H190" s="611"/>
      <c r="I190" s="611"/>
      <c r="J190" s="611"/>
      <c r="K190" s="611"/>
      <c r="L190" s="611"/>
      <c r="M190" s="611"/>
      <c r="N190" s="1131" t="s">
        <v>5</v>
      </c>
      <c r="O190" s="1131"/>
      <c r="P190" s="1127">
        <v>2023</v>
      </c>
      <c r="Q190" s="1127"/>
      <c r="R190" s="1127"/>
      <c r="T190" s="604" t="s">
        <v>248</v>
      </c>
      <c r="U190" s="605"/>
      <c r="V190" s="605"/>
      <c r="W190" s="605"/>
      <c r="X190" s="605"/>
      <c r="Y190" s="605"/>
      <c r="Z190" s="605"/>
      <c r="AA190" s="606"/>
    </row>
    <row r="191" spans="1:27" x14ac:dyDescent="0.25">
      <c r="A191" s="295"/>
      <c r="B191" s="295"/>
      <c r="C191" s="295"/>
      <c r="D191" s="295"/>
      <c r="E191" s="295"/>
      <c r="F191" s="295"/>
      <c r="G191" s="295"/>
      <c r="H191" s="295"/>
      <c r="I191" s="295"/>
      <c r="J191" s="295"/>
      <c r="K191" s="295"/>
      <c r="L191" s="295"/>
      <c r="M191" s="295"/>
      <c r="N191" s="295"/>
      <c r="O191" s="295"/>
      <c r="P191" s="295"/>
      <c r="Q191" s="295"/>
      <c r="R191" s="295"/>
      <c r="S191" s="295"/>
      <c r="T191" s="1132" t="s">
        <v>284</v>
      </c>
      <c r="U191" s="1133"/>
      <c r="V191" s="1133"/>
      <c r="W191" s="1133"/>
      <c r="X191" s="1133"/>
      <c r="Y191" s="1133"/>
      <c r="Z191" s="1133"/>
      <c r="AA191" s="1134"/>
    </row>
    <row r="192" spans="1:27" x14ac:dyDescent="0.25">
      <c r="A192" s="7" t="s">
        <v>6</v>
      </c>
      <c r="B192" s="612">
        <v>44835</v>
      </c>
      <c r="C192" s="612"/>
      <c r="D192" s="612"/>
      <c r="E192" s="613" t="s">
        <v>7</v>
      </c>
      <c r="F192" s="613"/>
      <c r="G192" s="206">
        <v>45199</v>
      </c>
      <c r="H192" s="613"/>
      <c r="I192" s="613"/>
      <c r="J192" s="613"/>
      <c r="K192" s="613"/>
      <c r="L192" s="613"/>
      <c r="M192"/>
      <c r="N192"/>
      <c r="O192" s="22" t="s">
        <v>8</v>
      </c>
      <c r="P192" s="1127">
        <f>'C-1a Needs Assessment'!J192</f>
        <v>0</v>
      </c>
      <c r="Q192" s="1127"/>
      <c r="R192" s="1127"/>
      <c r="T192" s="449"/>
      <c r="U192" s="449"/>
      <c r="V192" s="449"/>
      <c r="W192" s="449"/>
      <c r="X192" s="449"/>
      <c r="Y192" s="449"/>
      <c r="Z192" s="449"/>
      <c r="AA192" s="449"/>
    </row>
    <row r="193" spans="1:27" x14ac:dyDescent="0.25">
      <c r="A193" s="545"/>
      <c r="B193" s="545"/>
      <c r="C193" s="545"/>
      <c r="D193" s="545"/>
      <c r="E193" s="545"/>
      <c r="F193" s="545"/>
      <c r="G193" s="545"/>
      <c r="H193" s="545"/>
      <c r="I193" s="545"/>
      <c r="J193" s="545"/>
      <c r="K193" s="545"/>
      <c r="L193" s="545"/>
      <c r="M193" s="545"/>
      <c r="N193" s="545"/>
      <c r="O193" s="545"/>
      <c r="P193" s="545"/>
      <c r="Q193" s="545"/>
      <c r="R193" s="545"/>
      <c r="S193" s="545"/>
      <c r="T193" s="545"/>
      <c r="U193" s="545"/>
      <c r="V193" s="545"/>
      <c r="W193" s="545"/>
      <c r="X193" s="545"/>
      <c r="Y193" s="545"/>
      <c r="Z193" s="545"/>
      <c r="AA193" s="545"/>
    </row>
    <row r="194" spans="1:27" x14ac:dyDescent="0.25">
      <c r="A194" s="1128" t="s">
        <v>502</v>
      </c>
      <c r="B194" s="1129"/>
      <c r="C194" s="1129"/>
      <c r="D194" s="1129"/>
      <c r="E194" s="1129"/>
      <c r="F194" s="1129"/>
      <c r="G194" s="1129"/>
      <c r="H194" s="1129"/>
      <c r="I194" s="1129"/>
      <c r="J194" s="1129"/>
      <c r="K194" s="1129"/>
      <c r="L194" s="1129"/>
      <c r="M194" s="1129"/>
      <c r="N194" s="1129"/>
      <c r="O194" s="1129"/>
      <c r="P194" s="1129"/>
      <c r="Q194" s="1129"/>
      <c r="R194" s="1129"/>
      <c r="S194" s="1129"/>
      <c r="T194" s="1129"/>
      <c r="U194" s="1129"/>
      <c r="V194" s="1129"/>
      <c r="W194" s="1129"/>
      <c r="X194" s="1129"/>
      <c r="Y194" s="1129"/>
      <c r="Z194" s="1129"/>
      <c r="AA194" s="1130"/>
    </row>
    <row r="195" spans="1:27" x14ac:dyDescent="0.25">
      <c r="A195" s="292"/>
      <c r="B195" s="292"/>
      <c r="C195" s="292"/>
      <c r="D195" s="292"/>
      <c r="E195" s="292"/>
      <c r="F195" s="292"/>
      <c r="G195" s="292"/>
      <c r="H195" s="292"/>
      <c r="I195" s="292"/>
      <c r="J195" s="292"/>
      <c r="K195" s="292"/>
      <c r="L195" s="292"/>
      <c r="M195" s="292"/>
      <c r="N195" s="292"/>
      <c r="O195" s="292"/>
      <c r="P195" s="292"/>
      <c r="Q195" s="292"/>
      <c r="R195" s="292"/>
      <c r="S195" s="292"/>
      <c r="T195" s="292"/>
      <c r="U195" s="292"/>
      <c r="V195" s="292"/>
      <c r="W195" s="292"/>
      <c r="X195" s="292"/>
      <c r="Y195" s="292"/>
      <c r="Z195" s="292"/>
      <c r="AA195" s="292"/>
    </row>
    <row r="196" spans="1:27" x14ac:dyDescent="0.25">
      <c r="A196" s="1128" t="s">
        <v>503</v>
      </c>
      <c r="B196" s="1129"/>
      <c r="C196" s="1129"/>
      <c r="D196" s="1129"/>
      <c r="E196" s="1129"/>
      <c r="F196" s="1129"/>
      <c r="G196" s="1129"/>
      <c r="H196" s="1129"/>
      <c r="I196" s="1129"/>
      <c r="J196" s="1129"/>
      <c r="K196" s="1129"/>
      <c r="L196" s="1129"/>
      <c r="M196" s="1129"/>
      <c r="N196" s="1129"/>
      <c r="O196" s="1129"/>
      <c r="P196" s="1129"/>
      <c r="Q196" s="1129"/>
      <c r="R196" s="1130"/>
      <c r="S196" s="1129" t="s">
        <v>504</v>
      </c>
      <c r="T196" s="1129"/>
      <c r="U196" s="1129"/>
      <c r="V196" s="1129"/>
      <c r="W196" s="1129"/>
      <c r="X196" s="1129"/>
      <c r="Y196" s="1129"/>
      <c r="Z196" s="1129"/>
      <c r="AA196" s="1130"/>
    </row>
    <row r="197" spans="1:27" x14ac:dyDescent="0.25">
      <c r="A197" s="876" t="s">
        <v>395</v>
      </c>
      <c r="B197" s="877"/>
      <c r="C197" s="877"/>
      <c r="D197" s="877"/>
      <c r="E197" s="877"/>
      <c r="F197" s="877"/>
      <c r="G197" s="877"/>
      <c r="H197" s="877"/>
      <c r="I197" s="877"/>
      <c r="J197" s="877"/>
      <c r="K197" s="877"/>
      <c r="L197" s="877"/>
      <c r="M197" s="877"/>
      <c r="N197" s="877"/>
      <c r="O197" s="877"/>
      <c r="P197" s="877"/>
      <c r="Q197" s="877"/>
      <c r="R197" s="878"/>
      <c r="S197" s="877"/>
      <c r="T197" s="877"/>
      <c r="U197" s="877"/>
      <c r="V197" s="877"/>
      <c r="W197" s="877"/>
      <c r="X197" s="877"/>
      <c r="Y197" s="877"/>
      <c r="Z197" s="877"/>
      <c r="AA197" s="878"/>
    </row>
    <row r="198" spans="1:27" x14ac:dyDescent="0.25">
      <c r="A198" s="550" t="s">
        <v>505</v>
      </c>
      <c r="B198" s="551"/>
      <c r="C198" s="551"/>
      <c r="D198" s="551"/>
      <c r="E198" s="551"/>
      <c r="F198" s="551"/>
      <c r="G198" s="551"/>
      <c r="H198" s="551"/>
      <c r="I198" s="551"/>
      <c r="J198" s="551"/>
      <c r="K198" s="551"/>
      <c r="L198" s="551"/>
      <c r="M198" s="551"/>
      <c r="N198" s="551"/>
      <c r="O198" s="551"/>
      <c r="P198" s="551"/>
      <c r="Q198" s="551"/>
      <c r="R198" s="551"/>
      <c r="S198" s="551"/>
      <c r="T198" s="551"/>
      <c r="U198" s="551"/>
      <c r="V198" s="551"/>
      <c r="W198" s="551"/>
      <c r="X198" s="551"/>
      <c r="Y198" s="551"/>
      <c r="Z198" s="551"/>
      <c r="AA198" s="552"/>
    </row>
    <row r="199" spans="1:27" ht="49.5" customHeight="1" x14ac:dyDescent="0.25">
      <c r="A199" s="30" t="s">
        <v>506</v>
      </c>
      <c r="B199" s="1123" t="s">
        <v>805</v>
      </c>
      <c r="C199" s="1124"/>
      <c r="D199" s="1124"/>
      <c r="E199" s="1124"/>
      <c r="F199" s="1124"/>
      <c r="G199" s="1124"/>
      <c r="H199" s="1124"/>
      <c r="I199" s="1124"/>
      <c r="J199" s="1124"/>
      <c r="K199" s="1124"/>
      <c r="L199" s="1124"/>
      <c r="M199" s="1124"/>
      <c r="N199" s="1124"/>
      <c r="O199" s="1124"/>
      <c r="P199" s="1124"/>
      <c r="Q199" s="1124"/>
      <c r="R199" s="1124"/>
      <c r="S199" s="1124"/>
      <c r="T199" s="1124"/>
      <c r="U199" s="1124"/>
      <c r="V199" s="1124"/>
      <c r="W199" s="1124"/>
      <c r="X199" s="1124"/>
      <c r="Y199" s="1124"/>
      <c r="Z199" s="1124"/>
      <c r="AA199" s="1125"/>
    </row>
    <row r="200" spans="1:27" ht="27.75" customHeight="1" x14ac:dyDescent="0.25">
      <c r="A200" s="30" t="s">
        <v>507</v>
      </c>
      <c r="B200" s="1124" t="s">
        <v>841</v>
      </c>
      <c r="C200" s="1124"/>
      <c r="D200" s="1124"/>
      <c r="E200" s="1124"/>
      <c r="F200" s="1124"/>
      <c r="G200" s="1124"/>
      <c r="H200" s="1124"/>
      <c r="I200" s="1124"/>
      <c r="J200" s="1124"/>
      <c r="K200" s="1124"/>
      <c r="L200" s="1124"/>
      <c r="M200" s="1124"/>
      <c r="N200" s="1124"/>
      <c r="O200" s="1124"/>
      <c r="P200" s="1124"/>
      <c r="Q200" s="1124"/>
      <c r="R200" s="1124"/>
      <c r="S200" s="1124"/>
      <c r="T200" s="1124"/>
      <c r="U200" s="1124"/>
      <c r="V200" s="1124"/>
      <c r="W200" s="1124"/>
      <c r="X200" s="1124"/>
      <c r="Y200" s="1124"/>
      <c r="Z200" s="1124"/>
      <c r="AA200" s="1125"/>
    </row>
    <row r="201" spans="1:27" x14ac:dyDescent="0.25">
      <c r="A201" s="30" t="s">
        <v>508</v>
      </c>
      <c r="B201" s="1124" t="s">
        <v>887</v>
      </c>
      <c r="C201" s="1124"/>
      <c r="D201" s="1124"/>
      <c r="E201" s="1124"/>
      <c r="F201" s="1124"/>
      <c r="G201" s="1124"/>
      <c r="H201" s="1124"/>
      <c r="I201" s="1124"/>
      <c r="J201" s="1124"/>
      <c r="K201" s="1124"/>
      <c r="L201" s="1124"/>
      <c r="M201" s="1124"/>
      <c r="N201" s="1124"/>
      <c r="O201" s="1124"/>
      <c r="P201" s="1124"/>
      <c r="Q201" s="1124"/>
      <c r="R201" s="1124"/>
      <c r="S201" s="1124"/>
      <c r="T201" s="1124"/>
      <c r="U201" s="1124"/>
      <c r="V201" s="1124"/>
      <c r="W201" s="1124"/>
      <c r="X201" s="1124"/>
      <c r="Y201" s="1124"/>
      <c r="Z201" s="1124"/>
      <c r="AA201" s="1125"/>
    </row>
    <row r="202" spans="1:27" x14ac:dyDescent="0.25">
      <c r="A202" s="31" t="s">
        <v>509</v>
      </c>
      <c r="B202" s="1124" t="s">
        <v>888</v>
      </c>
      <c r="C202" s="1124"/>
      <c r="D202" s="1124"/>
      <c r="E202" s="1124"/>
      <c r="F202" s="1124"/>
      <c r="G202" s="1124"/>
      <c r="H202" s="1124"/>
      <c r="I202" s="1124"/>
      <c r="J202" s="1124"/>
      <c r="K202" s="1124"/>
      <c r="L202" s="1124"/>
      <c r="M202" s="1124"/>
      <c r="N202" s="1124"/>
      <c r="O202" s="1124"/>
      <c r="P202" s="1124"/>
      <c r="Q202" s="1124"/>
      <c r="R202" s="1124"/>
      <c r="S202" s="1124"/>
      <c r="T202" s="1124"/>
      <c r="U202" s="1124"/>
      <c r="V202" s="1124"/>
      <c r="W202" s="1124"/>
      <c r="X202" s="1124"/>
      <c r="Y202" s="1124"/>
      <c r="Z202" s="1124"/>
      <c r="AA202" s="1125"/>
    </row>
    <row r="203" spans="1:27" x14ac:dyDescent="0.25">
      <c r="A203" s="550" t="s">
        <v>510</v>
      </c>
      <c r="B203" s="551"/>
      <c r="C203" s="551"/>
      <c r="D203" s="551"/>
      <c r="E203" s="551"/>
      <c r="F203" s="551"/>
      <c r="G203" s="551"/>
      <c r="H203" s="551"/>
      <c r="I203" s="551"/>
      <c r="J203" s="551"/>
      <c r="K203" s="551"/>
      <c r="L203" s="551"/>
      <c r="M203" s="551"/>
      <c r="N203" s="551"/>
      <c r="O203" s="551"/>
      <c r="P203" s="551"/>
      <c r="Q203" s="551"/>
      <c r="R203" s="551"/>
      <c r="S203" s="551"/>
      <c r="T203" s="551"/>
      <c r="U203" s="551"/>
      <c r="V203" s="551"/>
      <c r="W203" s="551"/>
      <c r="X203" s="551"/>
      <c r="Y203" s="551"/>
      <c r="Z203" s="551"/>
      <c r="AA203" s="552"/>
    </row>
    <row r="204" spans="1:27" ht="35.25" customHeight="1" x14ac:dyDescent="0.25">
      <c r="A204" s="30" t="s">
        <v>506</v>
      </c>
      <c r="B204" s="1124" t="s">
        <v>806</v>
      </c>
      <c r="C204" s="1124"/>
      <c r="D204" s="1124"/>
      <c r="E204" s="1124"/>
      <c r="F204" s="1124"/>
      <c r="G204" s="1124"/>
      <c r="H204" s="1124"/>
      <c r="I204" s="1124"/>
      <c r="J204" s="1124"/>
      <c r="K204" s="1124"/>
      <c r="L204" s="1124"/>
      <c r="M204" s="1124"/>
      <c r="N204" s="1124"/>
      <c r="O204" s="1124"/>
      <c r="P204" s="1124"/>
      <c r="Q204" s="1124"/>
      <c r="R204" s="1124"/>
      <c r="S204" s="1124"/>
      <c r="T204" s="1124"/>
      <c r="U204" s="1124"/>
      <c r="V204" s="1124"/>
      <c r="W204" s="1124"/>
      <c r="X204" s="1124"/>
      <c r="Y204" s="1124"/>
      <c r="Z204" s="1124"/>
      <c r="AA204" s="1125"/>
    </row>
    <row r="205" spans="1:27" ht="39" customHeight="1" x14ac:dyDescent="0.25">
      <c r="A205" s="30" t="s">
        <v>507</v>
      </c>
      <c r="B205" s="1124" t="s">
        <v>842</v>
      </c>
      <c r="C205" s="1124"/>
      <c r="D205" s="1124"/>
      <c r="E205" s="1124"/>
      <c r="F205" s="1124"/>
      <c r="G205" s="1124"/>
      <c r="H205" s="1124"/>
      <c r="I205" s="1124"/>
      <c r="J205" s="1124"/>
      <c r="K205" s="1124"/>
      <c r="L205" s="1124"/>
      <c r="M205" s="1124"/>
      <c r="N205" s="1124"/>
      <c r="O205" s="1124"/>
      <c r="P205" s="1124"/>
      <c r="Q205" s="1124"/>
      <c r="R205" s="1124"/>
      <c r="S205" s="1124"/>
      <c r="T205" s="1124"/>
      <c r="U205" s="1124"/>
      <c r="V205" s="1124"/>
      <c r="W205" s="1124"/>
      <c r="X205" s="1124"/>
      <c r="Y205" s="1124"/>
      <c r="Z205" s="1124"/>
      <c r="AA205" s="1125"/>
    </row>
    <row r="206" spans="1:27" x14ac:dyDescent="0.25">
      <c r="A206" s="30" t="s">
        <v>508</v>
      </c>
      <c r="B206" s="1124" t="s">
        <v>889</v>
      </c>
      <c r="C206" s="1124"/>
      <c r="D206" s="1124"/>
      <c r="E206" s="1124"/>
      <c r="F206" s="1124"/>
      <c r="G206" s="1124"/>
      <c r="H206" s="1124"/>
      <c r="I206" s="1124"/>
      <c r="J206" s="1124"/>
      <c r="K206" s="1124"/>
      <c r="L206" s="1124"/>
      <c r="M206" s="1124"/>
      <c r="N206" s="1124"/>
      <c r="O206" s="1124"/>
      <c r="P206" s="1124"/>
      <c r="Q206" s="1124"/>
      <c r="R206" s="1124"/>
      <c r="S206" s="1124"/>
      <c r="T206" s="1124"/>
      <c r="U206" s="1124"/>
      <c r="V206" s="1124"/>
      <c r="W206" s="1124"/>
      <c r="X206" s="1124"/>
      <c r="Y206" s="1124"/>
      <c r="Z206" s="1124"/>
      <c r="AA206" s="1125"/>
    </row>
    <row r="207" spans="1:27" x14ac:dyDescent="0.25">
      <c r="A207" s="32" t="s">
        <v>509</v>
      </c>
      <c r="B207" s="1124" t="s">
        <v>890</v>
      </c>
      <c r="C207" s="1124"/>
      <c r="D207" s="1124"/>
      <c r="E207" s="1124"/>
      <c r="F207" s="1124"/>
      <c r="G207" s="1124"/>
      <c r="H207" s="1124"/>
      <c r="I207" s="1124"/>
      <c r="J207" s="1124"/>
      <c r="K207" s="1124"/>
      <c r="L207" s="1124"/>
      <c r="M207" s="1124"/>
      <c r="N207" s="1124"/>
      <c r="O207" s="1124"/>
      <c r="P207" s="1124"/>
      <c r="Q207" s="1124"/>
      <c r="R207" s="1124"/>
      <c r="S207" s="1124"/>
      <c r="T207" s="1124"/>
      <c r="U207" s="1124"/>
      <c r="V207" s="1124"/>
      <c r="W207" s="1124"/>
      <c r="X207" s="1124"/>
      <c r="Y207" s="1124"/>
      <c r="Z207" s="1124"/>
      <c r="AA207" s="1125"/>
    </row>
    <row r="208" spans="1:27" x14ac:dyDescent="0.25">
      <c r="A208" s="1142"/>
      <c r="B208" s="1142"/>
      <c r="C208" s="1142"/>
      <c r="D208" s="1142"/>
      <c r="E208" s="1142"/>
      <c r="F208" s="1142"/>
      <c r="G208" s="1142"/>
      <c r="H208" s="1142"/>
      <c r="I208" s="1142"/>
      <c r="J208" s="1142"/>
      <c r="K208" s="1142"/>
      <c r="L208" s="1142"/>
      <c r="M208" s="1142"/>
      <c r="N208" s="1142"/>
      <c r="O208" s="1142"/>
      <c r="P208" s="1142"/>
      <c r="Q208" s="1142"/>
      <c r="R208" s="1142"/>
      <c r="S208" s="1142"/>
      <c r="T208" s="1142"/>
      <c r="U208" s="1142"/>
      <c r="V208" s="1142"/>
      <c r="W208" s="1142"/>
      <c r="X208" s="1142"/>
      <c r="Y208" s="1142"/>
      <c r="Z208" s="1142"/>
      <c r="AA208" s="1142"/>
    </row>
    <row r="209" spans="1:27" x14ac:dyDescent="0.25">
      <c r="A209" s="1128" t="s">
        <v>503</v>
      </c>
      <c r="B209" s="1129"/>
      <c r="C209" s="1129"/>
      <c r="D209" s="1129"/>
      <c r="E209" s="1129"/>
      <c r="F209" s="1129"/>
      <c r="G209" s="1129"/>
      <c r="H209" s="1129"/>
      <c r="I209" s="1129"/>
      <c r="J209" s="1129"/>
      <c r="K209" s="1129"/>
      <c r="L209" s="1129"/>
      <c r="M209" s="1129"/>
      <c r="N209" s="1129"/>
      <c r="O209" s="1129"/>
      <c r="P209" s="1129"/>
      <c r="Q209" s="1129"/>
      <c r="R209" s="1130"/>
      <c r="S209" s="1129" t="s">
        <v>504</v>
      </c>
      <c r="T209" s="1129"/>
      <c r="U209" s="1129"/>
      <c r="V209" s="1129"/>
      <c r="W209" s="1129"/>
      <c r="X209" s="1129"/>
      <c r="Y209" s="1129"/>
      <c r="Z209" s="1129"/>
      <c r="AA209" s="1130"/>
    </row>
    <row r="210" spans="1:27" x14ac:dyDescent="0.25">
      <c r="A210" s="876" t="s">
        <v>407</v>
      </c>
      <c r="B210" s="877"/>
      <c r="C210" s="877"/>
      <c r="D210" s="877"/>
      <c r="E210" s="877"/>
      <c r="F210" s="877"/>
      <c r="G210" s="877"/>
      <c r="H210" s="877"/>
      <c r="I210" s="877"/>
      <c r="J210" s="877"/>
      <c r="K210" s="877"/>
      <c r="L210" s="877"/>
      <c r="M210" s="877"/>
      <c r="N210" s="877"/>
      <c r="O210" s="877"/>
      <c r="P210" s="877"/>
      <c r="Q210" s="877"/>
      <c r="R210" s="878"/>
      <c r="S210" s="877"/>
      <c r="T210" s="877"/>
      <c r="U210" s="877"/>
      <c r="V210" s="877"/>
      <c r="W210" s="877"/>
      <c r="X210" s="877"/>
      <c r="Y210" s="877"/>
      <c r="Z210" s="877"/>
      <c r="AA210" s="878"/>
    </row>
    <row r="211" spans="1:27" x14ac:dyDescent="0.25">
      <c r="A211" s="550" t="s">
        <v>505</v>
      </c>
      <c r="B211" s="551"/>
      <c r="C211" s="551"/>
      <c r="D211" s="551"/>
      <c r="E211" s="551"/>
      <c r="F211" s="551"/>
      <c r="G211" s="551"/>
      <c r="H211" s="551"/>
      <c r="I211" s="551"/>
      <c r="J211" s="551"/>
      <c r="K211" s="551"/>
      <c r="L211" s="551"/>
      <c r="M211" s="551"/>
      <c r="N211" s="551"/>
      <c r="O211" s="551"/>
      <c r="P211" s="551"/>
      <c r="Q211" s="551"/>
      <c r="R211" s="551"/>
      <c r="S211" s="551"/>
      <c r="T211" s="551"/>
      <c r="U211" s="551"/>
      <c r="V211" s="551"/>
      <c r="W211" s="551"/>
      <c r="X211" s="551"/>
      <c r="Y211" s="551"/>
      <c r="Z211" s="551"/>
      <c r="AA211" s="552"/>
    </row>
    <row r="212" spans="1:27" ht="42" customHeight="1" x14ac:dyDescent="0.25">
      <c r="A212" s="30" t="s">
        <v>506</v>
      </c>
      <c r="B212" s="1123" t="s">
        <v>883</v>
      </c>
      <c r="C212" s="1124"/>
      <c r="D212" s="1124"/>
      <c r="E212" s="1124"/>
      <c r="F212" s="1124"/>
      <c r="G212" s="1124"/>
      <c r="H212" s="1124"/>
      <c r="I212" s="1124"/>
      <c r="J212" s="1124"/>
      <c r="K212" s="1124"/>
      <c r="L212" s="1124"/>
      <c r="M212" s="1124"/>
      <c r="N212" s="1124"/>
      <c r="O212" s="1124"/>
      <c r="P212" s="1124"/>
      <c r="Q212" s="1124"/>
      <c r="R212" s="1124"/>
      <c r="S212" s="1124"/>
      <c r="T212" s="1124"/>
      <c r="U212" s="1124"/>
      <c r="V212" s="1124"/>
      <c r="W212" s="1124"/>
      <c r="X212" s="1124"/>
      <c r="Y212" s="1124"/>
      <c r="Z212" s="1124"/>
      <c r="AA212" s="1125"/>
    </row>
    <row r="213" spans="1:27" ht="40.5" customHeight="1" x14ac:dyDescent="0.25">
      <c r="A213" s="30" t="s">
        <v>507</v>
      </c>
      <c r="B213" s="1124" t="s">
        <v>843</v>
      </c>
      <c r="C213" s="1124"/>
      <c r="D213" s="1124"/>
      <c r="E213" s="1124"/>
      <c r="F213" s="1124"/>
      <c r="G213" s="1124"/>
      <c r="H213" s="1124"/>
      <c r="I213" s="1124"/>
      <c r="J213" s="1124"/>
      <c r="K213" s="1124"/>
      <c r="L213" s="1124"/>
      <c r="M213" s="1124"/>
      <c r="N213" s="1124"/>
      <c r="O213" s="1124"/>
      <c r="P213" s="1124"/>
      <c r="Q213" s="1124"/>
      <c r="R213" s="1124"/>
      <c r="S213" s="1124"/>
      <c r="T213" s="1124"/>
      <c r="U213" s="1124"/>
      <c r="V213" s="1124"/>
      <c r="W213" s="1124"/>
      <c r="X213" s="1124"/>
      <c r="Y213" s="1124"/>
      <c r="Z213" s="1124"/>
      <c r="AA213" s="1125"/>
    </row>
    <row r="214" spans="1:27" x14ac:dyDescent="0.25">
      <c r="A214" s="30" t="s">
        <v>508</v>
      </c>
      <c r="B214" s="1124" t="s">
        <v>884</v>
      </c>
      <c r="C214" s="1124"/>
      <c r="D214" s="1124"/>
      <c r="E214" s="1124"/>
      <c r="F214" s="1124"/>
      <c r="G214" s="1124"/>
      <c r="H214" s="1124"/>
      <c r="I214" s="1124"/>
      <c r="J214" s="1124"/>
      <c r="K214" s="1124"/>
      <c r="L214" s="1124"/>
      <c r="M214" s="1124"/>
      <c r="N214" s="1124"/>
      <c r="O214" s="1124"/>
      <c r="P214" s="1124"/>
      <c r="Q214" s="1124"/>
      <c r="R214" s="1124"/>
      <c r="S214" s="1124"/>
      <c r="T214" s="1124"/>
      <c r="U214" s="1124"/>
      <c r="V214" s="1124"/>
      <c r="W214" s="1124"/>
      <c r="X214" s="1124"/>
      <c r="Y214" s="1124"/>
      <c r="Z214" s="1124"/>
      <c r="AA214" s="1125"/>
    </row>
    <row r="215" spans="1:27" x14ac:dyDescent="0.25">
      <c r="A215" s="31" t="s">
        <v>509</v>
      </c>
      <c r="B215" s="1124" t="s">
        <v>885</v>
      </c>
      <c r="C215" s="1124"/>
      <c r="D215" s="1124"/>
      <c r="E215" s="1124"/>
      <c r="F215" s="1124"/>
      <c r="G215" s="1124"/>
      <c r="H215" s="1124"/>
      <c r="I215" s="1124"/>
      <c r="J215" s="1124"/>
      <c r="K215" s="1124"/>
      <c r="L215" s="1124"/>
      <c r="M215" s="1124"/>
      <c r="N215" s="1124"/>
      <c r="O215" s="1124"/>
      <c r="P215" s="1124"/>
      <c r="Q215" s="1124"/>
      <c r="R215" s="1124"/>
      <c r="S215" s="1124"/>
      <c r="T215" s="1124"/>
      <c r="U215" s="1124"/>
      <c r="V215" s="1124"/>
      <c r="W215" s="1124"/>
      <c r="X215" s="1124"/>
      <c r="Y215" s="1124"/>
      <c r="Z215" s="1124"/>
      <c r="AA215" s="1125"/>
    </row>
    <row r="216" spans="1:27" x14ac:dyDescent="0.25">
      <c r="A216" s="550" t="s">
        <v>510</v>
      </c>
      <c r="B216" s="551"/>
      <c r="C216" s="551"/>
      <c r="D216" s="551"/>
      <c r="E216" s="551"/>
      <c r="F216" s="551"/>
      <c r="G216" s="551"/>
      <c r="H216" s="551"/>
      <c r="I216" s="551"/>
      <c r="J216" s="551"/>
      <c r="K216" s="551"/>
      <c r="L216" s="551"/>
      <c r="M216" s="551"/>
      <c r="N216" s="551"/>
      <c r="O216" s="551"/>
      <c r="P216" s="551"/>
      <c r="Q216" s="551"/>
      <c r="R216" s="551"/>
      <c r="S216" s="551"/>
      <c r="T216" s="551"/>
      <c r="U216" s="551"/>
      <c r="V216" s="551"/>
      <c r="W216" s="551"/>
      <c r="X216" s="551"/>
      <c r="Y216" s="551"/>
      <c r="Z216" s="551"/>
      <c r="AA216" s="552"/>
    </row>
    <row r="217" spans="1:27" x14ac:dyDescent="0.25">
      <c r="A217" s="30" t="s">
        <v>506</v>
      </c>
      <c r="B217" s="1124" t="s">
        <v>886</v>
      </c>
      <c r="C217" s="1124"/>
      <c r="D217" s="1124"/>
      <c r="E217" s="1124"/>
      <c r="F217" s="1124"/>
      <c r="G217" s="1124"/>
      <c r="H217" s="1124"/>
      <c r="I217" s="1124"/>
      <c r="J217" s="1124"/>
      <c r="K217" s="1124"/>
      <c r="L217" s="1124"/>
      <c r="M217" s="1124"/>
      <c r="N217" s="1124"/>
      <c r="O217" s="1124"/>
      <c r="P217" s="1124"/>
      <c r="Q217" s="1124"/>
      <c r="R217" s="1124"/>
      <c r="S217" s="1124"/>
      <c r="T217" s="1124"/>
      <c r="U217" s="1124"/>
      <c r="V217" s="1124"/>
      <c r="W217" s="1124"/>
      <c r="X217" s="1124"/>
      <c r="Y217" s="1124"/>
      <c r="Z217" s="1124"/>
      <c r="AA217" s="1125"/>
    </row>
    <row r="218" spans="1:27" x14ac:dyDescent="0.25">
      <c r="A218" s="30" t="s">
        <v>507</v>
      </c>
      <c r="B218" s="1124" t="s">
        <v>886</v>
      </c>
      <c r="C218" s="1124"/>
      <c r="D218" s="1124"/>
      <c r="E218" s="1124"/>
      <c r="F218" s="1124"/>
      <c r="G218" s="1124"/>
      <c r="H218" s="1124"/>
      <c r="I218" s="1124"/>
      <c r="J218" s="1124"/>
      <c r="K218" s="1124"/>
      <c r="L218" s="1124"/>
      <c r="M218" s="1124"/>
      <c r="N218" s="1124"/>
      <c r="O218" s="1124"/>
      <c r="P218" s="1124"/>
      <c r="Q218" s="1124"/>
      <c r="R218" s="1124"/>
      <c r="S218" s="1124"/>
      <c r="T218" s="1124"/>
      <c r="U218" s="1124"/>
      <c r="V218" s="1124"/>
      <c r="W218" s="1124"/>
      <c r="X218" s="1124"/>
      <c r="Y218" s="1124"/>
      <c r="Z218" s="1124"/>
      <c r="AA218" s="1125"/>
    </row>
    <row r="219" spans="1:27" x14ac:dyDescent="0.25">
      <c r="A219" s="30" t="s">
        <v>508</v>
      </c>
      <c r="B219" s="1124" t="s">
        <v>886</v>
      </c>
      <c r="C219" s="1124"/>
      <c r="D219" s="1124"/>
      <c r="E219" s="1124"/>
      <c r="F219" s="1124"/>
      <c r="G219" s="1124"/>
      <c r="H219" s="1124"/>
      <c r="I219" s="1124"/>
      <c r="J219" s="1124"/>
      <c r="K219" s="1124"/>
      <c r="L219" s="1124"/>
      <c r="M219" s="1124"/>
      <c r="N219" s="1124"/>
      <c r="O219" s="1124"/>
      <c r="P219" s="1124"/>
      <c r="Q219" s="1124"/>
      <c r="R219" s="1124"/>
      <c r="S219" s="1124"/>
      <c r="T219" s="1124"/>
      <c r="U219" s="1124"/>
      <c r="V219" s="1124"/>
      <c r="W219" s="1124"/>
      <c r="X219" s="1124"/>
      <c r="Y219" s="1124"/>
      <c r="Z219" s="1124"/>
      <c r="AA219" s="1125"/>
    </row>
    <row r="220" spans="1:27" x14ac:dyDescent="0.25">
      <c r="A220" s="32" t="s">
        <v>509</v>
      </c>
      <c r="B220" s="901" t="s">
        <v>886</v>
      </c>
      <c r="C220" s="901"/>
      <c r="D220" s="901"/>
      <c r="E220" s="901"/>
      <c r="F220" s="901"/>
      <c r="G220" s="901"/>
      <c r="H220" s="901"/>
      <c r="I220" s="901"/>
      <c r="J220" s="901"/>
      <c r="K220" s="901"/>
      <c r="L220" s="901"/>
      <c r="M220" s="901"/>
      <c r="N220" s="901"/>
      <c r="O220" s="901"/>
      <c r="P220" s="901"/>
      <c r="Q220" s="901"/>
      <c r="R220" s="901"/>
      <c r="S220" s="901"/>
      <c r="T220" s="901"/>
      <c r="U220" s="901"/>
      <c r="V220" s="901"/>
      <c r="W220" s="901"/>
      <c r="X220" s="901"/>
      <c r="Y220" s="901"/>
      <c r="Z220" s="901"/>
      <c r="AA220" s="902"/>
    </row>
    <row r="221" spans="1:27" x14ac:dyDescent="0.25">
      <c r="A221" s="1142"/>
      <c r="B221" s="1142"/>
      <c r="C221" s="1142"/>
      <c r="D221" s="1142"/>
      <c r="E221" s="1142"/>
      <c r="F221" s="1142"/>
      <c r="G221" s="1142"/>
      <c r="H221" s="1142"/>
      <c r="I221" s="1142"/>
      <c r="J221" s="1142"/>
      <c r="K221" s="1142"/>
      <c r="L221" s="1142"/>
      <c r="M221" s="1142"/>
      <c r="N221" s="1142"/>
      <c r="O221" s="1142"/>
      <c r="P221" s="1142"/>
      <c r="Q221" s="1142"/>
      <c r="R221" s="1142"/>
      <c r="S221" s="1142"/>
      <c r="T221" s="1142"/>
      <c r="U221" s="1142"/>
      <c r="V221" s="1142"/>
      <c r="W221" s="1142"/>
      <c r="X221" s="1142"/>
      <c r="Y221" s="1142"/>
      <c r="Z221" s="1142"/>
      <c r="AA221" s="1142"/>
    </row>
    <row r="222" spans="1:27" x14ac:dyDescent="0.25">
      <c r="A222" s="613" t="s">
        <v>511</v>
      </c>
      <c r="B222" s="613"/>
      <c r="C222" s="613"/>
      <c r="D222" s="613"/>
      <c r="E222" s="613"/>
      <c r="F222" s="613"/>
      <c r="G222" s="613"/>
      <c r="H222" s="613"/>
      <c r="I222" s="613"/>
      <c r="J222" s="613"/>
      <c r="K222" s="613"/>
      <c r="L222" s="613"/>
      <c r="M222" s="613"/>
      <c r="N222" s="613"/>
      <c r="O222" s="613"/>
      <c r="P222" s="613"/>
      <c r="Q222" s="613"/>
      <c r="R222" s="613"/>
      <c r="S222" s="613"/>
      <c r="T222" s="613"/>
      <c r="U222" s="613"/>
      <c r="V222" s="613"/>
      <c r="W222" s="613"/>
      <c r="X222" s="613"/>
      <c r="Y222" s="613"/>
      <c r="Z222" s="613"/>
      <c r="AA222" s="613"/>
    </row>
    <row r="223" spans="1:27" x14ac:dyDescent="0.25">
      <c r="A223" s="449"/>
      <c r="B223" s="449"/>
      <c r="C223" s="449"/>
      <c r="D223" s="449"/>
      <c r="E223" s="449"/>
      <c r="F223" s="449"/>
      <c r="G223" s="541" t="s">
        <v>0</v>
      </c>
      <c r="H223" s="541"/>
      <c r="I223" s="541"/>
      <c r="J223" s="541"/>
      <c r="K223" s="541"/>
      <c r="L223" s="541"/>
      <c r="M223" s="541"/>
      <c r="N223" s="541"/>
      <c r="O223" s="541"/>
      <c r="P223" s="541"/>
      <c r="Q223" s="541"/>
      <c r="R223" s="541"/>
      <c r="S223" s="541"/>
      <c r="T223" s="1126" t="s">
        <v>244</v>
      </c>
      <c r="U223" s="1126"/>
      <c r="V223" s="1127">
        <v>1</v>
      </c>
      <c r="W223" s="1127"/>
      <c r="X223" s="295" t="s">
        <v>245</v>
      </c>
      <c r="Y223" s="295"/>
      <c r="Z223" s="1127">
        <v>1</v>
      </c>
      <c r="AA223" s="1127"/>
    </row>
    <row r="224" spans="1:27" x14ac:dyDescent="0.25">
      <c r="A224" s="449"/>
      <c r="B224" s="449"/>
      <c r="C224" s="449"/>
      <c r="D224" s="449"/>
      <c r="E224" s="449"/>
      <c r="F224" s="449"/>
      <c r="G224" s="295" t="s">
        <v>1</v>
      </c>
      <c r="H224" s="295"/>
      <c r="I224" s="295"/>
      <c r="J224" s="295"/>
      <c r="K224" s="295"/>
      <c r="L224" s="295"/>
      <c r="M224" s="295"/>
      <c r="N224" s="295"/>
      <c r="O224" s="295"/>
      <c r="P224" s="295"/>
      <c r="Q224" s="295"/>
      <c r="R224" s="295"/>
      <c r="S224" s="295"/>
      <c r="T224" s="294"/>
      <c r="U224" s="294"/>
      <c r="V224" s="294"/>
      <c r="W224" s="294"/>
      <c r="X224" s="294"/>
      <c r="Y224" s="294"/>
      <c r="Z224" s="294"/>
      <c r="AA224" s="294"/>
    </row>
    <row r="225" spans="1:27" x14ac:dyDescent="0.25">
      <c r="A225" s="449"/>
      <c r="B225" s="449"/>
      <c r="C225" s="449"/>
      <c r="D225" s="449"/>
      <c r="E225" s="449"/>
      <c r="F225" s="449"/>
      <c r="G225" s="613" t="s">
        <v>501</v>
      </c>
      <c r="H225" s="613"/>
      <c r="I225" s="613"/>
      <c r="J225" s="613"/>
      <c r="K225" s="613"/>
      <c r="L225" s="613"/>
      <c r="M225" s="613"/>
      <c r="N225" s="613"/>
      <c r="O225" s="613"/>
      <c r="P225" s="613"/>
      <c r="Q225" s="613"/>
      <c r="R225" s="613"/>
      <c r="S225" s="613"/>
      <c r="T225" s="449"/>
      <c r="U225" s="449"/>
      <c r="V225" s="449"/>
      <c r="W225" s="449"/>
      <c r="X225" s="449"/>
      <c r="Y225" s="449"/>
      <c r="Z225" s="449"/>
      <c r="AA225" s="449"/>
    </row>
    <row r="226" spans="1:27" x14ac:dyDescent="0.25">
      <c r="A226" s="449"/>
      <c r="B226" s="449"/>
      <c r="C226" s="449"/>
      <c r="D226" s="449"/>
      <c r="E226" s="449"/>
      <c r="F226" s="449"/>
      <c r="G226" s="449"/>
      <c r="H226" s="449"/>
      <c r="I226" s="449"/>
      <c r="J226" s="449"/>
      <c r="K226" s="449"/>
      <c r="L226" s="449"/>
      <c r="M226" s="449"/>
      <c r="N226" s="449"/>
      <c r="O226" s="449"/>
      <c r="P226" s="449"/>
      <c r="Q226" s="449"/>
      <c r="R226" s="449"/>
      <c r="S226" s="449"/>
      <c r="T226" s="449"/>
      <c r="U226" s="449"/>
      <c r="V226" s="449"/>
      <c r="W226" s="449"/>
      <c r="X226" s="449"/>
      <c r="Y226" s="449"/>
      <c r="Z226" s="449"/>
      <c r="AA226" s="449"/>
    </row>
    <row r="227" spans="1:27" x14ac:dyDescent="0.25">
      <c r="A227" s="27" t="s">
        <v>3</v>
      </c>
      <c r="B227" s="611" t="s">
        <v>4</v>
      </c>
      <c r="C227" s="611"/>
      <c r="D227" s="611"/>
      <c r="E227" s="611"/>
      <c r="F227" s="611"/>
      <c r="G227" s="611"/>
      <c r="H227" s="611"/>
      <c r="I227" s="611"/>
      <c r="J227" s="611"/>
      <c r="K227" s="611"/>
      <c r="L227" s="611"/>
      <c r="M227" s="611"/>
      <c r="N227" s="1131" t="s">
        <v>5</v>
      </c>
      <c r="O227" s="1131"/>
      <c r="P227" s="1127">
        <v>2023</v>
      </c>
      <c r="Q227" s="1127"/>
      <c r="R227" s="1127"/>
      <c r="T227" s="604" t="s">
        <v>248</v>
      </c>
      <c r="U227" s="605"/>
      <c r="V227" s="605"/>
      <c r="W227" s="605"/>
      <c r="X227" s="605"/>
      <c r="Y227" s="605"/>
      <c r="Z227" s="605"/>
      <c r="AA227" s="606"/>
    </row>
    <row r="228" spans="1:27" x14ac:dyDescent="0.25">
      <c r="A228" s="295"/>
      <c r="B228" s="295"/>
      <c r="C228" s="295"/>
      <c r="D228" s="295"/>
      <c r="E228" s="295"/>
      <c r="F228" s="295"/>
      <c r="G228" s="295"/>
      <c r="H228" s="295"/>
      <c r="I228" s="295"/>
      <c r="J228" s="295"/>
      <c r="K228" s="295"/>
      <c r="L228" s="295"/>
      <c r="M228" s="295"/>
      <c r="N228" s="295"/>
      <c r="O228" s="295"/>
      <c r="P228" s="295"/>
      <c r="Q228" s="295"/>
      <c r="R228" s="295"/>
      <c r="S228" s="295"/>
      <c r="T228" s="1132" t="s">
        <v>284</v>
      </c>
      <c r="U228" s="1133"/>
      <c r="V228" s="1133"/>
      <c r="W228" s="1133"/>
      <c r="X228" s="1133"/>
      <c r="Y228" s="1133"/>
      <c r="Z228" s="1133"/>
      <c r="AA228" s="1134"/>
    </row>
    <row r="229" spans="1:27" x14ac:dyDescent="0.25">
      <c r="A229" s="7" t="s">
        <v>6</v>
      </c>
      <c r="B229" s="612">
        <v>44835</v>
      </c>
      <c r="C229" s="612"/>
      <c r="D229" s="612"/>
      <c r="E229" s="613" t="s">
        <v>7</v>
      </c>
      <c r="F229" s="613"/>
      <c r="G229" s="206">
        <v>45199</v>
      </c>
      <c r="H229" s="613"/>
      <c r="I229" s="613"/>
      <c r="J229" s="613"/>
      <c r="K229" s="613"/>
      <c r="L229" s="613"/>
      <c r="M229"/>
      <c r="N229"/>
      <c r="O229" s="22" t="s">
        <v>8</v>
      </c>
      <c r="P229" s="1127">
        <f>'C-1a Needs Assessment'!J229</f>
        <v>0</v>
      </c>
      <c r="Q229" s="1127"/>
      <c r="R229" s="1127"/>
      <c r="T229" s="449"/>
      <c r="U229" s="449"/>
      <c r="V229" s="449"/>
      <c r="W229" s="449"/>
      <c r="X229" s="449"/>
      <c r="Y229" s="449"/>
      <c r="Z229" s="449"/>
      <c r="AA229" s="449"/>
    </row>
    <row r="230" spans="1:27" x14ac:dyDescent="0.25">
      <c r="A230" s="545"/>
      <c r="B230" s="545"/>
      <c r="C230" s="545"/>
      <c r="D230" s="545"/>
      <c r="E230" s="545"/>
      <c r="F230" s="545"/>
      <c r="G230" s="545"/>
      <c r="H230" s="545"/>
      <c r="I230" s="545"/>
      <c r="J230" s="545"/>
      <c r="K230" s="545"/>
      <c r="L230" s="545"/>
      <c r="M230" s="545"/>
      <c r="N230" s="545"/>
      <c r="O230" s="545"/>
      <c r="P230" s="545"/>
      <c r="Q230" s="545"/>
      <c r="R230" s="545"/>
      <c r="S230" s="545"/>
      <c r="T230" s="545"/>
      <c r="U230" s="545"/>
      <c r="V230" s="545"/>
      <c r="W230" s="545"/>
      <c r="X230" s="545"/>
      <c r="Y230" s="545"/>
      <c r="Z230" s="545"/>
      <c r="AA230" s="545"/>
    </row>
    <row r="231" spans="1:27" x14ac:dyDescent="0.25">
      <c r="A231" s="1128" t="s">
        <v>502</v>
      </c>
      <c r="B231" s="1129"/>
      <c r="C231" s="1129"/>
      <c r="D231" s="1129"/>
      <c r="E231" s="1129"/>
      <c r="F231" s="1129"/>
      <c r="G231" s="1129"/>
      <c r="H231" s="1129"/>
      <c r="I231" s="1129"/>
      <c r="J231" s="1129"/>
      <c r="K231" s="1129"/>
      <c r="L231" s="1129"/>
      <c r="M231" s="1129"/>
      <c r="N231" s="1129"/>
      <c r="O231" s="1129"/>
      <c r="P231" s="1129"/>
      <c r="Q231" s="1129"/>
      <c r="R231" s="1129"/>
      <c r="S231" s="1129"/>
      <c r="T231" s="1129"/>
      <c r="U231" s="1129"/>
      <c r="V231" s="1129"/>
      <c r="W231" s="1129"/>
      <c r="X231" s="1129"/>
      <c r="Y231" s="1129"/>
      <c r="Z231" s="1129"/>
      <c r="AA231" s="1130"/>
    </row>
    <row r="232" spans="1:27" x14ac:dyDescent="0.25">
      <c r="A232" s="292"/>
      <c r="B232" s="292"/>
      <c r="C232" s="292"/>
      <c r="D232" s="292"/>
      <c r="E232" s="292"/>
      <c r="F232" s="292"/>
      <c r="G232" s="292"/>
      <c r="H232" s="292"/>
      <c r="I232" s="292"/>
      <c r="J232" s="292"/>
      <c r="K232" s="292"/>
      <c r="L232" s="292"/>
      <c r="M232" s="292"/>
      <c r="N232" s="292"/>
      <c r="O232" s="292"/>
      <c r="P232" s="292"/>
      <c r="Q232" s="292"/>
      <c r="R232" s="292"/>
      <c r="S232" s="292"/>
      <c r="T232" s="292"/>
      <c r="U232" s="292"/>
      <c r="V232" s="292"/>
      <c r="W232" s="292"/>
      <c r="X232" s="292"/>
      <c r="Y232" s="292"/>
      <c r="Z232" s="292"/>
      <c r="AA232" s="292"/>
    </row>
    <row r="233" spans="1:27" x14ac:dyDescent="0.25">
      <c r="A233" s="1128" t="s">
        <v>503</v>
      </c>
      <c r="B233" s="1129"/>
      <c r="C233" s="1129"/>
      <c r="D233" s="1129"/>
      <c r="E233" s="1129"/>
      <c r="F233" s="1129"/>
      <c r="G233" s="1129"/>
      <c r="H233" s="1129"/>
      <c r="I233" s="1129"/>
      <c r="J233" s="1129"/>
      <c r="K233" s="1129"/>
      <c r="L233" s="1129"/>
      <c r="M233" s="1129"/>
      <c r="N233" s="1129"/>
      <c r="O233" s="1129"/>
      <c r="P233" s="1129"/>
      <c r="Q233" s="1129"/>
      <c r="R233" s="1130"/>
      <c r="S233" s="1129" t="s">
        <v>504</v>
      </c>
      <c r="T233" s="1129"/>
      <c r="U233" s="1129"/>
      <c r="V233" s="1129"/>
      <c r="W233" s="1129"/>
      <c r="X233" s="1129"/>
      <c r="Y233" s="1129"/>
      <c r="Z233" s="1129"/>
      <c r="AA233" s="1130"/>
    </row>
    <row r="234" spans="1:27" x14ac:dyDescent="0.25">
      <c r="A234" s="876" t="s">
        <v>412</v>
      </c>
      <c r="B234" s="877"/>
      <c r="C234" s="877"/>
      <c r="D234" s="877"/>
      <c r="E234" s="877"/>
      <c r="F234" s="877"/>
      <c r="G234" s="877"/>
      <c r="H234" s="877"/>
      <c r="I234" s="877"/>
      <c r="J234" s="877"/>
      <c r="K234" s="877"/>
      <c r="L234" s="877"/>
      <c r="M234" s="877"/>
      <c r="N234" s="877"/>
      <c r="O234" s="877"/>
      <c r="P234" s="877"/>
      <c r="Q234" s="877"/>
      <c r="R234" s="878"/>
      <c r="S234" s="877"/>
      <c r="T234" s="877"/>
      <c r="U234" s="877"/>
      <c r="V234" s="877"/>
      <c r="W234" s="877"/>
      <c r="X234" s="877"/>
      <c r="Y234" s="877"/>
      <c r="Z234" s="877"/>
      <c r="AA234" s="878"/>
    </row>
    <row r="235" spans="1:27" x14ac:dyDescent="0.25">
      <c r="A235" s="550" t="s">
        <v>505</v>
      </c>
      <c r="B235" s="551"/>
      <c r="C235" s="551"/>
      <c r="D235" s="551"/>
      <c r="E235" s="551"/>
      <c r="F235" s="551"/>
      <c r="G235" s="551"/>
      <c r="H235" s="551"/>
      <c r="I235" s="551"/>
      <c r="J235" s="551"/>
      <c r="K235" s="551"/>
      <c r="L235" s="551"/>
      <c r="M235" s="551"/>
      <c r="N235" s="551"/>
      <c r="O235" s="551"/>
      <c r="P235" s="551"/>
      <c r="Q235" s="551"/>
      <c r="R235" s="551"/>
      <c r="S235" s="551"/>
      <c r="T235" s="551"/>
      <c r="U235" s="551"/>
      <c r="V235" s="551"/>
      <c r="W235" s="551"/>
      <c r="X235" s="551"/>
      <c r="Y235" s="551"/>
      <c r="Z235" s="551"/>
      <c r="AA235" s="552"/>
    </row>
    <row r="236" spans="1:27" ht="69" customHeight="1" x14ac:dyDescent="0.25">
      <c r="A236" s="30" t="s">
        <v>506</v>
      </c>
      <c r="B236" s="1123" t="s">
        <v>815</v>
      </c>
      <c r="C236" s="1124"/>
      <c r="D236" s="1124"/>
      <c r="E236" s="1124"/>
      <c r="F236" s="1124"/>
      <c r="G236" s="1124"/>
      <c r="H236" s="1124"/>
      <c r="I236" s="1124"/>
      <c r="J236" s="1124"/>
      <c r="K236" s="1124"/>
      <c r="L236" s="1124"/>
      <c r="M236" s="1124"/>
      <c r="N236" s="1124"/>
      <c r="O236" s="1124"/>
      <c r="P236" s="1124"/>
      <c r="Q236" s="1124"/>
      <c r="R236" s="1124"/>
      <c r="S236" s="1124"/>
      <c r="T236" s="1124"/>
      <c r="U236" s="1124"/>
      <c r="V236" s="1124"/>
      <c r="W236" s="1124"/>
      <c r="X236" s="1124"/>
      <c r="Y236" s="1124"/>
      <c r="Z236" s="1124"/>
      <c r="AA236" s="1125"/>
    </row>
    <row r="237" spans="1:27" ht="38.25" customHeight="1" x14ac:dyDescent="0.25">
      <c r="A237" s="30" t="s">
        <v>507</v>
      </c>
      <c r="B237" s="1124" t="s">
        <v>844</v>
      </c>
      <c r="C237" s="1124"/>
      <c r="D237" s="1124"/>
      <c r="E237" s="1124"/>
      <c r="F237" s="1124"/>
      <c r="G237" s="1124"/>
      <c r="H237" s="1124"/>
      <c r="I237" s="1124"/>
      <c r="J237" s="1124"/>
      <c r="K237" s="1124"/>
      <c r="L237" s="1124"/>
      <c r="M237" s="1124"/>
      <c r="N237" s="1124"/>
      <c r="O237" s="1124"/>
      <c r="P237" s="1124"/>
      <c r="Q237" s="1124"/>
      <c r="R237" s="1124"/>
      <c r="S237" s="1124"/>
      <c r="T237" s="1124"/>
      <c r="U237" s="1124"/>
      <c r="V237" s="1124"/>
      <c r="W237" s="1124"/>
      <c r="X237" s="1124"/>
      <c r="Y237" s="1124"/>
      <c r="Z237" s="1124"/>
      <c r="AA237" s="1125"/>
    </row>
    <row r="238" spans="1:27" x14ac:dyDescent="0.25">
      <c r="A238" s="30" t="s">
        <v>508</v>
      </c>
      <c r="B238" s="1124" t="s">
        <v>891</v>
      </c>
      <c r="C238" s="1124"/>
      <c r="D238" s="1124"/>
      <c r="E238" s="1124"/>
      <c r="F238" s="1124"/>
      <c r="G238" s="1124"/>
      <c r="H238" s="1124"/>
      <c r="I238" s="1124"/>
      <c r="J238" s="1124"/>
      <c r="K238" s="1124"/>
      <c r="L238" s="1124"/>
      <c r="M238" s="1124"/>
      <c r="N238" s="1124"/>
      <c r="O238" s="1124"/>
      <c r="P238" s="1124"/>
      <c r="Q238" s="1124"/>
      <c r="R238" s="1124"/>
      <c r="S238" s="1124"/>
      <c r="T238" s="1124"/>
      <c r="U238" s="1124"/>
      <c r="V238" s="1124"/>
      <c r="W238" s="1124"/>
      <c r="X238" s="1124"/>
      <c r="Y238" s="1124"/>
      <c r="Z238" s="1124"/>
      <c r="AA238" s="1125"/>
    </row>
    <row r="239" spans="1:27" x14ac:dyDescent="0.25">
      <c r="A239" s="31" t="s">
        <v>509</v>
      </c>
      <c r="B239" s="1140" t="s">
        <v>892</v>
      </c>
      <c r="C239" s="1141"/>
      <c r="D239" s="1141"/>
      <c r="E239" s="1141"/>
      <c r="F239" s="1141"/>
      <c r="G239" s="1141"/>
      <c r="H239" s="1141"/>
      <c r="I239" s="1141"/>
      <c r="J239" s="1141"/>
      <c r="K239" s="1141"/>
      <c r="L239" s="1141"/>
      <c r="M239" s="1141"/>
      <c r="N239" s="1141"/>
      <c r="O239" s="1141"/>
      <c r="P239" s="1141"/>
      <c r="Q239" s="1141"/>
      <c r="R239" s="1141"/>
      <c r="S239" s="1141"/>
      <c r="T239" s="1141"/>
      <c r="U239" s="1141"/>
      <c r="V239" s="1141"/>
      <c r="W239" s="1141"/>
      <c r="X239" s="1141"/>
      <c r="Y239" s="1141"/>
      <c r="Z239" s="1141"/>
      <c r="AA239" s="1141"/>
    </row>
    <row r="240" spans="1:27" x14ac:dyDescent="0.25">
      <c r="A240" s="550" t="s">
        <v>510</v>
      </c>
      <c r="B240" s="551"/>
      <c r="C240" s="551"/>
      <c r="D240" s="551"/>
      <c r="E240" s="551"/>
      <c r="F240" s="551"/>
      <c r="G240" s="551"/>
      <c r="H240" s="551"/>
      <c r="I240" s="551"/>
      <c r="J240" s="551"/>
      <c r="K240" s="551"/>
      <c r="L240" s="551"/>
      <c r="M240" s="551"/>
      <c r="N240" s="551"/>
      <c r="O240" s="551"/>
      <c r="P240" s="551"/>
      <c r="Q240" s="551"/>
      <c r="R240" s="551"/>
      <c r="S240" s="551"/>
      <c r="T240" s="551"/>
      <c r="U240" s="551"/>
      <c r="V240" s="551"/>
      <c r="W240" s="551"/>
      <c r="X240" s="551"/>
      <c r="Y240" s="551"/>
      <c r="Z240" s="551"/>
      <c r="AA240" s="552"/>
    </row>
    <row r="241" spans="1:27" ht="31.5" customHeight="1" x14ac:dyDescent="0.25">
      <c r="A241" s="30" t="s">
        <v>506</v>
      </c>
      <c r="B241" s="1124" t="s">
        <v>816</v>
      </c>
      <c r="C241" s="1124"/>
      <c r="D241" s="1124"/>
      <c r="E241" s="1124"/>
      <c r="F241" s="1124"/>
      <c r="G241" s="1124"/>
      <c r="H241" s="1124"/>
      <c r="I241" s="1124"/>
      <c r="J241" s="1124"/>
      <c r="K241" s="1124"/>
      <c r="L241" s="1124"/>
      <c r="M241" s="1124"/>
      <c r="N241" s="1124"/>
      <c r="O241" s="1124"/>
      <c r="P241" s="1124"/>
      <c r="Q241" s="1124"/>
      <c r="R241" s="1124"/>
      <c r="S241" s="1124"/>
      <c r="T241" s="1124"/>
      <c r="U241" s="1124"/>
      <c r="V241" s="1124"/>
      <c r="W241" s="1124"/>
      <c r="X241" s="1124"/>
      <c r="Y241" s="1124"/>
      <c r="Z241" s="1124"/>
      <c r="AA241" s="1125"/>
    </row>
    <row r="242" spans="1:27" ht="33" customHeight="1" x14ac:dyDescent="0.25">
      <c r="A242" s="30" t="s">
        <v>507</v>
      </c>
      <c r="B242" s="1124" t="s">
        <v>845</v>
      </c>
      <c r="C242" s="1124"/>
      <c r="D242" s="1124"/>
      <c r="E242" s="1124"/>
      <c r="F242" s="1124"/>
      <c r="G242" s="1124"/>
      <c r="H242" s="1124"/>
      <c r="I242" s="1124"/>
      <c r="J242" s="1124"/>
      <c r="K242" s="1124"/>
      <c r="L242" s="1124"/>
      <c r="M242" s="1124"/>
      <c r="N242" s="1124"/>
      <c r="O242" s="1124"/>
      <c r="P242" s="1124"/>
      <c r="Q242" s="1124"/>
      <c r="R242" s="1124"/>
      <c r="S242" s="1124"/>
      <c r="T242" s="1124"/>
      <c r="U242" s="1124"/>
      <c r="V242" s="1124"/>
      <c r="W242" s="1124"/>
      <c r="X242" s="1124"/>
      <c r="Y242" s="1124"/>
      <c r="Z242" s="1124"/>
      <c r="AA242" s="1125"/>
    </row>
    <row r="243" spans="1:27" x14ac:dyDescent="0.25">
      <c r="A243" s="30" t="s">
        <v>508</v>
      </c>
      <c r="B243" s="1124" t="s">
        <v>893</v>
      </c>
      <c r="C243" s="1124"/>
      <c r="D243" s="1124"/>
      <c r="E243" s="1124"/>
      <c r="F243" s="1124"/>
      <c r="G243" s="1124"/>
      <c r="H243" s="1124"/>
      <c r="I243" s="1124"/>
      <c r="J243" s="1124"/>
      <c r="K243" s="1124"/>
      <c r="L243" s="1124"/>
      <c r="M243" s="1124"/>
      <c r="N243" s="1124"/>
      <c r="O243" s="1124"/>
      <c r="P243" s="1124"/>
      <c r="Q243" s="1124"/>
      <c r="R243" s="1124"/>
      <c r="S243" s="1124"/>
      <c r="T243" s="1124"/>
      <c r="U243" s="1124"/>
      <c r="V243" s="1124"/>
      <c r="W243" s="1124"/>
      <c r="X243" s="1124"/>
      <c r="Y243" s="1124"/>
      <c r="Z243" s="1124"/>
      <c r="AA243" s="1125"/>
    </row>
    <row r="244" spans="1:27" x14ac:dyDescent="0.25">
      <c r="A244" s="32" t="s">
        <v>509</v>
      </c>
      <c r="B244" s="1140" t="s">
        <v>894</v>
      </c>
      <c r="C244" s="1141"/>
      <c r="D244" s="1141"/>
      <c r="E244" s="1141"/>
      <c r="F244" s="1141"/>
      <c r="G244" s="1141"/>
      <c r="H244" s="1141"/>
      <c r="I244" s="1141"/>
      <c r="J244" s="1141"/>
      <c r="K244" s="1141"/>
      <c r="L244" s="1141"/>
      <c r="M244" s="1141"/>
      <c r="N244" s="1141"/>
      <c r="O244" s="1141"/>
      <c r="P244" s="1141"/>
      <c r="Q244" s="1141"/>
      <c r="R244" s="1141"/>
      <c r="S244" s="1141"/>
      <c r="T244" s="1141"/>
      <c r="U244" s="1141"/>
      <c r="V244" s="1141"/>
      <c r="W244" s="1141"/>
      <c r="X244" s="1141"/>
      <c r="Y244" s="1141"/>
      <c r="Z244" s="1141"/>
      <c r="AA244" s="1141"/>
    </row>
    <row r="245" spans="1:27" x14ac:dyDescent="0.25">
      <c r="A245" s="1142"/>
      <c r="B245" s="1142"/>
      <c r="C245" s="1142"/>
      <c r="D245" s="1142"/>
      <c r="E245" s="1142"/>
      <c r="F245" s="1142"/>
      <c r="G245" s="1142"/>
      <c r="H245" s="1142"/>
      <c r="I245" s="1142"/>
      <c r="J245" s="1142"/>
      <c r="K245" s="1142"/>
      <c r="L245" s="1142"/>
      <c r="M245" s="1142"/>
      <c r="N245" s="1142"/>
      <c r="O245" s="1142"/>
      <c r="P245" s="1142"/>
      <c r="Q245" s="1142"/>
      <c r="R245" s="1142"/>
      <c r="S245" s="1142"/>
      <c r="T245" s="1142"/>
      <c r="U245" s="1142"/>
      <c r="V245" s="1142"/>
      <c r="W245" s="1142"/>
      <c r="X245" s="1142"/>
      <c r="Y245" s="1142"/>
      <c r="Z245" s="1142"/>
      <c r="AA245" s="1142"/>
    </row>
    <row r="246" spans="1:27" x14ac:dyDescent="0.25">
      <c r="A246" s="1128" t="s">
        <v>503</v>
      </c>
      <c r="B246" s="1129"/>
      <c r="C246" s="1129"/>
      <c r="D246" s="1129"/>
      <c r="E246" s="1129"/>
      <c r="F246" s="1129"/>
      <c r="G246" s="1129"/>
      <c r="H246" s="1129"/>
      <c r="I246" s="1129"/>
      <c r="J246" s="1129"/>
      <c r="K246" s="1129"/>
      <c r="L246" s="1129"/>
      <c r="M246" s="1129"/>
      <c r="N246" s="1129"/>
      <c r="O246" s="1129"/>
      <c r="P246" s="1129"/>
      <c r="Q246" s="1129"/>
      <c r="R246" s="1130"/>
      <c r="S246" s="1129" t="s">
        <v>504</v>
      </c>
      <c r="T246" s="1129"/>
      <c r="U246" s="1129"/>
      <c r="V246" s="1129"/>
      <c r="W246" s="1129"/>
      <c r="X246" s="1129"/>
      <c r="Y246" s="1129"/>
      <c r="Z246" s="1129"/>
      <c r="AA246" s="1130"/>
    </row>
    <row r="247" spans="1:27" x14ac:dyDescent="0.25">
      <c r="A247" s="876" t="s">
        <v>428</v>
      </c>
      <c r="B247" s="877"/>
      <c r="C247" s="877"/>
      <c r="D247" s="877"/>
      <c r="E247" s="877"/>
      <c r="F247" s="877"/>
      <c r="G247" s="877"/>
      <c r="H247" s="877"/>
      <c r="I247" s="877"/>
      <c r="J247" s="877"/>
      <c r="K247" s="877"/>
      <c r="L247" s="877"/>
      <c r="M247" s="877"/>
      <c r="N247" s="877"/>
      <c r="O247" s="877"/>
      <c r="P247" s="877"/>
      <c r="Q247" s="877"/>
      <c r="R247" s="878"/>
      <c r="S247" s="877"/>
      <c r="T247" s="877"/>
      <c r="U247" s="877"/>
      <c r="V247" s="877"/>
      <c r="W247" s="877"/>
      <c r="X247" s="877"/>
      <c r="Y247" s="877"/>
      <c r="Z247" s="877"/>
      <c r="AA247" s="878"/>
    </row>
    <row r="248" spans="1:27" x14ac:dyDescent="0.25">
      <c r="A248" s="550" t="s">
        <v>505</v>
      </c>
      <c r="B248" s="551"/>
      <c r="C248" s="551"/>
      <c r="D248" s="551"/>
      <c r="E248" s="551"/>
      <c r="F248" s="551"/>
      <c r="G248" s="551"/>
      <c r="H248" s="551"/>
      <c r="I248" s="551"/>
      <c r="J248" s="551"/>
      <c r="K248" s="551"/>
      <c r="L248" s="551"/>
      <c r="M248" s="551"/>
      <c r="N248" s="551"/>
      <c r="O248" s="551"/>
      <c r="P248" s="551"/>
      <c r="Q248" s="551"/>
      <c r="R248" s="551"/>
      <c r="S248" s="551"/>
      <c r="T248" s="551"/>
      <c r="U248" s="551"/>
      <c r="V248" s="551"/>
      <c r="W248" s="551"/>
      <c r="X248" s="551"/>
      <c r="Y248" s="551"/>
      <c r="Z248" s="551"/>
      <c r="AA248" s="552"/>
    </row>
    <row r="249" spans="1:27" ht="36" customHeight="1" x14ac:dyDescent="0.25">
      <c r="A249" s="30" t="s">
        <v>506</v>
      </c>
      <c r="B249" s="1123" t="s">
        <v>811</v>
      </c>
      <c r="C249" s="1124"/>
      <c r="D249" s="1124"/>
      <c r="E249" s="1124"/>
      <c r="F249" s="1124"/>
      <c r="G249" s="1124"/>
      <c r="H249" s="1124"/>
      <c r="I249" s="1124"/>
      <c r="J249" s="1124"/>
      <c r="K249" s="1124"/>
      <c r="L249" s="1124"/>
      <c r="M249" s="1124"/>
      <c r="N249" s="1124"/>
      <c r="O249" s="1124"/>
      <c r="P249" s="1124"/>
      <c r="Q249" s="1124"/>
      <c r="R249" s="1124"/>
      <c r="S249" s="1124"/>
      <c r="T249" s="1124"/>
      <c r="U249" s="1124"/>
      <c r="V249" s="1124"/>
      <c r="W249" s="1124"/>
      <c r="X249" s="1124"/>
      <c r="Y249" s="1124"/>
      <c r="Z249" s="1124"/>
      <c r="AA249" s="1125"/>
    </row>
    <row r="250" spans="1:27" ht="28.5" customHeight="1" x14ac:dyDescent="0.25">
      <c r="A250" s="30" t="s">
        <v>507</v>
      </c>
      <c r="B250" s="1124" t="s">
        <v>846</v>
      </c>
      <c r="C250" s="1124"/>
      <c r="D250" s="1124"/>
      <c r="E250" s="1124"/>
      <c r="F250" s="1124"/>
      <c r="G250" s="1124"/>
      <c r="H250" s="1124"/>
      <c r="I250" s="1124"/>
      <c r="J250" s="1124"/>
      <c r="K250" s="1124"/>
      <c r="L250" s="1124"/>
      <c r="M250" s="1124"/>
      <c r="N250" s="1124"/>
      <c r="O250" s="1124"/>
      <c r="P250" s="1124"/>
      <c r="Q250" s="1124"/>
      <c r="R250" s="1124"/>
      <c r="S250" s="1124"/>
      <c r="T250" s="1124"/>
      <c r="U250" s="1124"/>
      <c r="V250" s="1124"/>
      <c r="W250" s="1124"/>
      <c r="X250" s="1124"/>
      <c r="Y250" s="1124"/>
      <c r="Z250" s="1124"/>
      <c r="AA250" s="1125"/>
    </row>
    <row r="251" spans="1:27" x14ac:dyDescent="0.25">
      <c r="A251" s="30" t="s">
        <v>508</v>
      </c>
      <c r="B251" s="1124" t="s">
        <v>895</v>
      </c>
      <c r="C251" s="1124"/>
      <c r="D251" s="1124"/>
      <c r="E251" s="1124"/>
      <c r="F251" s="1124"/>
      <c r="G251" s="1124"/>
      <c r="H251" s="1124"/>
      <c r="I251" s="1124"/>
      <c r="J251" s="1124"/>
      <c r="K251" s="1124"/>
      <c r="L251" s="1124"/>
      <c r="M251" s="1124"/>
      <c r="N251" s="1124"/>
      <c r="O251" s="1124"/>
      <c r="P251" s="1124"/>
      <c r="Q251" s="1124"/>
      <c r="R251" s="1124"/>
      <c r="S251" s="1124"/>
      <c r="T251" s="1124"/>
      <c r="U251" s="1124"/>
      <c r="V251" s="1124"/>
      <c r="W251" s="1124"/>
      <c r="X251" s="1124"/>
      <c r="Y251" s="1124"/>
      <c r="Z251" s="1124"/>
      <c r="AA251" s="1125"/>
    </row>
    <row r="252" spans="1:27" x14ac:dyDescent="0.25">
      <c r="A252" s="31" t="s">
        <v>509</v>
      </c>
      <c r="B252" s="1124" t="s">
        <v>896</v>
      </c>
      <c r="C252" s="1124"/>
      <c r="D252" s="1124"/>
      <c r="E252" s="1124"/>
      <c r="F252" s="1124"/>
      <c r="G252" s="1124"/>
      <c r="H252" s="1124"/>
      <c r="I252" s="1124"/>
      <c r="J252" s="1124"/>
      <c r="K252" s="1124"/>
      <c r="L252" s="1124"/>
      <c r="M252" s="1124"/>
      <c r="N252" s="1124"/>
      <c r="O252" s="1124"/>
      <c r="P252" s="1124"/>
      <c r="Q252" s="1124"/>
      <c r="R252" s="1124"/>
      <c r="S252" s="1124"/>
      <c r="T252" s="1124"/>
      <c r="U252" s="1124"/>
      <c r="V252" s="1124"/>
      <c r="W252" s="1124"/>
      <c r="X252" s="1124"/>
      <c r="Y252" s="1124"/>
      <c r="Z252" s="1124"/>
      <c r="AA252" s="1125"/>
    </row>
    <row r="253" spans="1:27" x14ac:dyDescent="0.25">
      <c r="A253" s="550" t="s">
        <v>510</v>
      </c>
      <c r="B253" s="551"/>
      <c r="C253" s="551"/>
      <c r="D253" s="551"/>
      <c r="E253" s="551"/>
      <c r="F253" s="551"/>
      <c r="G253" s="551"/>
      <c r="H253" s="551"/>
      <c r="I253" s="551"/>
      <c r="J253" s="551"/>
      <c r="K253" s="551"/>
      <c r="L253" s="551"/>
      <c r="M253" s="551"/>
      <c r="N253" s="551"/>
      <c r="O253" s="551"/>
      <c r="P253" s="551"/>
      <c r="Q253" s="551"/>
      <c r="R253" s="551"/>
      <c r="S253" s="551"/>
      <c r="T253" s="551"/>
      <c r="U253" s="551"/>
      <c r="V253" s="551"/>
      <c r="W253" s="551"/>
      <c r="X253" s="551"/>
      <c r="Y253" s="551"/>
      <c r="Z253" s="551"/>
      <c r="AA253" s="552"/>
    </row>
    <row r="254" spans="1:27" ht="15" customHeight="1" x14ac:dyDescent="0.25">
      <c r="A254" s="30" t="s">
        <v>506</v>
      </c>
      <c r="B254" s="1124" t="s">
        <v>848</v>
      </c>
      <c r="C254" s="1124"/>
      <c r="D254" s="1124"/>
      <c r="E254" s="1124"/>
      <c r="F254" s="1124"/>
      <c r="G254" s="1124"/>
      <c r="H254" s="1124"/>
      <c r="I254" s="1124"/>
      <c r="J254" s="1124"/>
      <c r="K254" s="1124"/>
      <c r="L254" s="1124"/>
      <c r="M254" s="1124"/>
      <c r="N254" s="1124"/>
      <c r="O254" s="1124"/>
      <c r="P254" s="1124"/>
      <c r="Q254" s="1124"/>
      <c r="R254" s="1124"/>
      <c r="S254" s="1124"/>
      <c r="T254" s="1124"/>
      <c r="U254" s="1124"/>
      <c r="V254" s="1124"/>
      <c r="W254" s="1124"/>
      <c r="X254" s="1124"/>
      <c r="Y254" s="1124"/>
      <c r="Z254" s="1124"/>
      <c r="AA254" s="1125"/>
    </row>
    <row r="255" spans="1:27" ht="15" customHeight="1" x14ac:dyDescent="0.25">
      <c r="A255" s="30" t="s">
        <v>507</v>
      </c>
      <c r="B255" s="1124" t="s">
        <v>847</v>
      </c>
      <c r="C255" s="1124"/>
      <c r="D255" s="1124"/>
      <c r="E255" s="1124"/>
      <c r="F255" s="1124"/>
      <c r="G255" s="1124"/>
      <c r="H255" s="1124"/>
      <c r="I255" s="1124"/>
      <c r="J255" s="1124"/>
      <c r="K255" s="1124"/>
      <c r="L255" s="1124"/>
      <c r="M255" s="1124"/>
      <c r="N255" s="1124"/>
      <c r="O255" s="1124"/>
      <c r="P255" s="1124"/>
      <c r="Q255" s="1124"/>
      <c r="R255" s="1124"/>
      <c r="S255" s="1124"/>
      <c r="T255" s="1124"/>
      <c r="U255" s="1124"/>
      <c r="V255" s="1124"/>
      <c r="W255" s="1124"/>
      <c r="X255" s="1124"/>
      <c r="Y255" s="1124"/>
      <c r="Z255" s="1124"/>
      <c r="AA255" s="1125"/>
    </row>
    <row r="256" spans="1:27" x14ac:dyDescent="0.25">
      <c r="A256" s="30" t="s">
        <v>508</v>
      </c>
      <c r="B256" s="1124" t="s">
        <v>897</v>
      </c>
      <c r="C256" s="1124"/>
      <c r="D256" s="1124"/>
      <c r="E256" s="1124"/>
      <c r="F256" s="1124"/>
      <c r="G256" s="1124"/>
      <c r="H256" s="1124"/>
      <c r="I256" s="1124"/>
      <c r="J256" s="1124"/>
      <c r="K256" s="1124"/>
      <c r="L256" s="1124"/>
      <c r="M256" s="1124"/>
      <c r="N256" s="1124"/>
      <c r="O256" s="1124"/>
      <c r="P256" s="1124"/>
      <c r="Q256" s="1124"/>
      <c r="R256" s="1124"/>
      <c r="S256" s="1124"/>
      <c r="T256" s="1124"/>
      <c r="U256" s="1124"/>
      <c r="V256" s="1124"/>
      <c r="W256" s="1124"/>
      <c r="X256" s="1124"/>
      <c r="Y256" s="1124"/>
      <c r="Z256" s="1124"/>
      <c r="AA256" s="1125"/>
    </row>
    <row r="257" spans="1:27" x14ac:dyDescent="0.25">
      <c r="A257" s="32" t="s">
        <v>509</v>
      </c>
      <c r="B257" s="901" t="s">
        <v>898</v>
      </c>
      <c r="C257" s="901"/>
      <c r="D257" s="901"/>
      <c r="E257" s="901"/>
      <c r="F257" s="901"/>
      <c r="G257" s="901"/>
      <c r="H257" s="901"/>
      <c r="I257" s="901"/>
      <c r="J257" s="901"/>
      <c r="K257" s="901"/>
      <c r="L257" s="901"/>
      <c r="M257" s="901"/>
      <c r="N257" s="901"/>
      <c r="O257" s="901"/>
      <c r="P257" s="901"/>
      <c r="Q257" s="901"/>
      <c r="R257" s="901"/>
      <c r="S257" s="901"/>
      <c r="T257" s="901"/>
      <c r="U257" s="901"/>
      <c r="V257" s="901"/>
      <c r="W257" s="901"/>
      <c r="X257" s="901"/>
      <c r="Y257" s="901"/>
      <c r="Z257" s="901"/>
      <c r="AA257" s="902"/>
    </row>
    <row r="258" spans="1:27" x14ac:dyDescent="0.25">
      <c r="A258" s="1142"/>
      <c r="B258" s="1142"/>
      <c r="C258" s="1142"/>
      <c r="D258" s="1142"/>
      <c r="E258" s="1142"/>
      <c r="F258" s="1142"/>
      <c r="G258" s="1142"/>
      <c r="H258" s="1142"/>
      <c r="I258" s="1142"/>
      <c r="J258" s="1142"/>
      <c r="K258" s="1142"/>
      <c r="L258" s="1142"/>
      <c r="M258" s="1142"/>
      <c r="N258" s="1142"/>
      <c r="O258" s="1142"/>
      <c r="P258" s="1142"/>
      <c r="Q258" s="1142"/>
      <c r="R258" s="1142"/>
      <c r="S258" s="1142"/>
      <c r="T258" s="1142"/>
      <c r="U258" s="1142"/>
      <c r="V258" s="1142"/>
      <c r="W258" s="1142"/>
      <c r="X258" s="1142"/>
      <c r="Y258" s="1142"/>
      <c r="Z258" s="1142"/>
      <c r="AA258" s="1142"/>
    </row>
    <row r="259" spans="1:27" x14ac:dyDescent="0.25">
      <c r="A259" s="613" t="s">
        <v>511</v>
      </c>
      <c r="B259" s="613"/>
      <c r="C259" s="613"/>
      <c r="D259" s="613"/>
      <c r="E259" s="613"/>
      <c r="F259" s="613"/>
      <c r="G259" s="613"/>
      <c r="H259" s="613"/>
      <c r="I259" s="613"/>
      <c r="J259" s="613"/>
      <c r="K259" s="613"/>
      <c r="L259" s="613"/>
      <c r="M259" s="613"/>
      <c r="N259" s="613"/>
      <c r="O259" s="613"/>
      <c r="P259" s="613"/>
      <c r="Q259" s="613"/>
      <c r="R259" s="613"/>
      <c r="S259" s="613"/>
      <c r="T259" s="613"/>
      <c r="U259" s="613"/>
      <c r="V259" s="613"/>
      <c r="W259" s="613"/>
      <c r="X259" s="613"/>
      <c r="Y259" s="613"/>
      <c r="Z259" s="613"/>
      <c r="AA259" s="613"/>
    </row>
    <row r="260" spans="1:27" x14ac:dyDescent="0.25">
      <c r="A260" s="449"/>
      <c r="B260" s="449"/>
      <c r="C260" s="449"/>
      <c r="D260" s="449"/>
      <c r="E260" s="449"/>
      <c r="F260" s="449"/>
      <c r="G260" s="541" t="s">
        <v>0</v>
      </c>
      <c r="H260" s="541"/>
      <c r="I260" s="541"/>
      <c r="J260" s="541"/>
      <c r="K260" s="541"/>
      <c r="L260" s="541"/>
      <c r="M260" s="541"/>
      <c r="N260" s="541"/>
      <c r="O260" s="541"/>
      <c r="P260" s="541"/>
      <c r="Q260" s="541"/>
      <c r="R260" s="541"/>
      <c r="S260" s="541"/>
      <c r="T260" s="1126" t="s">
        <v>244</v>
      </c>
      <c r="U260" s="1126"/>
      <c r="V260" s="1127">
        <v>1</v>
      </c>
      <c r="W260" s="1127"/>
      <c r="X260" s="295" t="s">
        <v>245</v>
      </c>
      <c r="Y260" s="295"/>
      <c r="Z260" s="1127">
        <v>1</v>
      </c>
      <c r="AA260" s="1127"/>
    </row>
    <row r="261" spans="1:27" x14ac:dyDescent="0.25">
      <c r="A261" s="449"/>
      <c r="B261" s="449"/>
      <c r="C261" s="449"/>
      <c r="D261" s="449"/>
      <c r="E261" s="449"/>
      <c r="F261" s="449"/>
      <c r="G261" s="295" t="s">
        <v>1</v>
      </c>
      <c r="H261" s="295"/>
      <c r="I261" s="295"/>
      <c r="J261" s="295"/>
      <c r="K261" s="295"/>
      <c r="L261" s="295"/>
      <c r="M261" s="295"/>
      <c r="N261" s="295"/>
      <c r="O261" s="295"/>
      <c r="P261" s="295"/>
      <c r="Q261" s="295"/>
      <c r="R261" s="295"/>
      <c r="S261" s="295"/>
      <c r="T261" s="294"/>
      <c r="U261" s="294"/>
      <c r="V261" s="294"/>
      <c r="W261" s="294"/>
      <c r="X261" s="294"/>
      <c r="Y261" s="294"/>
      <c r="Z261" s="294"/>
      <c r="AA261" s="294"/>
    </row>
    <row r="262" spans="1:27" x14ac:dyDescent="0.25">
      <c r="A262" s="449"/>
      <c r="B262" s="449"/>
      <c r="C262" s="449"/>
      <c r="D262" s="449"/>
      <c r="E262" s="449"/>
      <c r="F262" s="449"/>
      <c r="G262" s="613" t="s">
        <v>501</v>
      </c>
      <c r="H262" s="613"/>
      <c r="I262" s="613"/>
      <c r="J262" s="613"/>
      <c r="K262" s="613"/>
      <c r="L262" s="613"/>
      <c r="M262" s="613"/>
      <c r="N262" s="613"/>
      <c r="O262" s="613"/>
      <c r="P262" s="613"/>
      <c r="Q262" s="613"/>
      <c r="R262" s="613"/>
      <c r="S262" s="613"/>
      <c r="T262" s="449"/>
      <c r="U262" s="449"/>
      <c r="V262" s="449"/>
      <c r="W262" s="449"/>
      <c r="X262" s="449"/>
      <c r="Y262" s="449"/>
      <c r="Z262" s="449"/>
      <c r="AA262" s="449"/>
    </row>
    <row r="263" spans="1:27" x14ac:dyDescent="0.25">
      <c r="A263" s="449"/>
      <c r="B263" s="449"/>
      <c r="C263" s="449"/>
      <c r="D263" s="449"/>
      <c r="E263" s="449"/>
      <c r="F263" s="449"/>
      <c r="G263" s="449"/>
      <c r="H263" s="449"/>
      <c r="I263" s="449"/>
      <c r="J263" s="449"/>
      <c r="K263" s="449"/>
      <c r="L263" s="449"/>
      <c r="M263" s="449"/>
      <c r="N263" s="449"/>
      <c r="O263" s="449"/>
      <c r="P263" s="449"/>
      <c r="Q263" s="449"/>
      <c r="R263" s="449"/>
      <c r="S263" s="449"/>
      <c r="T263" s="449"/>
      <c r="U263" s="449"/>
      <c r="V263" s="449"/>
      <c r="W263" s="449"/>
      <c r="X263" s="449"/>
      <c r="Y263" s="449"/>
      <c r="Z263" s="449"/>
      <c r="AA263" s="449"/>
    </row>
    <row r="264" spans="1:27" x14ac:dyDescent="0.25">
      <c r="A264" s="27" t="s">
        <v>3</v>
      </c>
      <c r="B264" s="611" t="s">
        <v>4</v>
      </c>
      <c r="C264" s="611"/>
      <c r="D264" s="611"/>
      <c r="E264" s="611"/>
      <c r="F264" s="611"/>
      <c r="G264" s="611"/>
      <c r="H264" s="611"/>
      <c r="I264" s="611"/>
      <c r="J264" s="611"/>
      <c r="K264" s="611"/>
      <c r="L264" s="611"/>
      <c r="M264" s="611"/>
      <c r="N264" s="1131" t="s">
        <v>5</v>
      </c>
      <c r="O264" s="1131"/>
      <c r="P264" s="1127">
        <v>2023</v>
      </c>
      <c r="Q264" s="1127"/>
      <c r="R264" s="1127"/>
      <c r="T264" s="604" t="s">
        <v>248</v>
      </c>
      <c r="U264" s="605"/>
      <c r="V264" s="605"/>
      <c r="W264" s="605"/>
      <c r="X264" s="605"/>
      <c r="Y264" s="605"/>
      <c r="Z264" s="605"/>
      <c r="AA264" s="606"/>
    </row>
    <row r="265" spans="1:27" x14ac:dyDescent="0.25">
      <c r="A265" s="295"/>
      <c r="B265" s="295"/>
      <c r="C265" s="295"/>
      <c r="D265" s="295"/>
      <c r="E265" s="295"/>
      <c r="F265" s="295"/>
      <c r="G265" s="295"/>
      <c r="H265" s="295"/>
      <c r="I265" s="295"/>
      <c r="J265" s="295"/>
      <c r="K265" s="295"/>
      <c r="L265" s="295"/>
      <c r="M265" s="295"/>
      <c r="N265" s="295"/>
      <c r="O265" s="295"/>
      <c r="P265" s="295"/>
      <c r="Q265" s="295"/>
      <c r="R265" s="295"/>
      <c r="S265" s="295"/>
      <c r="T265" s="1132" t="s">
        <v>284</v>
      </c>
      <c r="U265" s="1133"/>
      <c r="V265" s="1133"/>
      <c r="W265" s="1133"/>
      <c r="X265" s="1133"/>
      <c r="Y265" s="1133"/>
      <c r="Z265" s="1133"/>
      <c r="AA265" s="1134"/>
    </row>
    <row r="266" spans="1:27" x14ac:dyDescent="0.25">
      <c r="A266" s="7" t="s">
        <v>6</v>
      </c>
      <c r="B266" s="612">
        <v>44835</v>
      </c>
      <c r="C266" s="612"/>
      <c r="D266" s="612"/>
      <c r="E266" s="613" t="s">
        <v>7</v>
      </c>
      <c r="F266" s="613"/>
      <c r="G266" s="206">
        <v>45199</v>
      </c>
      <c r="H266" s="613"/>
      <c r="I266" s="613"/>
      <c r="J266" s="613"/>
      <c r="K266" s="613"/>
      <c r="L266" s="613"/>
      <c r="M266"/>
      <c r="N266"/>
      <c r="O266" s="22" t="s">
        <v>8</v>
      </c>
      <c r="P266" s="1127">
        <f>'C-1a Needs Assessment'!J266</f>
        <v>0</v>
      </c>
      <c r="Q266" s="1127"/>
      <c r="R266" s="1127"/>
      <c r="T266" s="449"/>
      <c r="U266" s="449"/>
      <c r="V266" s="449"/>
      <c r="W266" s="449"/>
      <c r="X266" s="449"/>
      <c r="Y266" s="449"/>
      <c r="Z266" s="449"/>
      <c r="AA266" s="449"/>
    </row>
    <row r="267" spans="1:27" x14ac:dyDescent="0.25">
      <c r="A267" s="545"/>
      <c r="B267" s="545"/>
      <c r="C267" s="545"/>
      <c r="D267" s="545"/>
      <c r="E267" s="545"/>
      <c r="F267" s="545"/>
      <c r="G267" s="545"/>
      <c r="H267" s="545"/>
      <c r="I267" s="545"/>
      <c r="J267" s="545"/>
      <c r="K267" s="545"/>
      <c r="L267" s="545"/>
      <c r="M267" s="545"/>
      <c r="N267" s="545"/>
      <c r="O267" s="545"/>
      <c r="P267" s="545"/>
      <c r="Q267" s="545"/>
      <c r="R267" s="545"/>
      <c r="S267" s="545"/>
      <c r="T267" s="545"/>
      <c r="U267" s="545"/>
      <c r="V267" s="545"/>
      <c r="W267" s="545"/>
      <c r="X267" s="545"/>
      <c r="Y267" s="545"/>
      <c r="Z267" s="545"/>
      <c r="AA267" s="545"/>
    </row>
    <row r="268" spans="1:27" x14ac:dyDescent="0.25">
      <c r="A268" s="1128" t="s">
        <v>502</v>
      </c>
      <c r="B268" s="1129"/>
      <c r="C268" s="1129"/>
      <c r="D268" s="1129"/>
      <c r="E268" s="1129"/>
      <c r="F268" s="1129"/>
      <c r="G268" s="1129"/>
      <c r="H268" s="1129"/>
      <c r="I268" s="1129"/>
      <c r="J268" s="1129"/>
      <c r="K268" s="1129"/>
      <c r="L268" s="1129"/>
      <c r="M268" s="1129"/>
      <c r="N268" s="1129"/>
      <c r="O268" s="1129"/>
      <c r="P268" s="1129"/>
      <c r="Q268" s="1129"/>
      <c r="R268" s="1129"/>
      <c r="S268" s="1129"/>
      <c r="T268" s="1129"/>
      <c r="U268" s="1129"/>
      <c r="V268" s="1129"/>
      <c r="W268" s="1129"/>
      <c r="X268" s="1129"/>
      <c r="Y268" s="1129"/>
      <c r="Z268" s="1129"/>
      <c r="AA268" s="1130"/>
    </row>
    <row r="269" spans="1:27" x14ac:dyDescent="0.25">
      <c r="A269" s="292"/>
      <c r="B269" s="292"/>
      <c r="C269" s="292"/>
      <c r="D269" s="292"/>
      <c r="E269" s="292"/>
      <c r="F269" s="292"/>
      <c r="G269" s="292"/>
      <c r="H269" s="292"/>
      <c r="I269" s="292"/>
      <c r="J269" s="292"/>
      <c r="K269" s="292"/>
      <c r="L269" s="292"/>
      <c r="M269" s="292"/>
      <c r="N269" s="292"/>
      <c r="O269" s="292"/>
      <c r="P269" s="292"/>
      <c r="Q269" s="292"/>
      <c r="R269" s="292"/>
      <c r="S269" s="292"/>
      <c r="T269" s="292"/>
      <c r="U269" s="292"/>
      <c r="V269" s="292"/>
      <c r="W269" s="292"/>
      <c r="X269" s="292"/>
      <c r="Y269" s="292"/>
      <c r="Z269" s="292"/>
      <c r="AA269" s="292"/>
    </row>
    <row r="270" spans="1:27" x14ac:dyDescent="0.25">
      <c r="A270" s="1128" t="s">
        <v>503</v>
      </c>
      <c r="B270" s="1129"/>
      <c r="C270" s="1129"/>
      <c r="D270" s="1129"/>
      <c r="E270" s="1129"/>
      <c r="F270" s="1129"/>
      <c r="G270" s="1129"/>
      <c r="H270" s="1129"/>
      <c r="I270" s="1129"/>
      <c r="J270" s="1129"/>
      <c r="K270" s="1129"/>
      <c r="L270" s="1129"/>
      <c r="M270" s="1129"/>
      <c r="N270" s="1129"/>
      <c r="O270" s="1129"/>
      <c r="P270" s="1129"/>
      <c r="Q270" s="1129"/>
      <c r="R270" s="1130"/>
      <c r="S270" s="1129" t="s">
        <v>504</v>
      </c>
      <c r="T270" s="1129"/>
      <c r="U270" s="1129"/>
      <c r="V270" s="1129"/>
      <c r="W270" s="1129"/>
      <c r="X270" s="1129"/>
      <c r="Y270" s="1129"/>
      <c r="Z270" s="1129"/>
      <c r="AA270" s="1130"/>
    </row>
    <row r="271" spans="1:27" x14ac:dyDescent="0.25">
      <c r="A271" s="876" t="s">
        <v>440</v>
      </c>
      <c r="B271" s="877"/>
      <c r="C271" s="877"/>
      <c r="D271" s="877"/>
      <c r="E271" s="877"/>
      <c r="F271" s="877"/>
      <c r="G271" s="877"/>
      <c r="H271" s="877"/>
      <c r="I271" s="877"/>
      <c r="J271" s="877"/>
      <c r="K271" s="877"/>
      <c r="L271" s="877"/>
      <c r="M271" s="877"/>
      <c r="N271" s="877"/>
      <c r="O271" s="877"/>
      <c r="P271" s="877"/>
      <c r="Q271" s="877"/>
      <c r="R271" s="878"/>
      <c r="S271" s="877"/>
      <c r="T271" s="877"/>
      <c r="U271" s="877"/>
      <c r="V271" s="877"/>
      <c r="W271" s="877"/>
      <c r="X271" s="877"/>
      <c r="Y271" s="877"/>
      <c r="Z271" s="877"/>
      <c r="AA271" s="878"/>
    </row>
    <row r="272" spans="1:27" x14ac:dyDescent="0.25">
      <c r="A272" s="550" t="s">
        <v>505</v>
      </c>
      <c r="B272" s="551"/>
      <c r="C272" s="551"/>
      <c r="D272" s="551"/>
      <c r="E272" s="551"/>
      <c r="F272" s="551"/>
      <c r="G272" s="551"/>
      <c r="H272" s="551"/>
      <c r="I272" s="551"/>
      <c r="J272" s="551"/>
      <c r="K272" s="551"/>
      <c r="L272" s="551"/>
      <c r="M272" s="551"/>
      <c r="N272" s="551"/>
      <c r="O272" s="551"/>
      <c r="P272" s="551"/>
      <c r="Q272" s="551"/>
      <c r="R272" s="551"/>
      <c r="S272" s="551"/>
      <c r="T272" s="551"/>
      <c r="U272" s="551"/>
      <c r="V272" s="551"/>
      <c r="W272" s="551"/>
      <c r="X272" s="551"/>
      <c r="Y272" s="551"/>
      <c r="Z272" s="551"/>
      <c r="AA272" s="552"/>
    </row>
    <row r="273" spans="1:27" ht="258" customHeight="1" x14ac:dyDescent="0.25">
      <c r="A273" s="30" t="s">
        <v>506</v>
      </c>
      <c r="B273" s="1123" t="s">
        <v>817</v>
      </c>
      <c r="C273" s="1124"/>
      <c r="D273" s="1124"/>
      <c r="E273" s="1124"/>
      <c r="F273" s="1124"/>
      <c r="G273" s="1124"/>
      <c r="H273" s="1124"/>
      <c r="I273" s="1124"/>
      <c r="J273" s="1124"/>
      <c r="K273" s="1124"/>
      <c r="L273" s="1124"/>
      <c r="M273" s="1124"/>
      <c r="N273" s="1124"/>
      <c r="O273" s="1124"/>
      <c r="P273" s="1124"/>
      <c r="Q273" s="1124"/>
      <c r="R273" s="1124"/>
      <c r="S273" s="1124"/>
      <c r="T273" s="1124"/>
      <c r="U273" s="1124"/>
      <c r="V273" s="1124"/>
      <c r="W273" s="1124"/>
      <c r="X273" s="1124"/>
      <c r="Y273" s="1124"/>
      <c r="Z273" s="1124"/>
      <c r="AA273" s="1125"/>
    </row>
    <row r="274" spans="1:27" ht="110.25" customHeight="1" x14ac:dyDescent="0.25">
      <c r="A274" s="30" t="s">
        <v>507</v>
      </c>
      <c r="B274" s="1124" t="s">
        <v>849</v>
      </c>
      <c r="C274" s="1124"/>
      <c r="D274" s="1124"/>
      <c r="E274" s="1124"/>
      <c r="F274" s="1124"/>
      <c r="G274" s="1124"/>
      <c r="H274" s="1124"/>
      <c r="I274" s="1124"/>
      <c r="J274" s="1124"/>
      <c r="K274" s="1124"/>
      <c r="L274" s="1124"/>
      <c r="M274" s="1124"/>
      <c r="N274" s="1124"/>
      <c r="O274" s="1124"/>
      <c r="P274" s="1124"/>
      <c r="Q274" s="1124"/>
      <c r="R274" s="1124"/>
      <c r="S274" s="1124"/>
      <c r="T274" s="1124"/>
      <c r="U274" s="1124"/>
      <c r="V274" s="1124"/>
      <c r="W274" s="1124"/>
      <c r="X274" s="1124"/>
      <c r="Y274" s="1124"/>
      <c r="Z274" s="1124"/>
      <c r="AA274" s="1125"/>
    </row>
    <row r="275" spans="1:27" x14ac:dyDescent="0.25">
      <c r="A275" s="30" t="s">
        <v>508</v>
      </c>
      <c r="B275" s="1150" t="s">
        <v>899</v>
      </c>
      <c r="C275" s="1151"/>
      <c r="D275" s="1151"/>
      <c r="E275" s="1151"/>
      <c r="F275" s="1151"/>
      <c r="G275" s="1151"/>
      <c r="H275" s="1151"/>
      <c r="I275" s="1151"/>
      <c r="J275" s="1151"/>
      <c r="K275" s="1151"/>
      <c r="L275" s="1151"/>
      <c r="M275" s="1151"/>
      <c r="N275" s="1151"/>
      <c r="O275" s="1151"/>
      <c r="P275" s="1151"/>
      <c r="Q275" s="1151"/>
      <c r="R275" s="1151"/>
      <c r="S275" s="1151"/>
      <c r="T275" s="1151"/>
      <c r="U275" s="1151"/>
      <c r="V275" s="1151"/>
      <c r="W275" s="1151"/>
      <c r="X275" s="1151"/>
      <c r="Y275" s="1151"/>
      <c r="Z275" s="1151"/>
      <c r="AA275" s="1152"/>
    </row>
    <row r="276" spans="1:27" x14ac:dyDescent="0.25">
      <c r="A276" s="31" t="s">
        <v>509</v>
      </c>
      <c r="B276" s="1124" t="s">
        <v>900</v>
      </c>
      <c r="C276" s="1124"/>
      <c r="D276" s="1124"/>
      <c r="E276" s="1124"/>
      <c r="F276" s="1124"/>
      <c r="G276" s="1124"/>
      <c r="H276" s="1124"/>
      <c r="I276" s="1124"/>
      <c r="J276" s="1124"/>
      <c r="K276" s="1124"/>
      <c r="L276" s="1124"/>
      <c r="M276" s="1124"/>
      <c r="N276" s="1124"/>
      <c r="O276" s="1124"/>
      <c r="P276" s="1124"/>
      <c r="Q276" s="1124"/>
      <c r="R276" s="1124"/>
      <c r="S276" s="1124"/>
      <c r="T276" s="1124"/>
      <c r="U276" s="1124"/>
      <c r="V276" s="1124"/>
      <c r="W276" s="1124"/>
      <c r="X276" s="1124"/>
      <c r="Y276" s="1124"/>
      <c r="Z276" s="1124"/>
      <c r="AA276" s="1125"/>
    </row>
    <row r="277" spans="1:27" x14ac:dyDescent="0.25">
      <c r="A277" s="550" t="s">
        <v>510</v>
      </c>
      <c r="B277" s="551"/>
      <c r="C277" s="551"/>
      <c r="D277" s="551"/>
      <c r="E277" s="551"/>
      <c r="F277" s="551"/>
      <c r="G277" s="551"/>
      <c r="H277" s="551"/>
      <c r="I277" s="551"/>
      <c r="J277" s="551"/>
      <c r="K277" s="551"/>
      <c r="L277" s="551"/>
      <c r="M277" s="551"/>
      <c r="N277" s="551"/>
      <c r="O277" s="551"/>
      <c r="P277" s="551"/>
      <c r="Q277" s="551"/>
      <c r="R277" s="551"/>
      <c r="S277" s="551"/>
      <c r="T277" s="551"/>
      <c r="U277" s="551"/>
      <c r="V277" s="551"/>
      <c r="W277" s="551"/>
      <c r="X277" s="551"/>
      <c r="Y277" s="551"/>
      <c r="Z277" s="551"/>
      <c r="AA277" s="552"/>
    </row>
    <row r="278" spans="1:27" x14ac:dyDescent="0.25">
      <c r="A278" s="30" t="s">
        <v>506</v>
      </c>
      <c r="B278" s="1124" t="s">
        <v>901</v>
      </c>
      <c r="C278" s="1124"/>
      <c r="D278" s="1124"/>
      <c r="E278" s="1124"/>
      <c r="F278" s="1124"/>
      <c r="G278" s="1124"/>
      <c r="H278" s="1124"/>
      <c r="I278" s="1124"/>
      <c r="J278" s="1124"/>
      <c r="K278" s="1124"/>
      <c r="L278" s="1124"/>
      <c r="M278" s="1124"/>
      <c r="N278" s="1124"/>
      <c r="O278" s="1124"/>
      <c r="P278" s="1124"/>
      <c r="Q278" s="1124"/>
      <c r="R278" s="1124"/>
      <c r="S278" s="1124"/>
      <c r="T278" s="1124"/>
      <c r="U278" s="1124"/>
      <c r="V278" s="1124"/>
      <c r="W278" s="1124"/>
      <c r="X278" s="1124"/>
      <c r="Y278" s="1124"/>
      <c r="Z278" s="1124"/>
      <c r="AA278" s="1125"/>
    </row>
    <row r="279" spans="1:27" ht="61.5" customHeight="1" x14ac:dyDescent="0.25">
      <c r="A279" s="30" t="s">
        <v>507</v>
      </c>
      <c r="B279" s="1324" t="s">
        <v>940</v>
      </c>
      <c r="C279" s="1325"/>
      <c r="D279" s="1325"/>
      <c r="E279" s="1325"/>
      <c r="F279" s="1325"/>
      <c r="G279" s="1325"/>
      <c r="H279" s="1325"/>
      <c r="I279" s="1325"/>
      <c r="J279" s="1325"/>
      <c r="K279" s="1325"/>
      <c r="L279" s="1325"/>
      <c r="M279" s="1325"/>
      <c r="N279" s="1325"/>
      <c r="O279" s="1325"/>
      <c r="P279" s="1325"/>
      <c r="Q279" s="1325"/>
      <c r="R279" s="1325"/>
      <c r="S279" s="1325"/>
      <c r="T279" s="1325"/>
      <c r="U279" s="1325"/>
      <c r="V279" s="1325"/>
      <c r="W279" s="1325"/>
      <c r="X279" s="1325"/>
      <c r="Y279" s="1325"/>
      <c r="Z279" s="1325"/>
      <c r="AA279" s="1325"/>
    </row>
    <row r="280" spans="1:27" x14ac:dyDescent="0.25">
      <c r="A280" s="30" t="s">
        <v>508</v>
      </c>
      <c r="B280" s="1124" t="s">
        <v>902</v>
      </c>
      <c r="C280" s="1124"/>
      <c r="D280" s="1124"/>
      <c r="E280" s="1124"/>
      <c r="F280" s="1124"/>
      <c r="G280" s="1124"/>
      <c r="H280" s="1124"/>
      <c r="I280" s="1124"/>
      <c r="J280" s="1124"/>
      <c r="K280" s="1124"/>
      <c r="L280" s="1124"/>
      <c r="M280" s="1124"/>
      <c r="N280" s="1124"/>
      <c r="O280" s="1124"/>
      <c r="P280" s="1124"/>
      <c r="Q280" s="1124"/>
      <c r="R280" s="1124"/>
      <c r="S280" s="1124"/>
      <c r="T280" s="1124"/>
      <c r="U280" s="1124"/>
      <c r="V280" s="1124"/>
      <c r="W280" s="1124"/>
      <c r="X280" s="1124"/>
      <c r="Y280" s="1124"/>
      <c r="Z280" s="1124"/>
      <c r="AA280" s="1125"/>
    </row>
    <row r="281" spans="1:27" x14ac:dyDescent="0.25">
      <c r="A281" s="32" t="s">
        <v>509</v>
      </c>
      <c r="B281" s="901" t="s">
        <v>903</v>
      </c>
      <c r="C281" s="901"/>
      <c r="D281" s="901"/>
      <c r="E281" s="901"/>
      <c r="F281" s="901"/>
      <c r="G281" s="901"/>
      <c r="H281" s="901"/>
      <c r="I281" s="901"/>
      <c r="J281" s="901"/>
      <c r="K281" s="901"/>
      <c r="L281" s="901"/>
      <c r="M281" s="901"/>
      <c r="N281" s="901"/>
      <c r="O281" s="901"/>
      <c r="P281" s="901"/>
      <c r="Q281" s="901"/>
      <c r="R281" s="901"/>
      <c r="S281" s="901"/>
      <c r="T281" s="901"/>
      <c r="U281" s="901"/>
      <c r="V281" s="901"/>
      <c r="W281" s="901"/>
      <c r="X281" s="901"/>
      <c r="Y281" s="901"/>
      <c r="Z281" s="901"/>
      <c r="AA281" s="902"/>
    </row>
    <row r="282" spans="1:27" x14ac:dyDescent="0.25">
      <c r="A282" s="1142"/>
      <c r="B282" s="1142"/>
      <c r="C282" s="1142"/>
      <c r="D282" s="1142"/>
      <c r="E282" s="1142"/>
      <c r="F282" s="1142"/>
      <c r="G282" s="1142"/>
      <c r="H282" s="1142"/>
      <c r="I282" s="1142"/>
      <c r="J282" s="1142"/>
      <c r="K282" s="1142"/>
      <c r="L282" s="1142"/>
      <c r="M282" s="1142"/>
      <c r="N282" s="1142"/>
      <c r="O282" s="1142"/>
      <c r="P282" s="1142"/>
      <c r="Q282" s="1142"/>
      <c r="R282" s="1142"/>
      <c r="S282" s="1142"/>
      <c r="T282" s="1142"/>
      <c r="U282" s="1142"/>
      <c r="V282" s="1142"/>
      <c r="W282" s="1142"/>
      <c r="X282" s="1142"/>
      <c r="Y282" s="1142"/>
      <c r="Z282" s="1142"/>
      <c r="AA282" s="1142"/>
    </row>
    <row r="283" spans="1:27" x14ac:dyDescent="0.25">
      <c r="A283" s="1128" t="s">
        <v>503</v>
      </c>
      <c r="B283" s="1129"/>
      <c r="C283" s="1129"/>
      <c r="D283" s="1129"/>
      <c r="E283" s="1129"/>
      <c r="F283" s="1129"/>
      <c r="G283" s="1129"/>
      <c r="H283" s="1129"/>
      <c r="I283" s="1129"/>
      <c r="J283" s="1129"/>
      <c r="K283" s="1129"/>
      <c r="L283" s="1129"/>
      <c r="M283" s="1129"/>
      <c r="N283" s="1129"/>
      <c r="O283" s="1129"/>
      <c r="P283" s="1129"/>
      <c r="Q283" s="1129"/>
      <c r="R283" s="1130"/>
      <c r="S283" s="1129" t="s">
        <v>504</v>
      </c>
      <c r="T283" s="1129"/>
      <c r="U283" s="1129"/>
      <c r="V283" s="1129"/>
      <c r="W283" s="1129"/>
      <c r="X283" s="1129"/>
      <c r="Y283" s="1129"/>
      <c r="Z283" s="1129"/>
      <c r="AA283" s="1130"/>
    </row>
    <row r="284" spans="1:27" ht="15" customHeight="1" x14ac:dyDescent="0.25">
      <c r="A284" s="1128" t="s">
        <v>503</v>
      </c>
      <c r="B284" s="1129"/>
      <c r="C284" s="1129"/>
      <c r="D284" s="1129"/>
      <c r="E284" s="1129"/>
      <c r="F284" s="1129"/>
      <c r="G284" s="1129"/>
      <c r="H284" s="1129"/>
      <c r="I284" s="1129"/>
      <c r="J284" s="1129"/>
      <c r="K284" s="1129"/>
      <c r="L284" s="1129"/>
      <c r="M284" s="1129"/>
      <c r="N284" s="1129"/>
      <c r="O284" s="1129"/>
      <c r="P284" s="1129"/>
      <c r="Q284" s="1129"/>
      <c r="R284" s="1130"/>
      <c r="S284" s="877"/>
      <c r="T284" s="877"/>
      <c r="U284" s="877"/>
      <c r="V284" s="877"/>
      <c r="W284" s="877"/>
      <c r="X284" s="877"/>
      <c r="Y284" s="877"/>
      <c r="Z284" s="877"/>
      <c r="AA284" s="878"/>
    </row>
    <row r="285" spans="1:27" x14ac:dyDescent="0.25">
      <c r="A285" s="550" t="s">
        <v>505</v>
      </c>
      <c r="B285" s="551"/>
      <c r="C285" s="551"/>
      <c r="D285" s="551"/>
      <c r="E285" s="551"/>
      <c r="F285" s="551"/>
      <c r="G285" s="551"/>
      <c r="H285" s="551"/>
      <c r="I285" s="551"/>
      <c r="J285" s="551"/>
      <c r="K285" s="551"/>
      <c r="L285" s="551"/>
      <c r="M285" s="551"/>
      <c r="N285" s="551"/>
      <c r="O285" s="551"/>
      <c r="P285" s="551"/>
      <c r="Q285" s="551"/>
      <c r="R285" s="551"/>
      <c r="S285" s="551"/>
      <c r="T285" s="551"/>
      <c r="U285" s="551"/>
      <c r="V285" s="551"/>
      <c r="W285" s="551"/>
      <c r="X285" s="551"/>
      <c r="Y285" s="551"/>
      <c r="Z285" s="551"/>
      <c r="AA285" s="552"/>
    </row>
    <row r="286" spans="1:27" ht="330" customHeight="1" x14ac:dyDescent="0.25">
      <c r="A286" s="30" t="s">
        <v>506</v>
      </c>
      <c r="B286" s="1123" t="s">
        <v>818</v>
      </c>
      <c r="C286" s="1124"/>
      <c r="D286" s="1124"/>
      <c r="E286" s="1124"/>
      <c r="F286" s="1124"/>
      <c r="G286" s="1124"/>
      <c r="H286" s="1124"/>
      <c r="I286" s="1124"/>
      <c r="J286" s="1124"/>
      <c r="K286" s="1124"/>
      <c r="L286" s="1124"/>
      <c r="M286" s="1124"/>
      <c r="N286" s="1124"/>
      <c r="O286" s="1124"/>
      <c r="P286" s="1124"/>
      <c r="Q286" s="1124"/>
      <c r="R286" s="1124"/>
      <c r="S286" s="1124"/>
      <c r="T286" s="1124"/>
      <c r="U286" s="1124"/>
      <c r="V286" s="1124"/>
      <c r="W286" s="1124"/>
      <c r="X286" s="1124"/>
      <c r="Y286" s="1124"/>
      <c r="Z286" s="1124"/>
      <c r="AA286" s="1125"/>
    </row>
    <row r="287" spans="1:27" ht="101.25" customHeight="1" x14ac:dyDescent="0.25">
      <c r="A287" s="30" t="s">
        <v>507</v>
      </c>
      <c r="B287" s="1124" t="s">
        <v>850</v>
      </c>
      <c r="C287" s="1124"/>
      <c r="D287" s="1124"/>
      <c r="E287" s="1124"/>
      <c r="F287" s="1124"/>
      <c r="G287" s="1124"/>
      <c r="H287" s="1124"/>
      <c r="I287" s="1124"/>
      <c r="J287" s="1124"/>
      <c r="K287" s="1124"/>
      <c r="L287" s="1124"/>
      <c r="M287" s="1124"/>
      <c r="N287" s="1124"/>
      <c r="O287" s="1124"/>
      <c r="P287" s="1124"/>
      <c r="Q287" s="1124"/>
      <c r="R287" s="1124"/>
      <c r="S287" s="1124"/>
      <c r="T287" s="1124"/>
      <c r="U287" s="1124"/>
      <c r="V287" s="1124"/>
      <c r="W287" s="1124"/>
      <c r="X287" s="1124"/>
      <c r="Y287" s="1124"/>
      <c r="Z287" s="1124"/>
      <c r="AA287" s="1125"/>
    </row>
    <row r="288" spans="1:27" x14ac:dyDescent="0.25">
      <c r="A288" s="30" t="s">
        <v>508</v>
      </c>
      <c r="B288" s="1148" t="s">
        <v>904</v>
      </c>
      <c r="C288" s="1148"/>
      <c r="D288" s="1148"/>
      <c r="E288" s="1148"/>
      <c r="F288" s="1148"/>
      <c r="G288" s="1148"/>
      <c r="H288" s="1148"/>
      <c r="I288" s="1148"/>
      <c r="J288" s="1148"/>
      <c r="K288" s="1148"/>
      <c r="L288" s="1148"/>
      <c r="M288" s="1148"/>
      <c r="N288" s="1148"/>
      <c r="O288" s="1148"/>
      <c r="P288" s="1148"/>
      <c r="Q288" s="1148"/>
      <c r="R288" s="1148"/>
      <c r="S288" s="1148"/>
      <c r="T288" s="1148"/>
      <c r="U288" s="1148"/>
      <c r="V288" s="1148"/>
      <c r="W288" s="1148"/>
      <c r="X288" s="1148"/>
      <c r="Y288" s="1148"/>
      <c r="Z288" s="1148"/>
      <c r="AA288" s="1149"/>
    </row>
    <row r="289" spans="1:27" x14ac:dyDescent="0.25">
      <c r="A289" s="31" t="s">
        <v>509</v>
      </c>
      <c r="B289" s="1148" t="s">
        <v>905</v>
      </c>
      <c r="C289" s="1148"/>
      <c r="D289" s="1148"/>
      <c r="E289" s="1148"/>
      <c r="F289" s="1148"/>
      <c r="G289" s="1148"/>
      <c r="H289" s="1148"/>
      <c r="I289" s="1148"/>
      <c r="J289" s="1148"/>
      <c r="K289" s="1148"/>
      <c r="L289" s="1148"/>
      <c r="M289" s="1148"/>
      <c r="N289" s="1148"/>
      <c r="O289" s="1148"/>
      <c r="P289" s="1148"/>
      <c r="Q289" s="1148"/>
      <c r="R289" s="1148"/>
      <c r="S289" s="1148"/>
      <c r="T289" s="1148"/>
      <c r="U289" s="1148"/>
      <c r="V289" s="1148"/>
      <c r="W289" s="1148"/>
      <c r="X289" s="1148"/>
      <c r="Y289" s="1148"/>
      <c r="Z289" s="1148"/>
      <c r="AA289" s="1149"/>
    </row>
    <row r="290" spans="1:27" x14ac:dyDescent="0.25">
      <c r="A290" s="550" t="s">
        <v>510</v>
      </c>
      <c r="B290" s="551"/>
      <c r="C290" s="551"/>
      <c r="D290" s="551"/>
      <c r="E290" s="551"/>
      <c r="F290" s="551"/>
      <c r="G290" s="551"/>
      <c r="H290" s="551"/>
      <c r="I290" s="551"/>
      <c r="J290" s="551"/>
      <c r="K290" s="551"/>
      <c r="L290" s="551"/>
      <c r="M290" s="551"/>
      <c r="N290" s="551"/>
      <c r="O290" s="551"/>
      <c r="P290" s="551"/>
      <c r="Q290" s="551"/>
      <c r="R290" s="551"/>
      <c r="S290" s="551"/>
      <c r="T290" s="551"/>
      <c r="U290" s="551"/>
      <c r="V290" s="551"/>
      <c r="W290" s="551"/>
      <c r="X290" s="551"/>
      <c r="Y290" s="551"/>
      <c r="Z290" s="551"/>
      <c r="AA290" s="552"/>
    </row>
    <row r="291" spans="1:27" x14ac:dyDescent="0.25">
      <c r="A291" s="30" t="s">
        <v>506</v>
      </c>
      <c r="B291" s="1124" t="s">
        <v>906</v>
      </c>
      <c r="C291" s="1124"/>
      <c r="D291" s="1124"/>
      <c r="E291" s="1124"/>
      <c r="F291" s="1124"/>
      <c r="G291" s="1124"/>
      <c r="H291" s="1124"/>
      <c r="I291" s="1124"/>
      <c r="J291" s="1124"/>
      <c r="K291" s="1124"/>
      <c r="L291" s="1124"/>
      <c r="M291" s="1124"/>
      <c r="N291" s="1124"/>
      <c r="O291" s="1124"/>
      <c r="P291" s="1124"/>
      <c r="Q291" s="1124"/>
      <c r="R291" s="1124"/>
      <c r="S291" s="1124"/>
      <c r="T291" s="1124"/>
      <c r="U291" s="1124"/>
      <c r="V291" s="1124"/>
      <c r="W291" s="1124"/>
      <c r="X291" s="1124"/>
      <c r="Y291" s="1124"/>
      <c r="Z291" s="1124"/>
      <c r="AA291" s="1125"/>
    </row>
    <row r="292" spans="1:27" x14ac:dyDescent="0.25">
      <c r="A292" s="30" t="s">
        <v>507</v>
      </c>
      <c r="B292" s="1124" t="s">
        <v>907</v>
      </c>
      <c r="C292" s="1124"/>
      <c r="D292" s="1124"/>
      <c r="E292" s="1124"/>
      <c r="F292" s="1124"/>
      <c r="G292" s="1124"/>
      <c r="H292" s="1124"/>
      <c r="I292" s="1124"/>
      <c r="J292" s="1124"/>
      <c r="K292" s="1124"/>
      <c r="L292" s="1124"/>
      <c r="M292" s="1124"/>
      <c r="N292" s="1124"/>
      <c r="O292" s="1124"/>
      <c r="P292" s="1124"/>
      <c r="Q292" s="1124"/>
      <c r="R292" s="1124"/>
      <c r="S292" s="1124"/>
      <c r="T292" s="1124"/>
      <c r="U292" s="1124"/>
      <c r="V292" s="1124"/>
      <c r="W292" s="1124"/>
      <c r="X292" s="1124"/>
      <c r="Y292" s="1124"/>
      <c r="Z292" s="1124"/>
      <c r="AA292" s="1125"/>
    </row>
    <row r="293" spans="1:27" x14ac:dyDescent="0.25">
      <c r="A293" s="30" t="s">
        <v>508</v>
      </c>
      <c r="B293" s="1124" t="s">
        <v>908</v>
      </c>
      <c r="C293" s="1124"/>
      <c r="D293" s="1124"/>
      <c r="E293" s="1124"/>
      <c r="F293" s="1124"/>
      <c r="G293" s="1124"/>
      <c r="H293" s="1124"/>
      <c r="I293" s="1124"/>
      <c r="J293" s="1124"/>
      <c r="K293" s="1124"/>
      <c r="L293" s="1124"/>
      <c r="M293" s="1124"/>
      <c r="N293" s="1124"/>
      <c r="O293" s="1124"/>
      <c r="P293" s="1124"/>
      <c r="Q293" s="1124"/>
      <c r="R293" s="1124"/>
      <c r="S293" s="1124"/>
      <c r="T293" s="1124"/>
      <c r="U293" s="1124"/>
      <c r="V293" s="1124"/>
      <c r="W293" s="1124"/>
      <c r="X293" s="1124"/>
      <c r="Y293" s="1124"/>
      <c r="Z293" s="1124"/>
      <c r="AA293" s="1125"/>
    </row>
    <row r="294" spans="1:27" x14ac:dyDescent="0.25">
      <c r="A294" s="32" t="s">
        <v>509</v>
      </c>
      <c r="B294" s="1124" t="s">
        <v>909</v>
      </c>
      <c r="C294" s="1124"/>
      <c r="D294" s="1124"/>
      <c r="E294" s="1124"/>
      <c r="F294" s="1124"/>
      <c r="G294" s="1124"/>
      <c r="H294" s="1124"/>
      <c r="I294" s="1124"/>
      <c r="J294" s="1124"/>
      <c r="K294" s="1124"/>
      <c r="L294" s="1124"/>
      <c r="M294" s="1124"/>
      <c r="N294" s="1124"/>
      <c r="O294" s="1124"/>
      <c r="P294" s="1124"/>
      <c r="Q294" s="1124"/>
      <c r="R294" s="1124"/>
      <c r="S294" s="1124"/>
      <c r="T294" s="1124"/>
      <c r="U294" s="1124"/>
      <c r="V294" s="1124"/>
      <c r="W294" s="1124"/>
      <c r="X294" s="1124"/>
      <c r="Y294" s="1124"/>
      <c r="Z294" s="1124"/>
      <c r="AA294" s="1125"/>
    </row>
    <row r="295" spans="1:27" x14ac:dyDescent="0.25">
      <c r="A295" s="1142"/>
      <c r="B295" s="1142"/>
      <c r="C295" s="1142"/>
      <c r="D295" s="1142"/>
      <c r="E295" s="1142"/>
      <c r="F295" s="1142"/>
      <c r="G295" s="1142"/>
      <c r="H295" s="1142"/>
      <c r="I295" s="1142"/>
      <c r="J295" s="1142"/>
      <c r="K295" s="1142"/>
      <c r="L295" s="1142"/>
      <c r="M295" s="1142"/>
      <c r="N295" s="1142"/>
      <c r="O295" s="1142"/>
      <c r="P295" s="1142"/>
      <c r="Q295" s="1142"/>
      <c r="R295" s="1142"/>
      <c r="S295" s="1142"/>
      <c r="T295" s="1142"/>
      <c r="U295" s="1142"/>
      <c r="V295" s="1142"/>
      <c r="W295" s="1142"/>
      <c r="X295" s="1142"/>
      <c r="Y295" s="1142"/>
      <c r="Z295" s="1142"/>
      <c r="AA295" s="1142"/>
    </row>
    <row r="296" spans="1:27" x14ac:dyDescent="0.25">
      <c r="A296" s="613" t="s">
        <v>511</v>
      </c>
      <c r="B296" s="613"/>
      <c r="C296" s="613"/>
      <c r="D296" s="613"/>
      <c r="E296" s="613"/>
      <c r="F296" s="613"/>
      <c r="G296" s="613"/>
      <c r="H296" s="613"/>
      <c r="I296" s="613"/>
      <c r="J296" s="613"/>
      <c r="K296" s="613"/>
      <c r="L296" s="613"/>
      <c r="M296" s="613"/>
      <c r="N296" s="613"/>
      <c r="O296" s="613"/>
      <c r="P296" s="613"/>
      <c r="Q296" s="613"/>
      <c r="R296" s="613"/>
      <c r="S296" s="613"/>
      <c r="T296" s="613"/>
      <c r="U296" s="613"/>
      <c r="V296" s="613"/>
      <c r="W296" s="613"/>
      <c r="X296" s="613"/>
      <c r="Y296" s="613"/>
      <c r="Z296" s="613"/>
      <c r="AA296" s="613"/>
    </row>
    <row r="297" spans="1:27" x14ac:dyDescent="0.25">
      <c r="A297" s="449"/>
      <c r="B297" s="449"/>
      <c r="C297" s="449"/>
      <c r="D297" s="449"/>
      <c r="E297" s="449"/>
      <c r="F297" s="449"/>
      <c r="G297" s="541" t="s">
        <v>0</v>
      </c>
      <c r="H297" s="541"/>
      <c r="I297" s="541"/>
      <c r="J297" s="541"/>
      <c r="K297" s="541"/>
      <c r="L297" s="541"/>
      <c r="M297" s="541"/>
      <c r="N297" s="541"/>
      <c r="O297" s="541"/>
      <c r="P297" s="541"/>
      <c r="Q297" s="541"/>
      <c r="R297" s="541"/>
      <c r="S297" s="541"/>
      <c r="T297" s="1126" t="s">
        <v>244</v>
      </c>
      <c r="U297" s="1126"/>
      <c r="V297" s="1127">
        <v>1</v>
      </c>
      <c r="W297" s="1127"/>
      <c r="X297" s="295" t="s">
        <v>245</v>
      </c>
      <c r="Y297" s="295"/>
      <c r="Z297" s="1127">
        <v>1</v>
      </c>
      <c r="AA297" s="1127"/>
    </row>
    <row r="298" spans="1:27" x14ac:dyDescent="0.25">
      <c r="A298" s="449"/>
      <c r="B298" s="449"/>
      <c r="C298" s="449"/>
      <c r="D298" s="449"/>
      <c r="E298" s="449"/>
      <c r="F298" s="449"/>
      <c r="G298" s="295" t="s">
        <v>1</v>
      </c>
      <c r="H298" s="295"/>
      <c r="I298" s="295"/>
      <c r="J298" s="295"/>
      <c r="K298" s="295"/>
      <c r="L298" s="295"/>
      <c r="M298" s="295"/>
      <c r="N298" s="295"/>
      <c r="O298" s="295"/>
      <c r="P298" s="295"/>
      <c r="Q298" s="295"/>
      <c r="R298" s="295"/>
      <c r="S298" s="295"/>
      <c r="T298" s="294"/>
      <c r="U298" s="294"/>
      <c r="V298" s="294"/>
      <c r="W298" s="294"/>
      <c r="X298" s="294"/>
      <c r="Y298" s="294"/>
      <c r="Z298" s="294"/>
      <c r="AA298" s="294"/>
    </row>
    <row r="299" spans="1:27" x14ac:dyDescent="0.25">
      <c r="A299" s="449"/>
      <c r="B299" s="449"/>
      <c r="C299" s="449"/>
      <c r="D299" s="449"/>
      <c r="E299" s="449"/>
      <c r="F299" s="449"/>
      <c r="G299" s="613" t="s">
        <v>501</v>
      </c>
      <c r="H299" s="613"/>
      <c r="I299" s="613"/>
      <c r="J299" s="613"/>
      <c r="K299" s="613"/>
      <c r="L299" s="613"/>
      <c r="M299" s="613"/>
      <c r="N299" s="613"/>
      <c r="O299" s="613"/>
      <c r="P299" s="613"/>
      <c r="Q299" s="613"/>
      <c r="R299" s="613"/>
      <c r="S299" s="613"/>
      <c r="T299" s="449"/>
      <c r="U299" s="449"/>
      <c r="V299" s="449"/>
      <c r="W299" s="449"/>
      <c r="X299" s="449"/>
      <c r="Y299" s="449"/>
      <c r="Z299" s="449"/>
      <c r="AA299" s="449"/>
    </row>
    <row r="300" spans="1:27" x14ac:dyDescent="0.25">
      <c r="A300" s="449"/>
      <c r="B300" s="449"/>
      <c r="C300" s="449"/>
      <c r="D300" s="449"/>
      <c r="E300" s="449"/>
      <c r="F300" s="449"/>
      <c r="G300" s="449"/>
      <c r="H300" s="449"/>
      <c r="I300" s="449"/>
      <c r="J300" s="449"/>
      <c r="K300" s="449"/>
      <c r="L300" s="449"/>
      <c r="M300" s="449"/>
      <c r="N300" s="449"/>
      <c r="O300" s="449"/>
      <c r="P300" s="449"/>
      <c r="Q300" s="449"/>
      <c r="R300" s="449"/>
      <c r="S300" s="449"/>
      <c r="T300" s="449"/>
      <c r="U300" s="449"/>
      <c r="V300" s="449"/>
      <c r="W300" s="449"/>
      <c r="X300" s="449"/>
      <c r="Y300" s="449"/>
      <c r="Z300" s="449"/>
      <c r="AA300" s="449"/>
    </row>
    <row r="301" spans="1:27" x14ac:dyDescent="0.25">
      <c r="A301" s="27" t="s">
        <v>3</v>
      </c>
      <c r="B301" s="611" t="s">
        <v>4</v>
      </c>
      <c r="C301" s="611"/>
      <c r="D301" s="611"/>
      <c r="E301" s="611"/>
      <c r="F301" s="611"/>
      <c r="G301" s="611"/>
      <c r="H301" s="611"/>
      <c r="I301" s="611"/>
      <c r="J301" s="611"/>
      <c r="K301" s="611"/>
      <c r="L301" s="611"/>
      <c r="M301" s="611"/>
      <c r="N301" s="1131" t="s">
        <v>5</v>
      </c>
      <c r="O301" s="1131"/>
      <c r="P301" s="1127">
        <v>2023</v>
      </c>
      <c r="Q301" s="1127"/>
      <c r="R301" s="1127"/>
      <c r="T301" s="604" t="s">
        <v>248</v>
      </c>
      <c r="U301" s="605"/>
      <c r="V301" s="605"/>
      <c r="W301" s="605"/>
      <c r="X301" s="605"/>
      <c r="Y301" s="605"/>
      <c r="Z301" s="605"/>
      <c r="AA301" s="606"/>
    </row>
    <row r="302" spans="1:27" x14ac:dyDescent="0.25">
      <c r="A302" s="295"/>
      <c r="B302" s="295"/>
      <c r="C302" s="295"/>
      <c r="D302" s="295"/>
      <c r="E302" s="295"/>
      <c r="F302" s="295"/>
      <c r="G302" s="295"/>
      <c r="H302" s="295"/>
      <c r="I302" s="295"/>
      <c r="J302" s="295"/>
      <c r="K302" s="295"/>
      <c r="L302" s="295"/>
      <c r="M302" s="295"/>
      <c r="N302" s="295"/>
      <c r="O302" s="295"/>
      <c r="P302" s="295"/>
      <c r="Q302" s="295"/>
      <c r="R302" s="295"/>
      <c r="S302" s="295"/>
      <c r="T302" s="1132" t="s">
        <v>284</v>
      </c>
      <c r="U302" s="1133"/>
      <c r="V302" s="1133"/>
      <c r="W302" s="1133"/>
      <c r="X302" s="1133"/>
      <c r="Y302" s="1133"/>
      <c r="Z302" s="1133"/>
      <c r="AA302" s="1134"/>
    </row>
    <row r="303" spans="1:27" x14ac:dyDescent="0.25">
      <c r="A303" s="7" t="s">
        <v>6</v>
      </c>
      <c r="B303" s="612" t="s">
        <v>935</v>
      </c>
      <c r="C303" s="612"/>
      <c r="D303" s="612"/>
      <c r="E303" s="613" t="s">
        <v>7</v>
      </c>
      <c r="F303" s="613"/>
      <c r="G303" s="206">
        <v>45199</v>
      </c>
      <c r="H303" s="613"/>
      <c r="I303" s="613"/>
      <c r="J303" s="613"/>
      <c r="K303" s="613"/>
      <c r="L303" s="613"/>
      <c r="M303"/>
      <c r="N303"/>
      <c r="O303" s="22" t="s">
        <v>8</v>
      </c>
      <c r="P303" s="1127">
        <f>'C-1a Needs Assessment'!J303</f>
        <v>0</v>
      </c>
      <c r="Q303" s="1127"/>
      <c r="R303" s="1127"/>
      <c r="T303" s="449"/>
      <c r="U303" s="449"/>
      <c r="V303" s="449"/>
      <c r="W303" s="449"/>
      <c r="X303" s="449"/>
      <c r="Y303" s="449"/>
      <c r="Z303" s="449"/>
      <c r="AA303" s="449"/>
    </row>
    <row r="304" spans="1:27" x14ac:dyDescent="0.25">
      <c r="A304" s="545"/>
      <c r="B304" s="545"/>
      <c r="C304" s="545"/>
      <c r="D304" s="545"/>
      <c r="E304" s="545"/>
      <c r="F304" s="545"/>
      <c r="G304" s="545"/>
      <c r="H304" s="545"/>
      <c r="I304" s="545"/>
      <c r="J304" s="545"/>
      <c r="K304" s="545"/>
      <c r="L304" s="545"/>
      <c r="M304" s="545"/>
      <c r="N304" s="545"/>
      <c r="O304" s="545"/>
      <c r="P304" s="545"/>
      <c r="Q304" s="545"/>
      <c r="R304" s="545"/>
      <c r="S304" s="545"/>
      <c r="T304" s="545"/>
      <c r="U304" s="545"/>
      <c r="V304" s="545"/>
      <c r="W304" s="545"/>
      <c r="X304" s="545"/>
      <c r="Y304" s="545"/>
      <c r="Z304" s="545"/>
      <c r="AA304" s="545"/>
    </row>
    <row r="305" spans="1:27" x14ac:dyDescent="0.25">
      <c r="A305" s="1128" t="s">
        <v>502</v>
      </c>
      <c r="B305" s="1129"/>
      <c r="C305" s="1129"/>
      <c r="D305" s="1129"/>
      <c r="E305" s="1129"/>
      <c r="F305" s="1129"/>
      <c r="G305" s="1129"/>
      <c r="H305" s="1129"/>
      <c r="I305" s="1129"/>
      <c r="J305" s="1129"/>
      <c r="K305" s="1129"/>
      <c r="L305" s="1129"/>
      <c r="M305" s="1129"/>
      <c r="N305" s="1129"/>
      <c r="O305" s="1129"/>
      <c r="P305" s="1129"/>
      <c r="Q305" s="1129"/>
      <c r="R305" s="1129"/>
      <c r="S305" s="1129"/>
      <c r="T305" s="1129"/>
      <c r="U305" s="1129"/>
      <c r="V305" s="1129"/>
      <c r="W305" s="1129"/>
      <c r="X305" s="1129"/>
      <c r="Y305" s="1129"/>
      <c r="Z305" s="1129"/>
      <c r="AA305" s="1130"/>
    </row>
    <row r="306" spans="1:27" x14ac:dyDescent="0.25">
      <c r="A306" s="292"/>
      <c r="B306" s="292"/>
      <c r="C306" s="292"/>
      <c r="D306" s="292"/>
      <c r="E306" s="292"/>
      <c r="F306" s="292"/>
      <c r="G306" s="292"/>
      <c r="H306" s="292"/>
      <c r="I306" s="292"/>
      <c r="J306" s="292"/>
      <c r="K306" s="292"/>
      <c r="L306" s="292"/>
      <c r="M306" s="292"/>
      <c r="N306" s="292"/>
      <c r="O306" s="292"/>
      <c r="P306" s="292"/>
      <c r="Q306" s="292"/>
      <c r="R306" s="292"/>
      <c r="S306" s="292"/>
      <c r="T306" s="292"/>
      <c r="U306" s="292"/>
      <c r="V306" s="292"/>
      <c r="W306" s="292"/>
      <c r="X306" s="292"/>
      <c r="Y306" s="292"/>
      <c r="Z306" s="292"/>
      <c r="AA306" s="292"/>
    </row>
    <row r="307" spans="1:27" x14ac:dyDescent="0.25">
      <c r="A307" s="1128" t="s">
        <v>503</v>
      </c>
      <c r="B307" s="1129"/>
      <c r="C307" s="1129"/>
      <c r="D307" s="1129"/>
      <c r="E307" s="1129"/>
      <c r="F307" s="1129"/>
      <c r="G307" s="1129"/>
      <c r="H307" s="1129"/>
      <c r="I307" s="1129"/>
      <c r="J307" s="1129"/>
      <c r="K307" s="1129"/>
      <c r="L307" s="1129"/>
      <c r="M307" s="1129"/>
      <c r="N307" s="1129"/>
      <c r="O307" s="1129"/>
      <c r="P307" s="1129"/>
      <c r="Q307" s="1129"/>
      <c r="R307" s="1130"/>
      <c r="S307" s="1129" t="s">
        <v>504</v>
      </c>
      <c r="T307" s="1129"/>
      <c r="U307" s="1129"/>
      <c r="V307" s="1129"/>
      <c r="W307" s="1129"/>
      <c r="X307" s="1129"/>
      <c r="Y307" s="1129"/>
      <c r="Z307" s="1129"/>
      <c r="AA307" s="1130"/>
    </row>
    <row r="308" spans="1:27" x14ac:dyDescent="0.25">
      <c r="A308" s="876" t="s">
        <v>456</v>
      </c>
      <c r="B308" s="877"/>
      <c r="C308" s="877"/>
      <c r="D308" s="877"/>
      <c r="E308" s="877"/>
      <c r="F308" s="877"/>
      <c r="G308" s="877"/>
      <c r="H308" s="877"/>
      <c r="I308" s="877"/>
      <c r="J308" s="877"/>
      <c r="K308" s="877"/>
      <c r="L308" s="877"/>
      <c r="M308" s="877"/>
      <c r="N308" s="877"/>
      <c r="O308" s="877"/>
      <c r="P308" s="877"/>
      <c r="Q308" s="877"/>
      <c r="R308" s="878"/>
      <c r="S308" s="877"/>
      <c r="T308" s="877"/>
      <c r="U308" s="877"/>
      <c r="V308" s="877"/>
      <c r="W308" s="877"/>
      <c r="X308" s="877"/>
      <c r="Y308" s="877"/>
      <c r="Z308" s="877"/>
      <c r="AA308" s="878"/>
    </row>
    <row r="309" spans="1:27" x14ac:dyDescent="0.25">
      <c r="A309" s="550" t="s">
        <v>505</v>
      </c>
      <c r="B309" s="551"/>
      <c r="C309" s="551"/>
      <c r="D309" s="551"/>
      <c r="E309" s="551"/>
      <c r="F309" s="551"/>
      <c r="G309" s="551"/>
      <c r="H309" s="551"/>
      <c r="I309" s="551"/>
      <c r="J309" s="551"/>
      <c r="K309" s="551"/>
      <c r="L309" s="551"/>
      <c r="M309" s="551"/>
      <c r="N309" s="551"/>
      <c r="O309" s="551"/>
      <c r="P309" s="551"/>
      <c r="Q309" s="551"/>
      <c r="R309" s="551"/>
      <c r="S309" s="551"/>
      <c r="T309" s="551"/>
      <c r="U309" s="551"/>
      <c r="V309" s="551"/>
      <c r="W309" s="551"/>
      <c r="X309" s="551"/>
      <c r="Y309" s="551"/>
      <c r="Z309" s="551"/>
      <c r="AA309" s="552"/>
    </row>
    <row r="310" spans="1:27" ht="207.75" customHeight="1" x14ac:dyDescent="0.25">
      <c r="A310" s="30" t="s">
        <v>506</v>
      </c>
      <c r="B310" s="1123" t="s">
        <v>819</v>
      </c>
      <c r="C310" s="1124"/>
      <c r="D310" s="1124"/>
      <c r="E310" s="1124"/>
      <c r="F310" s="1124"/>
      <c r="G310" s="1124"/>
      <c r="H310" s="1124"/>
      <c r="I310" s="1124"/>
      <c r="J310" s="1124"/>
      <c r="K310" s="1124"/>
      <c r="L310" s="1124"/>
      <c r="M310" s="1124"/>
      <c r="N310" s="1124"/>
      <c r="O310" s="1124"/>
      <c r="P310" s="1124"/>
      <c r="Q310" s="1124"/>
      <c r="R310" s="1124"/>
      <c r="S310" s="1124"/>
      <c r="T310" s="1124"/>
      <c r="U310" s="1124"/>
      <c r="V310" s="1124"/>
      <c r="W310" s="1124"/>
      <c r="X310" s="1124"/>
      <c r="Y310" s="1124"/>
      <c r="Z310" s="1124"/>
      <c r="AA310" s="1125"/>
    </row>
    <row r="311" spans="1:27" ht="63.75" customHeight="1" x14ac:dyDescent="0.25">
      <c r="A311" s="30" t="s">
        <v>507</v>
      </c>
      <c r="B311" s="1124" t="s">
        <v>851</v>
      </c>
      <c r="C311" s="1124"/>
      <c r="D311" s="1124"/>
      <c r="E311" s="1124"/>
      <c r="F311" s="1124"/>
      <c r="G311" s="1124"/>
      <c r="H311" s="1124"/>
      <c r="I311" s="1124"/>
      <c r="J311" s="1124"/>
      <c r="K311" s="1124"/>
      <c r="L311" s="1124"/>
      <c r="M311" s="1124"/>
      <c r="N311" s="1124"/>
      <c r="O311" s="1124"/>
      <c r="P311" s="1124"/>
      <c r="Q311" s="1124"/>
      <c r="R311" s="1124"/>
      <c r="S311" s="1124"/>
      <c r="T311" s="1124"/>
      <c r="U311" s="1124"/>
      <c r="V311" s="1124"/>
      <c r="W311" s="1124"/>
      <c r="X311" s="1124"/>
      <c r="Y311" s="1124"/>
      <c r="Z311" s="1124"/>
      <c r="AA311" s="1125"/>
    </row>
    <row r="312" spans="1:27" x14ac:dyDescent="0.25">
      <c r="A312" s="30" t="s">
        <v>508</v>
      </c>
      <c r="B312" s="1148" t="s">
        <v>910</v>
      </c>
      <c r="C312" s="1148"/>
      <c r="D312" s="1148"/>
      <c r="E312" s="1148"/>
      <c r="F312" s="1148"/>
      <c r="G312" s="1148"/>
      <c r="H312" s="1148"/>
      <c r="I312" s="1148"/>
      <c r="J312" s="1148"/>
      <c r="K312" s="1148"/>
      <c r="L312" s="1148"/>
      <c r="M312" s="1148"/>
      <c r="N312" s="1148"/>
      <c r="O312" s="1148"/>
      <c r="P312" s="1148"/>
      <c r="Q312" s="1148"/>
      <c r="R312" s="1148"/>
      <c r="S312" s="1148"/>
      <c r="T312" s="1148"/>
      <c r="U312" s="1148"/>
      <c r="V312" s="1148"/>
      <c r="W312" s="1148"/>
      <c r="X312" s="1148"/>
      <c r="Y312" s="1148"/>
      <c r="Z312" s="1148"/>
      <c r="AA312" s="1149"/>
    </row>
    <row r="313" spans="1:27" x14ac:dyDescent="0.25">
      <c r="A313" s="31" t="s">
        <v>509</v>
      </c>
      <c r="B313" s="1148" t="s">
        <v>911</v>
      </c>
      <c r="C313" s="1148"/>
      <c r="D313" s="1148"/>
      <c r="E313" s="1148"/>
      <c r="F313" s="1148"/>
      <c r="G313" s="1148"/>
      <c r="H313" s="1148"/>
      <c r="I313" s="1148"/>
      <c r="J313" s="1148"/>
      <c r="K313" s="1148"/>
      <c r="L313" s="1148"/>
      <c r="M313" s="1148"/>
      <c r="N313" s="1148"/>
      <c r="O313" s="1148"/>
      <c r="P313" s="1148"/>
      <c r="Q313" s="1148"/>
      <c r="R313" s="1148"/>
      <c r="S313" s="1148"/>
      <c r="T313" s="1148"/>
      <c r="U313" s="1148"/>
      <c r="V313" s="1148"/>
      <c r="W313" s="1148"/>
      <c r="X313" s="1148"/>
      <c r="Y313" s="1148"/>
      <c r="Z313" s="1148"/>
      <c r="AA313" s="1149"/>
    </row>
    <row r="314" spans="1:27" x14ac:dyDescent="0.25">
      <c r="A314" s="550" t="s">
        <v>510</v>
      </c>
      <c r="B314" s="551"/>
      <c r="C314" s="551"/>
      <c r="D314" s="551"/>
      <c r="E314" s="551"/>
      <c r="F314" s="551"/>
      <c r="G314" s="551"/>
      <c r="H314" s="551"/>
      <c r="I314" s="551"/>
      <c r="J314" s="551"/>
      <c r="K314" s="551"/>
      <c r="L314" s="551"/>
      <c r="M314" s="551"/>
      <c r="N314" s="551"/>
      <c r="O314" s="551"/>
      <c r="P314" s="551"/>
      <c r="Q314" s="551"/>
      <c r="R314" s="551"/>
      <c r="S314" s="551"/>
      <c r="T314" s="551"/>
      <c r="U314" s="551"/>
      <c r="V314" s="551"/>
      <c r="W314" s="551"/>
      <c r="X314" s="551"/>
      <c r="Y314" s="551"/>
      <c r="Z314" s="551"/>
      <c r="AA314" s="552"/>
    </row>
    <row r="315" spans="1:27" x14ac:dyDescent="0.25">
      <c r="A315" s="30" t="s">
        <v>506</v>
      </c>
      <c r="B315" s="1148" t="s">
        <v>912</v>
      </c>
      <c r="C315" s="1148"/>
      <c r="D315" s="1148"/>
      <c r="E315" s="1148"/>
      <c r="F315" s="1148"/>
      <c r="G315" s="1148"/>
      <c r="H315" s="1148"/>
      <c r="I315" s="1148"/>
      <c r="J315" s="1148"/>
      <c r="K315" s="1148"/>
      <c r="L315" s="1148"/>
      <c r="M315" s="1148"/>
      <c r="N315" s="1148"/>
      <c r="O315" s="1148"/>
      <c r="P315" s="1148"/>
      <c r="Q315" s="1148"/>
      <c r="R315" s="1148"/>
      <c r="S315" s="1148"/>
      <c r="T315" s="1148"/>
      <c r="U315" s="1148"/>
      <c r="V315" s="1148"/>
      <c r="W315" s="1148"/>
      <c r="X315" s="1148"/>
      <c r="Y315" s="1148"/>
      <c r="Z315" s="1148"/>
      <c r="AA315" s="1149"/>
    </row>
    <row r="316" spans="1:27" x14ac:dyDescent="0.25">
      <c r="A316" s="30" t="s">
        <v>507</v>
      </c>
      <c r="B316" s="1148" t="s">
        <v>913</v>
      </c>
      <c r="C316" s="1148"/>
      <c r="D316" s="1148"/>
      <c r="E316" s="1148"/>
      <c r="F316" s="1148"/>
      <c r="G316" s="1148"/>
      <c r="H316" s="1148"/>
      <c r="I316" s="1148"/>
      <c r="J316" s="1148"/>
      <c r="K316" s="1148"/>
      <c r="L316" s="1148"/>
      <c r="M316" s="1148"/>
      <c r="N316" s="1148"/>
      <c r="O316" s="1148"/>
      <c r="P316" s="1148"/>
      <c r="Q316" s="1148"/>
      <c r="R316" s="1148"/>
      <c r="S316" s="1148"/>
      <c r="T316" s="1148"/>
      <c r="U316" s="1148"/>
      <c r="V316" s="1148"/>
      <c r="W316" s="1148"/>
      <c r="X316" s="1148"/>
      <c r="Y316" s="1148"/>
      <c r="Z316" s="1148"/>
      <c r="AA316" s="1149"/>
    </row>
    <row r="317" spans="1:27" x14ac:dyDescent="0.25">
      <c r="A317" s="30" t="s">
        <v>508</v>
      </c>
      <c r="B317" s="1148" t="s">
        <v>914</v>
      </c>
      <c r="C317" s="1148"/>
      <c r="D317" s="1148"/>
      <c r="E317" s="1148"/>
      <c r="F317" s="1148"/>
      <c r="G317" s="1148"/>
      <c r="H317" s="1148"/>
      <c r="I317" s="1148"/>
      <c r="J317" s="1148"/>
      <c r="K317" s="1148"/>
      <c r="L317" s="1148"/>
      <c r="M317" s="1148"/>
      <c r="N317" s="1148"/>
      <c r="O317" s="1148"/>
      <c r="P317" s="1148"/>
      <c r="Q317" s="1148"/>
      <c r="R317" s="1148"/>
      <c r="S317" s="1148"/>
      <c r="T317" s="1148"/>
      <c r="U317" s="1148"/>
      <c r="V317" s="1148"/>
      <c r="W317" s="1148"/>
      <c r="X317" s="1148"/>
      <c r="Y317" s="1148"/>
      <c r="Z317" s="1148"/>
      <c r="AA317" s="1149"/>
    </row>
    <row r="318" spans="1:27" x14ac:dyDescent="0.25">
      <c r="A318" s="32" t="s">
        <v>509</v>
      </c>
      <c r="B318" s="1148" t="s">
        <v>915</v>
      </c>
      <c r="C318" s="1148"/>
      <c r="D318" s="1148"/>
      <c r="E318" s="1148"/>
      <c r="F318" s="1148"/>
      <c r="G318" s="1148"/>
      <c r="H318" s="1148"/>
      <c r="I318" s="1148"/>
      <c r="J318" s="1148"/>
      <c r="K318" s="1148"/>
      <c r="L318" s="1148"/>
      <c r="M318" s="1148"/>
      <c r="N318" s="1148"/>
      <c r="O318" s="1148"/>
      <c r="P318" s="1148"/>
      <c r="Q318" s="1148"/>
      <c r="R318" s="1148"/>
      <c r="S318" s="1148"/>
      <c r="T318" s="1148"/>
      <c r="U318" s="1148"/>
      <c r="V318" s="1148"/>
      <c r="W318" s="1148"/>
      <c r="X318" s="1148"/>
      <c r="Y318" s="1148"/>
      <c r="Z318" s="1148"/>
      <c r="AA318" s="1149"/>
    </row>
    <row r="319" spans="1:27" x14ac:dyDescent="0.25">
      <c r="A319" s="1142"/>
      <c r="B319" s="1142"/>
      <c r="C319" s="1142"/>
      <c r="D319" s="1142"/>
      <c r="E319" s="1142"/>
      <c r="F319" s="1142"/>
      <c r="G319" s="1142"/>
      <c r="H319" s="1142"/>
      <c r="I319" s="1142"/>
      <c r="J319" s="1142"/>
      <c r="K319" s="1142"/>
      <c r="L319" s="1142"/>
      <c r="M319" s="1142"/>
      <c r="N319" s="1142"/>
      <c r="O319" s="1142"/>
      <c r="P319" s="1142"/>
      <c r="Q319" s="1142"/>
      <c r="R319" s="1142"/>
      <c r="S319" s="1142"/>
      <c r="T319" s="1142"/>
      <c r="U319" s="1142"/>
      <c r="V319" s="1142"/>
      <c r="W319" s="1142"/>
      <c r="X319" s="1142"/>
      <c r="Y319" s="1142"/>
      <c r="Z319" s="1142"/>
      <c r="AA319" s="1142"/>
    </row>
    <row r="320" spans="1:27" x14ac:dyDescent="0.25">
      <c r="A320" s="1128" t="s">
        <v>503</v>
      </c>
      <c r="B320" s="1129"/>
      <c r="C320" s="1129"/>
      <c r="D320" s="1129"/>
      <c r="E320" s="1129"/>
      <c r="F320" s="1129"/>
      <c r="G320" s="1129"/>
      <c r="H320" s="1129"/>
      <c r="I320" s="1129"/>
      <c r="J320" s="1129"/>
      <c r="K320" s="1129"/>
      <c r="L320" s="1129"/>
      <c r="M320" s="1129"/>
      <c r="N320" s="1129"/>
      <c r="O320" s="1129"/>
      <c r="P320" s="1129"/>
      <c r="Q320" s="1129"/>
      <c r="R320" s="1130"/>
      <c r="S320" s="1129" t="s">
        <v>504</v>
      </c>
      <c r="T320" s="1129"/>
      <c r="U320" s="1129"/>
      <c r="V320" s="1129"/>
      <c r="W320" s="1129"/>
      <c r="X320" s="1129"/>
      <c r="Y320" s="1129"/>
      <c r="Z320" s="1129"/>
      <c r="AA320" s="1130"/>
    </row>
    <row r="321" spans="1:27" x14ac:dyDescent="0.25">
      <c r="A321" s="876" t="s">
        <v>466</v>
      </c>
      <c r="B321" s="877"/>
      <c r="C321" s="877"/>
      <c r="D321" s="877"/>
      <c r="E321" s="877"/>
      <c r="F321" s="877"/>
      <c r="G321" s="877"/>
      <c r="H321" s="877"/>
      <c r="I321" s="877"/>
      <c r="J321" s="877"/>
      <c r="K321" s="877"/>
      <c r="L321" s="877"/>
      <c r="M321" s="877"/>
      <c r="N321" s="877"/>
      <c r="O321" s="877"/>
      <c r="P321" s="877"/>
      <c r="Q321" s="877"/>
      <c r="R321" s="878"/>
      <c r="S321" s="877"/>
      <c r="T321" s="877"/>
      <c r="U321" s="877"/>
      <c r="V321" s="877"/>
      <c r="W321" s="877"/>
      <c r="X321" s="877"/>
      <c r="Y321" s="877"/>
      <c r="Z321" s="877"/>
      <c r="AA321" s="878"/>
    </row>
    <row r="322" spans="1:27" x14ac:dyDescent="0.25">
      <c r="A322" s="550" t="s">
        <v>505</v>
      </c>
      <c r="B322" s="551"/>
      <c r="C322" s="551"/>
      <c r="D322" s="551"/>
      <c r="E322" s="551"/>
      <c r="F322" s="551"/>
      <c r="G322" s="551"/>
      <c r="H322" s="551"/>
      <c r="I322" s="551"/>
      <c r="J322" s="551"/>
      <c r="K322" s="551"/>
      <c r="L322" s="551"/>
      <c r="M322" s="551"/>
      <c r="N322" s="551"/>
      <c r="O322" s="551"/>
      <c r="P322" s="551"/>
      <c r="Q322" s="551"/>
      <c r="R322" s="551"/>
      <c r="S322" s="551"/>
      <c r="T322" s="551"/>
      <c r="U322" s="551"/>
      <c r="V322" s="551"/>
      <c r="W322" s="551"/>
      <c r="X322" s="551"/>
      <c r="Y322" s="551"/>
      <c r="Z322" s="551"/>
      <c r="AA322" s="552"/>
    </row>
    <row r="323" spans="1:27" ht="201" customHeight="1" x14ac:dyDescent="0.25">
      <c r="A323" s="30" t="s">
        <v>506</v>
      </c>
      <c r="B323" s="1123" t="s">
        <v>820</v>
      </c>
      <c r="C323" s="1124"/>
      <c r="D323" s="1124"/>
      <c r="E323" s="1124"/>
      <c r="F323" s="1124"/>
      <c r="G323" s="1124"/>
      <c r="H323" s="1124"/>
      <c r="I323" s="1124"/>
      <c r="J323" s="1124"/>
      <c r="K323" s="1124"/>
      <c r="L323" s="1124"/>
      <c r="M323" s="1124"/>
      <c r="N323" s="1124"/>
      <c r="O323" s="1124"/>
      <c r="P323" s="1124"/>
      <c r="Q323" s="1124"/>
      <c r="R323" s="1124"/>
      <c r="S323" s="1124"/>
      <c r="T323" s="1124"/>
      <c r="U323" s="1124"/>
      <c r="V323" s="1124"/>
      <c r="W323" s="1124"/>
      <c r="X323" s="1124"/>
      <c r="Y323" s="1124"/>
      <c r="Z323" s="1124"/>
      <c r="AA323" s="1125"/>
    </row>
    <row r="324" spans="1:27" ht="63" customHeight="1" x14ac:dyDescent="0.25">
      <c r="A324" s="30" t="s">
        <v>507</v>
      </c>
      <c r="B324" s="1124" t="s">
        <v>852</v>
      </c>
      <c r="C324" s="1124"/>
      <c r="D324" s="1124"/>
      <c r="E324" s="1124"/>
      <c r="F324" s="1124"/>
      <c r="G324" s="1124"/>
      <c r="H324" s="1124"/>
      <c r="I324" s="1124"/>
      <c r="J324" s="1124"/>
      <c r="K324" s="1124"/>
      <c r="L324" s="1124"/>
      <c r="M324" s="1124"/>
      <c r="N324" s="1124"/>
      <c r="O324" s="1124"/>
      <c r="P324" s="1124"/>
      <c r="Q324" s="1124"/>
      <c r="R324" s="1124"/>
      <c r="S324" s="1124"/>
      <c r="T324" s="1124"/>
      <c r="U324" s="1124"/>
      <c r="V324" s="1124"/>
      <c r="W324" s="1124"/>
      <c r="X324" s="1124"/>
      <c r="Y324" s="1124"/>
      <c r="Z324" s="1124"/>
      <c r="AA324" s="1125"/>
    </row>
    <row r="325" spans="1:27" x14ac:dyDescent="0.25">
      <c r="A325" s="30" t="s">
        <v>508</v>
      </c>
      <c r="B325" s="1148" t="s">
        <v>916</v>
      </c>
      <c r="C325" s="1148"/>
      <c r="D325" s="1148"/>
      <c r="E325" s="1148"/>
      <c r="F325" s="1148"/>
      <c r="G325" s="1148"/>
      <c r="H325" s="1148"/>
      <c r="I325" s="1148"/>
      <c r="J325" s="1148"/>
      <c r="K325" s="1148"/>
      <c r="L325" s="1148"/>
      <c r="M325" s="1148"/>
      <c r="N325" s="1148"/>
      <c r="O325" s="1148"/>
      <c r="P325" s="1148"/>
      <c r="Q325" s="1148"/>
      <c r="R325" s="1148"/>
      <c r="S325" s="1148"/>
      <c r="T325" s="1148"/>
      <c r="U325" s="1148"/>
      <c r="V325" s="1148"/>
      <c r="W325" s="1148"/>
      <c r="X325" s="1148"/>
      <c r="Y325" s="1148"/>
      <c r="Z325" s="1148"/>
      <c r="AA325" s="1149"/>
    </row>
    <row r="326" spans="1:27" x14ac:dyDescent="0.25">
      <c r="A326" s="31" t="s">
        <v>509</v>
      </c>
      <c r="B326" s="1148" t="s">
        <v>917</v>
      </c>
      <c r="C326" s="1148"/>
      <c r="D326" s="1148"/>
      <c r="E326" s="1148"/>
      <c r="F326" s="1148"/>
      <c r="G326" s="1148"/>
      <c r="H326" s="1148"/>
      <c r="I326" s="1148"/>
      <c r="J326" s="1148"/>
      <c r="K326" s="1148"/>
      <c r="L326" s="1148"/>
      <c r="M326" s="1148"/>
      <c r="N326" s="1148"/>
      <c r="O326" s="1148"/>
      <c r="P326" s="1148"/>
      <c r="Q326" s="1148"/>
      <c r="R326" s="1148"/>
      <c r="S326" s="1148"/>
      <c r="T326" s="1148"/>
      <c r="U326" s="1148"/>
      <c r="V326" s="1148"/>
      <c r="W326" s="1148"/>
      <c r="X326" s="1148"/>
      <c r="Y326" s="1148"/>
      <c r="Z326" s="1148"/>
      <c r="AA326" s="1149"/>
    </row>
    <row r="327" spans="1:27" x14ac:dyDescent="0.25">
      <c r="A327" s="550" t="s">
        <v>510</v>
      </c>
      <c r="B327" s="551"/>
      <c r="C327" s="551"/>
      <c r="D327" s="551"/>
      <c r="E327" s="551"/>
      <c r="F327" s="551"/>
      <c r="G327" s="551"/>
      <c r="H327" s="551"/>
      <c r="I327" s="551"/>
      <c r="J327" s="551"/>
      <c r="K327" s="551"/>
      <c r="L327" s="551"/>
      <c r="M327" s="551"/>
      <c r="N327" s="551"/>
      <c r="O327" s="551"/>
      <c r="P327" s="551"/>
      <c r="Q327" s="551"/>
      <c r="R327" s="551"/>
      <c r="S327" s="551"/>
      <c r="T327" s="551"/>
      <c r="U327" s="551"/>
      <c r="V327" s="551"/>
      <c r="W327" s="551"/>
      <c r="X327" s="551"/>
      <c r="Y327" s="551"/>
      <c r="Z327" s="551"/>
      <c r="AA327" s="552"/>
    </row>
    <row r="328" spans="1:27" x14ac:dyDescent="0.25">
      <c r="A328" s="30" t="s">
        <v>506</v>
      </c>
      <c r="B328" s="1124" t="s">
        <v>918</v>
      </c>
      <c r="C328" s="1124"/>
      <c r="D328" s="1124"/>
      <c r="E328" s="1124"/>
      <c r="F328" s="1124"/>
      <c r="G328" s="1124"/>
      <c r="H328" s="1124"/>
      <c r="I328" s="1124"/>
      <c r="J328" s="1124"/>
      <c r="K328" s="1124"/>
      <c r="L328" s="1124"/>
      <c r="M328" s="1124"/>
      <c r="N328" s="1124"/>
      <c r="O328" s="1124"/>
      <c r="P328" s="1124"/>
      <c r="Q328" s="1124"/>
      <c r="R328" s="1124"/>
      <c r="S328" s="1124"/>
      <c r="T328" s="1124"/>
      <c r="U328" s="1124"/>
      <c r="V328" s="1124"/>
      <c r="W328" s="1124"/>
      <c r="X328" s="1124"/>
      <c r="Y328" s="1124"/>
      <c r="Z328" s="1124"/>
      <c r="AA328" s="1125"/>
    </row>
    <row r="329" spans="1:27" x14ac:dyDescent="0.25">
      <c r="A329" s="30" t="s">
        <v>507</v>
      </c>
      <c r="B329" s="1124" t="s">
        <v>919</v>
      </c>
      <c r="C329" s="1124"/>
      <c r="D329" s="1124"/>
      <c r="E329" s="1124"/>
      <c r="F329" s="1124"/>
      <c r="G329" s="1124"/>
      <c r="H329" s="1124"/>
      <c r="I329" s="1124"/>
      <c r="J329" s="1124"/>
      <c r="K329" s="1124"/>
      <c r="L329" s="1124"/>
      <c r="M329" s="1124"/>
      <c r="N329" s="1124"/>
      <c r="O329" s="1124"/>
      <c r="P329" s="1124"/>
      <c r="Q329" s="1124"/>
      <c r="R329" s="1124"/>
      <c r="S329" s="1124"/>
      <c r="T329" s="1124"/>
      <c r="U329" s="1124"/>
      <c r="V329" s="1124"/>
      <c r="W329" s="1124"/>
      <c r="X329" s="1124"/>
      <c r="Y329" s="1124"/>
      <c r="Z329" s="1124"/>
      <c r="AA329" s="1125"/>
    </row>
    <row r="330" spans="1:27" x14ac:dyDescent="0.25">
      <c r="A330" s="30" t="s">
        <v>508</v>
      </c>
      <c r="B330" s="1124" t="s">
        <v>920</v>
      </c>
      <c r="C330" s="1124"/>
      <c r="D330" s="1124"/>
      <c r="E330" s="1124"/>
      <c r="F330" s="1124"/>
      <c r="G330" s="1124"/>
      <c r="H330" s="1124"/>
      <c r="I330" s="1124"/>
      <c r="J330" s="1124"/>
      <c r="K330" s="1124"/>
      <c r="L330" s="1124"/>
      <c r="M330" s="1124"/>
      <c r="N330" s="1124"/>
      <c r="O330" s="1124"/>
      <c r="P330" s="1124"/>
      <c r="Q330" s="1124"/>
      <c r="R330" s="1124"/>
      <c r="S330" s="1124"/>
      <c r="T330" s="1124"/>
      <c r="U330" s="1124"/>
      <c r="V330" s="1124"/>
      <c r="W330" s="1124"/>
      <c r="X330" s="1124"/>
      <c r="Y330" s="1124"/>
      <c r="Z330" s="1124"/>
      <c r="AA330" s="1125"/>
    </row>
    <row r="331" spans="1:27" x14ac:dyDescent="0.25">
      <c r="A331" s="32" t="s">
        <v>509</v>
      </c>
      <c r="B331" s="901" t="s">
        <v>921</v>
      </c>
      <c r="C331" s="901"/>
      <c r="D331" s="901"/>
      <c r="E331" s="901"/>
      <c r="F331" s="901"/>
      <c r="G331" s="901"/>
      <c r="H331" s="901"/>
      <c r="I331" s="901"/>
      <c r="J331" s="901"/>
      <c r="K331" s="901"/>
      <c r="L331" s="901"/>
      <c r="M331" s="901"/>
      <c r="N331" s="901"/>
      <c r="O331" s="901"/>
      <c r="P331" s="901"/>
      <c r="Q331" s="901"/>
      <c r="R331" s="901"/>
      <c r="S331" s="901"/>
      <c r="T331" s="901"/>
      <c r="U331" s="901"/>
      <c r="V331" s="901"/>
      <c r="W331" s="901"/>
      <c r="X331" s="901"/>
      <c r="Y331" s="901"/>
      <c r="Z331" s="901"/>
      <c r="AA331" s="902"/>
    </row>
    <row r="332" spans="1:27" x14ac:dyDescent="0.25">
      <c r="A332" s="1142"/>
      <c r="B332" s="1142"/>
      <c r="C332" s="1142"/>
      <c r="D332" s="1142"/>
      <c r="E332" s="1142"/>
      <c r="F332" s="1142"/>
      <c r="G332" s="1142"/>
      <c r="H332" s="1142"/>
      <c r="I332" s="1142"/>
      <c r="J332" s="1142"/>
      <c r="K332" s="1142"/>
      <c r="L332" s="1142"/>
      <c r="M332" s="1142"/>
      <c r="N332" s="1142"/>
      <c r="O332" s="1142"/>
      <c r="P332" s="1142"/>
      <c r="Q332" s="1142"/>
      <c r="R332" s="1142"/>
      <c r="S332" s="1142"/>
      <c r="T332" s="1142"/>
      <c r="U332" s="1142"/>
      <c r="V332" s="1142"/>
      <c r="W332" s="1142"/>
      <c r="X332" s="1142"/>
      <c r="Y332" s="1142"/>
      <c r="Z332" s="1142"/>
      <c r="AA332" s="1142"/>
    </row>
    <row r="333" spans="1:27" x14ac:dyDescent="0.25">
      <c r="A333" s="613" t="s">
        <v>511</v>
      </c>
      <c r="B333" s="613"/>
      <c r="C333" s="613"/>
      <c r="D333" s="613"/>
      <c r="E333" s="613"/>
      <c r="F333" s="613"/>
      <c r="G333" s="613"/>
      <c r="H333" s="613"/>
      <c r="I333" s="613"/>
      <c r="J333" s="613"/>
      <c r="K333" s="613"/>
      <c r="L333" s="613"/>
      <c r="M333" s="613"/>
      <c r="N333" s="613"/>
      <c r="O333" s="613"/>
      <c r="P333" s="613"/>
      <c r="Q333" s="613"/>
      <c r="R333" s="613"/>
      <c r="S333" s="613"/>
      <c r="T333" s="613"/>
      <c r="U333" s="613"/>
      <c r="V333" s="613"/>
      <c r="W333" s="613"/>
      <c r="X333" s="613"/>
      <c r="Y333" s="613"/>
      <c r="Z333" s="613"/>
      <c r="AA333" s="613"/>
    </row>
    <row r="334" spans="1:27" x14ac:dyDescent="0.25">
      <c r="A334" s="449"/>
      <c r="B334" s="449"/>
      <c r="C334" s="449"/>
      <c r="D334" s="449"/>
      <c r="E334" s="449"/>
      <c r="F334" s="449"/>
      <c r="G334" s="541" t="s">
        <v>0</v>
      </c>
      <c r="H334" s="541"/>
      <c r="I334" s="541"/>
      <c r="J334" s="541"/>
      <c r="K334" s="541"/>
      <c r="L334" s="541"/>
      <c r="M334" s="541"/>
      <c r="N334" s="541"/>
      <c r="O334" s="541"/>
      <c r="P334" s="541"/>
      <c r="Q334" s="541"/>
      <c r="R334" s="541"/>
      <c r="S334" s="541"/>
      <c r="T334" s="1126" t="s">
        <v>244</v>
      </c>
      <c r="U334" s="1126"/>
      <c r="V334" s="1127">
        <v>1</v>
      </c>
      <c r="W334" s="1127"/>
      <c r="X334" s="295" t="s">
        <v>245</v>
      </c>
      <c r="Y334" s="295"/>
      <c r="Z334" s="1127">
        <v>1</v>
      </c>
      <c r="AA334" s="1127"/>
    </row>
    <row r="335" spans="1:27" x14ac:dyDescent="0.25">
      <c r="A335" s="449"/>
      <c r="B335" s="449"/>
      <c r="C335" s="449"/>
      <c r="D335" s="449"/>
      <c r="E335" s="449"/>
      <c r="F335" s="449"/>
      <c r="G335" s="295" t="s">
        <v>1</v>
      </c>
      <c r="H335" s="295"/>
      <c r="I335" s="295"/>
      <c r="J335" s="295"/>
      <c r="K335" s="295"/>
      <c r="L335" s="295"/>
      <c r="M335" s="295"/>
      <c r="N335" s="295"/>
      <c r="O335" s="295"/>
      <c r="P335" s="295"/>
      <c r="Q335" s="295"/>
      <c r="R335" s="295"/>
      <c r="S335" s="295"/>
      <c r="T335" s="294"/>
      <c r="U335" s="294"/>
      <c r="V335" s="294"/>
      <c r="W335" s="294"/>
      <c r="X335" s="294"/>
      <c r="Y335" s="294"/>
      <c r="Z335" s="294"/>
      <c r="AA335" s="294"/>
    </row>
    <row r="336" spans="1:27" x14ac:dyDescent="0.25">
      <c r="A336" s="449"/>
      <c r="B336" s="449"/>
      <c r="C336" s="449"/>
      <c r="D336" s="449"/>
      <c r="E336" s="449"/>
      <c r="F336" s="449"/>
      <c r="G336" s="613" t="s">
        <v>501</v>
      </c>
      <c r="H336" s="613"/>
      <c r="I336" s="613"/>
      <c r="J336" s="613"/>
      <c r="K336" s="613"/>
      <c r="L336" s="613"/>
      <c r="M336" s="613"/>
      <c r="N336" s="613"/>
      <c r="O336" s="613"/>
      <c r="P336" s="613"/>
      <c r="Q336" s="613"/>
      <c r="R336" s="613"/>
      <c r="S336" s="613"/>
      <c r="T336" s="449"/>
      <c r="U336" s="449"/>
      <c r="V336" s="449"/>
      <c r="W336" s="449"/>
      <c r="X336" s="449"/>
      <c r="Y336" s="449"/>
      <c r="Z336" s="449"/>
      <c r="AA336" s="449"/>
    </row>
    <row r="337" spans="1:27" x14ac:dyDescent="0.25">
      <c r="A337" s="449"/>
      <c r="B337" s="449"/>
      <c r="C337" s="449"/>
      <c r="D337" s="449"/>
      <c r="E337" s="449"/>
      <c r="F337" s="449"/>
      <c r="G337" s="449"/>
      <c r="H337" s="449"/>
      <c r="I337" s="449"/>
      <c r="J337" s="449"/>
      <c r="K337" s="449"/>
      <c r="L337" s="449"/>
      <c r="M337" s="449"/>
      <c r="N337" s="449"/>
      <c r="O337" s="449"/>
      <c r="P337" s="449"/>
      <c r="Q337" s="449"/>
      <c r="R337" s="449"/>
      <c r="S337" s="449"/>
      <c r="T337" s="449"/>
      <c r="U337" s="449"/>
      <c r="V337" s="449"/>
      <c r="W337" s="449"/>
      <c r="X337" s="449"/>
      <c r="Y337" s="449"/>
      <c r="Z337" s="449"/>
      <c r="AA337" s="449"/>
    </row>
    <row r="338" spans="1:27" x14ac:dyDescent="0.25">
      <c r="A338" s="27" t="s">
        <v>3</v>
      </c>
      <c r="B338" s="611" t="s">
        <v>4</v>
      </c>
      <c r="C338" s="611"/>
      <c r="D338" s="611"/>
      <c r="E338" s="611"/>
      <c r="F338" s="611"/>
      <c r="G338" s="611"/>
      <c r="H338" s="611"/>
      <c r="I338" s="611"/>
      <c r="J338" s="611"/>
      <c r="K338" s="611"/>
      <c r="L338" s="611"/>
      <c r="M338" s="611"/>
      <c r="N338" s="1131" t="s">
        <v>5</v>
      </c>
      <c r="O338" s="1131"/>
      <c r="P338" s="1127">
        <v>2023</v>
      </c>
      <c r="Q338" s="1127"/>
      <c r="R338" s="1127"/>
      <c r="T338" s="604" t="s">
        <v>248</v>
      </c>
      <c r="U338" s="605"/>
      <c r="V338" s="605"/>
      <c r="W338" s="605"/>
      <c r="X338" s="605"/>
      <c r="Y338" s="605"/>
      <c r="Z338" s="605"/>
      <c r="AA338" s="606"/>
    </row>
    <row r="339" spans="1:27" x14ac:dyDescent="0.25">
      <c r="A339" s="295"/>
      <c r="B339" s="295"/>
      <c r="C339" s="295"/>
      <c r="D339" s="295"/>
      <c r="E339" s="295"/>
      <c r="F339" s="295"/>
      <c r="G339" s="295"/>
      <c r="H339" s="295"/>
      <c r="I339" s="295"/>
      <c r="J339" s="295"/>
      <c r="K339" s="295"/>
      <c r="L339" s="295"/>
      <c r="M339" s="295"/>
      <c r="N339" s="295"/>
      <c r="O339" s="295"/>
      <c r="P339" s="295"/>
      <c r="Q339" s="295"/>
      <c r="R339" s="295"/>
      <c r="S339" s="295"/>
      <c r="T339" s="1132" t="s">
        <v>284</v>
      </c>
      <c r="U339" s="1133"/>
      <c r="V339" s="1133"/>
      <c r="W339" s="1133"/>
      <c r="X339" s="1133"/>
      <c r="Y339" s="1133"/>
      <c r="Z339" s="1133"/>
      <c r="AA339" s="1134"/>
    </row>
    <row r="340" spans="1:27" x14ac:dyDescent="0.25">
      <c r="A340" s="7" t="s">
        <v>6</v>
      </c>
      <c r="B340" s="612">
        <v>44835</v>
      </c>
      <c r="C340" s="612"/>
      <c r="D340" s="612"/>
      <c r="E340" s="613" t="s">
        <v>7</v>
      </c>
      <c r="F340" s="613"/>
      <c r="G340" s="206">
        <v>45199</v>
      </c>
      <c r="H340" s="613"/>
      <c r="I340" s="613"/>
      <c r="J340" s="613"/>
      <c r="K340" s="613"/>
      <c r="L340" s="613"/>
      <c r="M340"/>
      <c r="N340"/>
      <c r="O340" s="22" t="s">
        <v>8</v>
      </c>
      <c r="P340" s="1127">
        <f>'C-1a Needs Assessment'!J340</f>
        <v>0</v>
      </c>
      <c r="Q340" s="1127"/>
      <c r="R340" s="1127"/>
      <c r="T340" s="449"/>
      <c r="U340" s="449"/>
      <c r="V340" s="449"/>
      <c r="W340" s="449"/>
      <c r="X340" s="449"/>
      <c r="Y340" s="449"/>
      <c r="Z340" s="449"/>
      <c r="AA340" s="449"/>
    </row>
    <row r="341" spans="1:27" x14ac:dyDescent="0.25">
      <c r="A341" s="545"/>
      <c r="B341" s="545"/>
      <c r="C341" s="545"/>
      <c r="D341" s="545"/>
      <c r="E341" s="545"/>
      <c r="F341" s="545"/>
      <c r="G341" s="545"/>
      <c r="H341" s="545"/>
      <c r="I341" s="545"/>
      <c r="J341" s="545"/>
      <c r="K341" s="545"/>
      <c r="L341" s="545"/>
      <c r="M341" s="545"/>
      <c r="N341" s="545"/>
      <c r="O341" s="545"/>
      <c r="P341" s="545"/>
      <c r="Q341" s="545"/>
      <c r="R341" s="545"/>
      <c r="S341" s="545"/>
      <c r="T341" s="545"/>
      <c r="U341" s="545"/>
      <c r="V341" s="545"/>
      <c r="W341" s="545"/>
      <c r="X341" s="545"/>
      <c r="Y341" s="545"/>
      <c r="Z341" s="545"/>
      <c r="AA341" s="545"/>
    </row>
    <row r="342" spans="1:27" x14ac:dyDescent="0.25">
      <c r="A342" s="1128" t="s">
        <v>502</v>
      </c>
      <c r="B342" s="1129"/>
      <c r="C342" s="1129"/>
      <c r="D342" s="1129"/>
      <c r="E342" s="1129"/>
      <c r="F342" s="1129"/>
      <c r="G342" s="1129"/>
      <c r="H342" s="1129"/>
      <c r="I342" s="1129"/>
      <c r="J342" s="1129"/>
      <c r="K342" s="1129"/>
      <c r="L342" s="1129"/>
      <c r="M342" s="1129"/>
      <c r="N342" s="1129"/>
      <c r="O342" s="1129"/>
      <c r="P342" s="1129"/>
      <c r="Q342" s="1129"/>
      <c r="R342" s="1129"/>
      <c r="S342" s="1129"/>
      <c r="T342" s="1129"/>
      <c r="U342" s="1129"/>
      <c r="V342" s="1129"/>
      <c r="W342" s="1129"/>
      <c r="X342" s="1129"/>
      <c r="Y342" s="1129"/>
      <c r="Z342" s="1129"/>
      <c r="AA342" s="1130"/>
    </row>
    <row r="343" spans="1:27" x14ac:dyDescent="0.25">
      <c r="A343" s="292"/>
      <c r="B343" s="292"/>
      <c r="C343" s="292"/>
      <c r="D343" s="292"/>
      <c r="E343" s="292"/>
      <c r="F343" s="292"/>
      <c r="G343" s="292"/>
      <c r="H343" s="292"/>
      <c r="I343" s="292"/>
      <c r="J343" s="292"/>
      <c r="K343" s="292"/>
      <c r="L343" s="292"/>
      <c r="M343" s="292"/>
      <c r="N343" s="292"/>
      <c r="O343" s="292"/>
      <c r="P343" s="292"/>
      <c r="Q343" s="292"/>
      <c r="R343" s="292"/>
      <c r="S343" s="292"/>
      <c r="T343" s="292"/>
      <c r="U343" s="292"/>
      <c r="V343" s="292"/>
      <c r="W343" s="292"/>
      <c r="X343" s="292"/>
      <c r="Y343" s="292"/>
      <c r="Z343" s="292"/>
      <c r="AA343" s="292"/>
    </row>
    <row r="344" spans="1:27" x14ac:dyDescent="0.25">
      <c r="A344" s="1128" t="s">
        <v>503</v>
      </c>
      <c r="B344" s="1129"/>
      <c r="C344" s="1129"/>
      <c r="D344" s="1129"/>
      <c r="E344" s="1129"/>
      <c r="F344" s="1129"/>
      <c r="G344" s="1129"/>
      <c r="H344" s="1129"/>
      <c r="I344" s="1129"/>
      <c r="J344" s="1129"/>
      <c r="K344" s="1129"/>
      <c r="L344" s="1129"/>
      <c r="M344" s="1129"/>
      <c r="N344" s="1129"/>
      <c r="O344" s="1129"/>
      <c r="P344" s="1129"/>
      <c r="Q344" s="1129"/>
      <c r="R344" s="1130"/>
      <c r="S344" s="1129" t="s">
        <v>504</v>
      </c>
      <c r="T344" s="1129"/>
      <c r="U344" s="1129"/>
      <c r="V344" s="1129"/>
      <c r="W344" s="1129"/>
      <c r="X344" s="1129"/>
      <c r="Y344" s="1129"/>
      <c r="Z344" s="1129"/>
      <c r="AA344" s="1130"/>
    </row>
    <row r="345" spans="1:27" x14ac:dyDescent="0.25">
      <c r="A345" s="876" t="s">
        <v>473</v>
      </c>
      <c r="B345" s="877"/>
      <c r="C345" s="877"/>
      <c r="D345" s="877"/>
      <c r="E345" s="877"/>
      <c r="F345" s="877"/>
      <c r="G345" s="877"/>
      <c r="H345" s="877"/>
      <c r="I345" s="877"/>
      <c r="J345" s="877"/>
      <c r="K345" s="877"/>
      <c r="L345" s="877"/>
      <c r="M345" s="877"/>
      <c r="N345" s="877"/>
      <c r="O345" s="877"/>
      <c r="P345" s="877"/>
      <c r="Q345" s="877"/>
      <c r="R345" s="878"/>
      <c r="S345" s="877"/>
      <c r="T345" s="877"/>
      <c r="U345" s="877"/>
      <c r="V345" s="877"/>
      <c r="W345" s="877"/>
      <c r="X345" s="877"/>
      <c r="Y345" s="877"/>
      <c r="Z345" s="877"/>
      <c r="AA345" s="878"/>
    </row>
    <row r="346" spans="1:27" x14ac:dyDescent="0.25">
      <c r="A346" s="550" t="s">
        <v>505</v>
      </c>
      <c r="B346" s="551"/>
      <c r="C346" s="551"/>
      <c r="D346" s="551"/>
      <c r="E346" s="551"/>
      <c r="F346" s="551"/>
      <c r="G346" s="551"/>
      <c r="H346" s="551"/>
      <c r="I346" s="551"/>
      <c r="J346" s="551"/>
      <c r="K346" s="551"/>
      <c r="L346" s="551"/>
      <c r="M346" s="551"/>
      <c r="N346" s="551"/>
      <c r="O346" s="551"/>
      <c r="P346" s="551"/>
      <c r="Q346" s="551"/>
      <c r="R346" s="551"/>
      <c r="S346" s="551"/>
      <c r="T346" s="551"/>
      <c r="U346" s="551"/>
      <c r="V346" s="551"/>
      <c r="W346" s="551"/>
      <c r="X346" s="551"/>
      <c r="Y346" s="551"/>
      <c r="Z346" s="551"/>
      <c r="AA346" s="552"/>
    </row>
    <row r="347" spans="1:27" x14ac:dyDescent="0.25">
      <c r="A347" s="30" t="s">
        <v>506</v>
      </c>
      <c r="B347" s="1123" t="s">
        <v>932</v>
      </c>
      <c r="C347" s="1124"/>
      <c r="D347" s="1124"/>
      <c r="E347" s="1124"/>
      <c r="F347" s="1124"/>
      <c r="G347" s="1124"/>
      <c r="H347" s="1124"/>
      <c r="I347" s="1124"/>
      <c r="J347" s="1124"/>
      <c r="K347" s="1124"/>
      <c r="L347" s="1124"/>
      <c r="M347" s="1124"/>
      <c r="N347" s="1124"/>
      <c r="O347" s="1124"/>
      <c r="P347" s="1124"/>
      <c r="Q347" s="1124"/>
      <c r="R347" s="1124"/>
      <c r="S347" s="1124"/>
      <c r="T347" s="1124"/>
      <c r="U347" s="1124"/>
      <c r="V347" s="1124"/>
      <c r="W347" s="1124"/>
      <c r="X347" s="1124"/>
      <c r="Y347" s="1124"/>
      <c r="Z347" s="1124"/>
      <c r="AA347" s="1125"/>
    </row>
    <row r="348" spans="1:27" x14ac:dyDescent="0.25">
      <c r="A348" s="30" t="s">
        <v>507</v>
      </c>
      <c r="B348" s="1123" t="s">
        <v>932</v>
      </c>
      <c r="C348" s="1124"/>
      <c r="D348" s="1124"/>
      <c r="E348" s="1124"/>
      <c r="F348" s="1124"/>
      <c r="G348" s="1124"/>
      <c r="H348" s="1124"/>
      <c r="I348" s="1124"/>
      <c r="J348" s="1124"/>
      <c r="K348" s="1124"/>
      <c r="L348" s="1124"/>
      <c r="M348" s="1124"/>
      <c r="N348" s="1124"/>
      <c r="O348" s="1124"/>
      <c r="P348" s="1124"/>
      <c r="Q348" s="1124"/>
      <c r="R348" s="1124"/>
      <c r="S348" s="1124"/>
      <c r="T348" s="1124"/>
      <c r="U348" s="1124"/>
      <c r="V348" s="1124"/>
      <c r="W348" s="1124"/>
      <c r="X348" s="1124"/>
      <c r="Y348" s="1124"/>
      <c r="Z348" s="1124"/>
      <c r="AA348" s="1125"/>
    </row>
    <row r="349" spans="1:27" x14ac:dyDescent="0.25">
      <c r="A349" s="30" t="s">
        <v>508</v>
      </c>
      <c r="B349" s="1123" t="s">
        <v>932</v>
      </c>
      <c r="C349" s="1124"/>
      <c r="D349" s="1124"/>
      <c r="E349" s="1124"/>
      <c r="F349" s="1124"/>
      <c r="G349" s="1124"/>
      <c r="H349" s="1124"/>
      <c r="I349" s="1124"/>
      <c r="J349" s="1124"/>
      <c r="K349" s="1124"/>
      <c r="L349" s="1124"/>
      <c r="M349" s="1124"/>
      <c r="N349" s="1124"/>
      <c r="O349" s="1124"/>
      <c r="P349" s="1124"/>
      <c r="Q349" s="1124"/>
      <c r="R349" s="1124"/>
      <c r="S349" s="1124"/>
      <c r="T349" s="1124"/>
      <c r="U349" s="1124"/>
      <c r="V349" s="1124"/>
      <c r="W349" s="1124"/>
      <c r="X349" s="1124"/>
      <c r="Y349" s="1124"/>
      <c r="Z349" s="1124"/>
      <c r="AA349" s="1125"/>
    </row>
    <row r="350" spans="1:27" x14ac:dyDescent="0.25">
      <c r="A350" s="31" t="s">
        <v>509</v>
      </c>
      <c r="B350" s="1123" t="s">
        <v>932</v>
      </c>
      <c r="C350" s="1124"/>
      <c r="D350" s="1124"/>
      <c r="E350" s="1124"/>
      <c r="F350" s="1124"/>
      <c r="G350" s="1124"/>
      <c r="H350" s="1124"/>
      <c r="I350" s="1124"/>
      <c r="J350" s="1124"/>
      <c r="K350" s="1124"/>
      <c r="L350" s="1124"/>
      <c r="M350" s="1124"/>
      <c r="N350" s="1124"/>
      <c r="O350" s="1124"/>
      <c r="P350" s="1124"/>
      <c r="Q350" s="1124"/>
      <c r="R350" s="1124"/>
      <c r="S350" s="1124"/>
      <c r="T350" s="1124"/>
      <c r="U350" s="1124"/>
      <c r="V350" s="1124"/>
      <c r="W350" s="1124"/>
      <c r="X350" s="1124"/>
      <c r="Y350" s="1124"/>
      <c r="Z350" s="1124"/>
      <c r="AA350" s="1125"/>
    </row>
    <row r="351" spans="1:27" x14ac:dyDescent="0.25">
      <c r="A351" s="550" t="s">
        <v>510</v>
      </c>
      <c r="B351" s="551"/>
      <c r="C351" s="551"/>
      <c r="D351" s="551"/>
      <c r="E351" s="551"/>
      <c r="F351" s="551"/>
      <c r="G351" s="551"/>
      <c r="H351" s="551"/>
      <c r="I351" s="551"/>
      <c r="J351" s="551"/>
      <c r="K351" s="551"/>
      <c r="L351" s="551"/>
      <c r="M351" s="551"/>
      <c r="N351" s="551"/>
      <c r="O351" s="551"/>
      <c r="P351" s="551"/>
      <c r="Q351" s="551"/>
      <c r="R351" s="551"/>
      <c r="S351" s="551"/>
      <c r="T351" s="551"/>
      <c r="U351" s="551"/>
      <c r="V351" s="551"/>
      <c r="W351" s="551"/>
      <c r="X351" s="551"/>
      <c r="Y351" s="551"/>
      <c r="Z351" s="551"/>
      <c r="AA351" s="552"/>
    </row>
    <row r="352" spans="1:27" x14ac:dyDescent="0.25">
      <c r="A352" s="30" t="s">
        <v>506</v>
      </c>
      <c r="B352" s="1123" t="s">
        <v>932</v>
      </c>
      <c r="C352" s="1124"/>
      <c r="D352" s="1124"/>
      <c r="E352" s="1124"/>
      <c r="F352" s="1124"/>
      <c r="G352" s="1124"/>
      <c r="H352" s="1124"/>
      <c r="I352" s="1124"/>
      <c r="J352" s="1124"/>
      <c r="K352" s="1124"/>
      <c r="L352" s="1124"/>
      <c r="M352" s="1124"/>
      <c r="N352" s="1124"/>
      <c r="O352" s="1124"/>
      <c r="P352" s="1124"/>
      <c r="Q352" s="1124"/>
      <c r="R352" s="1124"/>
      <c r="S352" s="1124"/>
      <c r="T352" s="1124"/>
      <c r="U352" s="1124"/>
      <c r="V352" s="1124"/>
      <c r="W352" s="1124"/>
      <c r="X352" s="1124"/>
      <c r="Y352" s="1124"/>
      <c r="Z352" s="1124"/>
      <c r="AA352" s="1125"/>
    </row>
    <row r="353" spans="1:27" x14ac:dyDescent="0.25">
      <c r="A353" s="30" t="s">
        <v>507</v>
      </c>
      <c r="B353" s="1123" t="s">
        <v>932</v>
      </c>
      <c r="C353" s="1124"/>
      <c r="D353" s="1124"/>
      <c r="E353" s="1124"/>
      <c r="F353" s="1124"/>
      <c r="G353" s="1124"/>
      <c r="H353" s="1124"/>
      <c r="I353" s="1124"/>
      <c r="J353" s="1124"/>
      <c r="K353" s="1124"/>
      <c r="L353" s="1124"/>
      <c r="M353" s="1124"/>
      <c r="N353" s="1124"/>
      <c r="O353" s="1124"/>
      <c r="P353" s="1124"/>
      <c r="Q353" s="1124"/>
      <c r="R353" s="1124"/>
      <c r="S353" s="1124"/>
      <c r="T353" s="1124"/>
      <c r="U353" s="1124"/>
      <c r="V353" s="1124"/>
      <c r="W353" s="1124"/>
      <c r="X353" s="1124"/>
      <c r="Y353" s="1124"/>
      <c r="Z353" s="1124"/>
      <c r="AA353" s="1125"/>
    </row>
    <row r="354" spans="1:27" x14ac:dyDescent="0.25">
      <c r="A354" s="30" t="s">
        <v>508</v>
      </c>
      <c r="B354" s="1123" t="s">
        <v>932</v>
      </c>
      <c r="C354" s="1124"/>
      <c r="D354" s="1124"/>
      <c r="E354" s="1124"/>
      <c r="F354" s="1124"/>
      <c r="G354" s="1124"/>
      <c r="H354" s="1124"/>
      <c r="I354" s="1124"/>
      <c r="J354" s="1124"/>
      <c r="K354" s="1124"/>
      <c r="L354" s="1124"/>
      <c r="M354" s="1124"/>
      <c r="N354" s="1124"/>
      <c r="O354" s="1124"/>
      <c r="P354" s="1124"/>
      <c r="Q354" s="1124"/>
      <c r="R354" s="1124"/>
      <c r="S354" s="1124"/>
      <c r="T354" s="1124"/>
      <c r="U354" s="1124"/>
      <c r="V354" s="1124"/>
      <c r="W354" s="1124"/>
      <c r="X354" s="1124"/>
      <c r="Y354" s="1124"/>
      <c r="Z354" s="1124"/>
      <c r="AA354" s="1125"/>
    </row>
    <row r="355" spans="1:27" x14ac:dyDescent="0.25">
      <c r="A355" s="32" t="s">
        <v>509</v>
      </c>
      <c r="B355" s="1123" t="s">
        <v>932</v>
      </c>
      <c r="C355" s="1124"/>
      <c r="D355" s="1124"/>
      <c r="E355" s="1124"/>
      <c r="F355" s="1124"/>
      <c r="G355" s="1124"/>
      <c r="H355" s="1124"/>
      <c r="I355" s="1124"/>
      <c r="J355" s="1124"/>
      <c r="K355" s="1124"/>
      <c r="L355" s="1124"/>
      <c r="M355" s="1124"/>
      <c r="N355" s="1124"/>
      <c r="O355" s="1124"/>
      <c r="P355" s="1124"/>
      <c r="Q355" s="1124"/>
      <c r="R355" s="1124"/>
      <c r="S355" s="1124"/>
      <c r="T355" s="1124"/>
      <c r="U355" s="1124"/>
      <c r="V355" s="1124"/>
      <c r="W355" s="1124"/>
      <c r="X355" s="1124"/>
      <c r="Y355" s="1124"/>
      <c r="Z355" s="1124"/>
      <c r="AA355" s="1125"/>
    </row>
    <row r="356" spans="1:27" x14ac:dyDescent="0.25">
      <c r="A356" s="1142"/>
      <c r="B356" s="1142"/>
      <c r="C356" s="1142"/>
      <c r="D356" s="1142"/>
      <c r="E356" s="1142"/>
      <c r="F356" s="1142"/>
      <c r="G356" s="1142"/>
      <c r="H356" s="1142"/>
      <c r="I356" s="1142"/>
      <c r="J356" s="1142"/>
      <c r="K356" s="1142"/>
      <c r="L356" s="1142"/>
      <c r="M356" s="1142"/>
      <c r="N356" s="1142"/>
      <c r="O356" s="1142"/>
      <c r="P356" s="1142"/>
      <c r="Q356" s="1142"/>
      <c r="R356" s="1142"/>
      <c r="S356" s="1142"/>
      <c r="T356" s="1142"/>
      <c r="U356" s="1142"/>
      <c r="V356" s="1142"/>
      <c r="W356" s="1142"/>
      <c r="X356" s="1142"/>
      <c r="Y356" s="1142"/>
      <c r="Z356" s="1142"/>
      <c r="AA356" s="1142"/>
    </row>
    <row r="357" spans="1:27" x14ac:dyDescent="0.25">
      <c r="A357" s="1128" t="s">
        <v>503</v>
      </c>
      <c r="B357" s="1129"/>
      <c r="C357" s="1129"/>
      <c r="D357" s="1129"/>
      <c r="E357" s="1129"/>
      <c r="F357" s="1129"/>
      <c r="G357" s="1129"/>
      <c r="H357" s="1129"/>
      <c r="I357" s="1129"/>
      <c r="J357" s="1129"/>
      <c r="K357" s="1129"/>
      <c r="L357" s="1129"/>
      <c r="M357" s="1129"/>
      <c r="N357" s="1129"/>
      <c r="O357" s="1129"/>
      <c r="P357" s="1129"/>
      <c r="Q357" s="1129"/>
      <c r="R357" s="1130"/>
      <c r="S357" s="1129" t="s">
        <v>504</v>
      </c>
      <c r="T357" s="1129"/>
      <c r="U357" s="1129"/>
      <c r="V357" s="1129"/>
      <c r="W357" s="1129"/>
      <c r="X357" s="1129"/>
      <c r="Y357" s="1129"/>
      <c r="Z357" s="1129"/>
      <c r="AA357" s="1130"/>
    </row>
    <row r="358" spans="1:27" x14ac:dyDescent="0.25">
      <c r="A358" s="876" t="s">
        <v>482</v>
      </c>
      <c r="B358" s="877"/>
      <c r="C358" s="877"/>
      <c r="D358" s="877"/>
      <c r="E358" s="877"/>
      <c r="F358" s="877"/>
      <c r="G358" s="877"/>
      <c r="H358" s="877"/>
      <c r="I358" s="877"/>
      <c r="J358" s="877"/>
      <c r="K358" s="877"/>
      <c r="L358" s="877"/>
      <c r="M358" s="877"/>
      <c r="N358" s="877"/>
      <c r="O358" s="877"/>
      <c r="P358" s="877"/>
      <c r="Q358" s="877"/>
      <c r="R358" s="878"/>
      <c r="S358" s="877"/>
      <c r="T358" s="877"/>
      <c r="U358" s="877"/>
      <c r="V358" s="877"/>
      <c r="W358" s="877"/>
      <c r="X358" s="877"/>
      <c r="Y358" s="877"/>
      <c r="Z358" s="877"/>
      <c r="AA358" s="878"/>
    </row>
    <row r="359" spans="1:27" x14ac:dyDescent="0.25">
      <c r="A359" s="550" t="s">
        <v>505</v>
      </c>
      <c r="B359" s="551"/>
      <c r="C359" s="551"/>
      <c r="D359" s="551"/>
      <c r="E359" s="551"/>
      <c r="F359" s="551"/>
      <c r="G359" s="551"/>
      <c r="H359" s="551"/>
      <c r="I359" s="551"/>
      <c r="J359" s="551"/>
      <c r="K359" s="551"/>
      <c r="L359" s="551"/>
      <c r="M359" s="551"/>
      <c r="N359" s="551"/>
      <c r="O359" s="551"/>
      <c r="P359" s="551"/>
      <c r="Q359" s="551"/>
      <c r="R359" s="551"/>
      <c r="S359" s="551"/>
      <c r="T359" s="551"/>
      <c r="U359" s="551"/>
      <c r="V359" s="551"/>
      <c r="W359" s="551"/>
      <c r="X359" s="551"/>
      <c r="Y359" s="551"/>
      <c r="Z359" s="551"/>
      <c r="AA359" s="552"/>
    </row>
    <row r="360" spans="1:27" ht="32.25" customHeight="1" x14ac:dyDescent="0.25">
      <c r="A360" s="30" t="s">
        <v>506</v>
      </c>
      <c r="B360" s="1124" t="s">
        <v>809</v>
      </c>
      <c r="C360" s="1124"/>
      <c r="D360" s="1124"/>
      <c r="E360" s="1124"/>
      <c r="F360" s="1124"/>
      <c r="G360" s="1124"/>
      <c r="H360" s="1124"/>
      <c r="I360" s="1124"/>
      <c r="J360" s="1124"/>
      <c r="K360" s="1124"/>
      <c r="L360" s="1124"/>
      <c r="M360" s="1124"/>
      <c r="N360" s="1124"/>
      <c r="O360" s="1124"/>
      <c r="P360" s="1124"/>
      <c r="Q360" s="1124"/>
      <c r="R360" s="1124"/>
      <c r="S360" s="1124"/>
      <c r="T360" s="1124"/>
      <c r="U360" s="1124"/>
      <c r="V360" s="1124"/>
      <c r="W360" s="1124"/>
      <c r="X360" s="1124"/>
      <c r="Y360" s="1124"/>
      <c r="Z360" s="1124"/>
      <c r="AA360" s="1125"/>
    </row>
    <row r="361" spans="1:27" ht="15" customHeight="1" x14ac:dyDescent="0.25">
      <c r="A361" s="30" t="s">
        <v>507</v>
      </c>
      <c r="B361" s="1150" t="s">
        <v>928</v>
      </c>
      <c r="C361" s="1151"/>
      <c r="D361" s="1151"/>
      <c r="E361" s="1151"/>
      <c r="F361" s="1151"/>
      <c r="G361" s="1151"/>
      <c r="H361" s="1151"/>
      <c r="I361" s="1151"/>
      <c r="J361" s="1151"/>
      <c r="K361" s="1151"/>
      <c r="L361" s="1151"/>
      <c r="M361" s="1151"/>
      <c r="N361" s="1151"/>
      <c r="O361" s="1151"/>
      <c r="P361" s="1151"/>
      <c r="Q361" s="1151"/>
      <c r="R361" s="1151"/>
      <c r="S361" s="1151"/>
      <c r="T361" s="1151"/>
      <c r="U361" s="1151"/>
      <c r="V361" s="1151"/>
      <c r="W361" s="1151"/>
      <c r="X361" s="1151"/>
      <c r="Y361" s="1151"/>
      <c r="Z361" s="1151"/>
      <c r="AA361" s="1152"/>
    </row>
    <row r="362" spans="1:27" x14ac:dyDescent="0.25">
      <c r="A362" s="30" t="s">
        <v>508</v>
      </c>
      <c r="B362" s="1124" t="s">
        <v>929</v>
      </c>
      <c r="C362" s="1124"/>
      <c r="D362" s="1124"/>
      <c r="E362" s="1124"/>
      <c r="F362" s="1124"/>
      <c r="G362" s="1124"/>
      <c r="H362" s="1124"/>
      <c r="I362" s="1124"/>
      <c r="J362" s="1124"/>
      <c r="K362" s="1124"/>
      <c r="L362" s="1124"/>
      <c r="M362" s="1124"/>
      <c r="N362" s="1124"/>
      <c r="O362" s="1124"/>
      <c r="P362" s="1124"/>
      <c r="Q362" s="1124"/>
      <c r="R362" s="1124"/>
      <c r="S362" s="1124"/>
      <c r="T362" s="1124"/>
      <c r="U362" s="1124"/>
      <c r="V362" s="1124"/>
      <c r="W362" s="1124"/>
      <c r="X362" s="1124"/>
      <c r="Y362" s="1124"/>
      <c r="Z362" s="1124"/>
      <c r="AA362" s="1125"/>
    </row>
    <row r="363" spans="1:27" x14ac:dyDescent="0.25">
      <c r="A363" s="31" t="s">
        <v>509</v>
      </c>
      <c r="B363" s="1150" t="s">
        <v>930</v>
      </c>
      <c r="C363" s="1151"/>
      <c r="D363" s="1151"/>
      <c r="E363" s="1151"/>
      <c r="F363" s="1151"/>
      <c r="G363" s="1151"/>
      <c r="H363" s="1151"/>
      <c r="I363" s="1151"/>
      <c r="J363" s="1151"/>
      <c r="K363" s="1151"/>
      <c r="L363" s="1151"/>
      <c r="M363" s="1151"/>
      <c r="N363" s="1151"/>
      <c r="O363" s="1151"/>
      <c r="P363" s="1151"/>
      <c r="Q363" s="1151"/>
      <c r="R363" s="1151"/>
      <c r="S363" s="1151"/>
      <c r="T363" s="1151"/>
      <c r="U363" s="1151"/>
      <c r="V363" s="1151"/>
      <c r="W363" s="1151"/>
      <c r="X363" s="1151"/>
      <c r="Y363" s="1151"/>
      <c r="Z363" s="1151"/>
      <c r="AA363" s="1152"/>
    </row>
    <row r="364" spans="1:27" x14ac:dyDescent="0.25">
      <c r="A364" s="550" t="s">
        <v>510</v>
      </c>
      <c r="B364" s="551"/>
      <c r="C364" s="551"/>
      <c r="D364" s="551"/>
      <c r="E364" s="551"/>
      <c r="F364" s="551"/>
      <c r="G364" s="551"/>
      <c r="H364" s="551"/>
      <c r="I364" s="551"/>
      <c r="J364" s="551"/>
      <c r="K364" s="551"/>
      <c r="L364" s="551"/>
      <c r="M364" s="551"/>
      <c r="N364" s="551"/>
      <c r="O364" s="551"/>
      <c r="P364" s="551"/>
      <c r="Q364" s="551"/>
      <c r="R364" s="551"/>
      <c r="S364" s="551"/>
      <c r="T364" s="551"/>
      <c r="U364" s="551"/>
      <c r="V364" s="551"/>
      <c r="W364" s="551"/>
      <c r="X364" s="551"/>
      <c r="Y364" s="551"/>
      <c r="Z364" s="551"/>
      <c r="AA364" s="552"/>
    </row>
    <row r="365" spans="1:27" ht="21" customHeight="1" x14ac:dyDescent="0.25">
      <c r="A365" s="30" t="s">
        <v>506</v>
      </c>
      <c r="B365" s="1124" t="s">
        <v>810</v>
      </c>
      <c r="C365" s="1124"/>
      <c r="D365" s="1124"/>
      <c r="E365" s="1124"/>
      <c r="F365" s="1124"/>
      <c r="G365" s="1124"/>
      <c r="H365" s="1124"/>
      <c r="I365" s="1124"/>
      <c r="J365" s="1124"/>
      <c r="K365" s="1124"/>
      <c r="L365" s="1124"/>
      <c r="M365" s="1124"/>
      <c r="N365" s="1124"/>
      <c r="O365" s="1124"/>
      <c r="P365" s="1124"/>
      <c r="Q365" s="1124"/>
      <c r="R365" s="1124"/>
      <c r="S365" s="1124"/>
      <c r="T365" s="1124"/>
      <c r="U365" s="1124"/>
      <c r="V365" s="1124"/>
      <c r="W365" s="1124"/>
      <c r="X365" s="1124"/>
      <c r="Y365" s="1124"/>
      <c r="Z365" s="1124"/>
      <c r="AA365" s="1125"/>
    </row>
    <row r="366" spans="1:27" ht="15" customHeight="1" x14ac:dyDescent="0.25">
      <c r="A366" s="30" t="s">
        <v>507</v>
      </c>
      <c r="B366" s="1124" t="s">
        <v>853</v>
      </c>
      <c r="C366" s="1124"/>
      <c r="D366" s="1124"/>
      <c r="E366" s="1124"/>
      <c r="F366" s="1124"/>
      <c r="G366" s="1124"/>
      <c r="H366" s="1124"/>
      <c r="I366" s="1124"/>
      <c r="J366" s="1124"/>
      <c r="K366" s="1124"/>
      <c r="L366" s="1124"/>
      <c r="M366" s="1124"/>
      <c r="N366" s="1124"/>
      <c r="O366" s="1124"/>
      <c r="P366" s="1124"/>
      <c r="Q366" s="1124"/>
      <c r="R366" s="1124"/>
      <c r="S366" s="1124"/>
      <c r="T366" s="1124"/>
      <c r="U366" s="1124"/>
      <c r="V366" s="1124"/>
      <c r="W366" s="1124"/>
      <c r="X366" s="1124"/>
      <c r="Y366" s="1124"/>
      <c r="Z366" s="1124"/>
      <c r="AA366" s="1125"/>
    </row>
    <row r="367" spans="1:27" x14ac:dyDescent="0.25">
      <c r="A367" s="30" t="s">
        <v>508</v>
      </c>
      <c r="B367" s="1124" t="s">
        <v>931</v>
      </c>
      <c r="C367" s="1124"/>
      <c r="D367" s="1124"/>
      <c r="E367" s="1124"/>
      <c r="F367" s="1124"/>
      <c r="G367" s="1124"/>
      <c r="H367" s="1124"/>
      <c r="I367" s="1124"/>
      <c r="J367" s="1124"/>
      <c r="K367" s="1124"/>
      <c r="L367" s="1124"/>
      <c r="M367" s="1124"/>
      <c r="N367" s="1124"/>
      <c r="O367" s="1124"/>
      <c r="P367" s="1124"/>
      <c r="Q367" s="1124"/>
      <c r="R367" s="1124"/>
      <c r="S367" s="1124"/>
      <c r="T367" s="1124"/>
      <c r="U367" s="1124"/>
      <c r="V367" s="1124"/>
      <c r="W367" s="1124"/>
      <c r="X367" s="1124"/>
      <c r="Y367" s="1124"/>
      <c r="Z367" s="1124"/>
      <c r="AA367" s="1125"/>
    </row>
    <row r="368" spans="1:27" x14ac:dyDescent="0.25">
      <c r="A368" s="32" t="s">
        <v>509</v>
      </c>
      <c r="B368" s="1124" t="s">
        <v>853</v>
      </c>
      <c r="C368" s="1124"/>
      <c r="D368" s="1124"/>
      <c r="E368" s="1124"/>
      <c r="F368" s="1124"/>
      <c r="G368" s="1124"/>
      <c r="H368" s="1124"/>
      <c r="I368" s="1124"/>
      <c r="J368" s="1124"/>
      <c r="K368" s="1124"/>
      <c r="L368" s="1124"/>
      <c r="M368" s="1124"/>
      <c r="N368" s="1124"/>
      <c r="O368" s="1124"/>
      <c r="P368" s="1124"/>
      <c r="Q368" s="1124"/>
      <c r="R368" s="1124"/>
      <c r="S368" s="1124"/>
      <c r="T368" s="1124"/>
      <c r="U368" s="1124"/>
      <c r="V368" s="1124"/>
      <c r="W368" s="1124"/>
      <c r="X368" s="1124"/>
      <c r="Y368" s="1124"/>
      <c r="Z368" s="1124"/>
      <c r="AA368" s="1125"/>
    </row>
    <row r="369" spans="1:27" x14ac:dyDescent="0.25">
      <c r="A369" s="1142"/>
      <c r="B369" s="1142"/>
      <c r="C369" s="1142"/>
      <c r="D369" s="1142"/>
      <c r="E369" s="1142"/>
      <c r="F369" s="1142"/>
      <c r="G369" s="1142"/>
      <c r="H369" s="1142"/>
      <c r="I369" s="1142"/>
      <c r="J369" s="1142"/>
      <c r="K369" s="1142"/>
      <c r="L369" s="1142"/>
      <c r="M369" s="1142"/>
      <c r="N369" s="1142"/>
      <c r="O369" s="1142"/>
      <c r="P369" s="1142"/>
      <c r="Q369" s="1142"/>
      <c r="R369" s="1142"/>
      <c r="S369" s="1142"/>
      <c r="T369" s="1142"/>
      <c r="U369" s="1142"/>
      <c r="V369" s="1142"/>
      <c r="W369" s="1142"/>
      <c r="X369" s="1142"/>
      <c r="Y369" s="1142"/>
      <c r="Z369" s="1142"/>
      <c r="AA369" s="1142"/>
    </row>
    <row r="370" spans="1:27" x14ac:dyDescent="0.25">
      <c r="A370" s="613" t="s">
        <v>511</v>
      </c>
      <c r="B370" s="613"/>
      <c r="C370" s="613"/>
      <c r="D370" s="613"/>
      <c r="E370" s="613"/>
      <c r="F370" s="613"/>
      <c r="G370" s="613"/>
      <c r="H370" s="613"/>
      <c r="I370" s="613"/>
      <c r="J370" s="613"/>
      <c r="K370" s="613"/>
      <c r="L370" s="613"/>
      <c r="M370" s="613"/>
      <c r="N370" s="613"/>
      <c r="O370" s="613"/>
      <c r="P370" s="613"/>
      <c r="Q370" s="613"/>
      <c r="R370" s="613"/>
      <c r="S370" s="613"/>
      <c r="T370" s="613"/>
      <c r="U370" s="613"/>
      <c r="V370" s="613"/>
      <c r="W370" s="613"/>
      <c r="X370" s="613"/>
      <c r="Y370" s="613"/>
      <c r="Z370" s="613"/>
      <c r="AA370" s="613"/>
    </row>
    <row r="371" spans="1:27" x14ac:dyDescent="0.25">
      <c r="A371" s="449"/>
      <c r="B371" s="449"/>
      <c r="C371" s="449"/>
      <c r="D371" s="449"/>
      <c r="E371" s="449"/>
      <c r="F371" s="449"/>
      <c r="G371" s="541" t="s">
        <v>0</v>
      </c>
      <c r="H371" s="541"/>
      <c r="I371" s="541"/>
      <c r="J371" s="541"/>
      <c r="K371" s="541"/>
      <c r="L371" s="541"/>
      <c r="M371" s="541"/>
      <c r="N371" s="541"/>
      <c r="O371" s="541"/>
      <c r="P371" s="541"/>
      <c r="Q371" s="541"/>
      <c r="R371" s="541"/>
      <c r="S371" s="541"/>
      <c r="T371" s="1126" t="s">
        <v>244</v>
      </c>
      <c r="U371" s="1126"/>
      <c r="V371" s="1127">
        <v>1</v>
      </c>
      <c r="W371" s="1127"/>
      <c r="X371" s="295" t="s">
        <v>245</v>
      </c>
      <c r="Y371" s="295"/>
      <c r="Z371" s="1127">
        <v>1</v>
      </c>
      <c r="AA371" s="1127"/>
    </row>
    <row r="372" spans="1:27" x14ac:dyDescent="0.25">
      <c r="A372" s="449"/>
      <c r="B372" s="449"/>
      <c r="C372" s="449"/>
      <c r="D372" s="449"/>
      <c r="E372" s="449"/>
      <c r="F372" s="449"/>
      <c r="G372" s="295" t="s">
        <v>1</v>
      </c>
      <c r="H372" s="295"/>
      <c r="I372" s="295"/>
      <c r="J372" s="295"/>
      <c r="K372" s="295"/>
      <c r="L372" s="295"/>
      <c r="M372" s="295"/>
      <c r="N372" s="295"/>
      <c r="O372" s="295"/>
      <c r="P372" s="295"/>
      <c r="Q372" s="295"/>
      <c r="R372" s="295"/>
      <c r="S372" s="295"/>
      <c r="T372" s="294"/>
      <c r="U372" s="294"/>
      <c r="V372" s="294"/>
      <c r="W372" s="294"/>
      <c r="X372" s="294"/>
      <c r="Y372" s="294"/>
      <c r="Z372" s="294"/>
      <c r="AA372" s="294"/>
    </row>
    <row r="373" spans="1:27" x14ac:dyDescent="0.25">
      <c r="A373" s="449"/>
      <c r="B373" s="449"/>
      <c r="C373" s="449"/>
      <c r="D373" s="449"/>
      <c r="E373" s="449"/>
      <c r="F373" s="449"/>
      <c r="G373" s="613" t="s">
        <v>501</v>
      </c>
      <c r="H373" s="613"/>
      <c r="I373" s="613"/>
      <c r="J373" s="613"/>
      <c r="K373" s="613"/>
      <c r="L373" s="613"/>
      <c r="M373" s="613"/>
      <c r="N373" s="613"/>
      <c r="O373" s="613"/>
      <c r="P373" s="613"/>
      <c r="Q373" s="613"/>
      <c r="R373" s="613"/>
      <c r="S373" s="613"/>
      <c r="T373" s="449"/>
      <c r="U373" s="449"/>
      <c r="V373" s="449"/>
      <c r="W373" s="449"/>
      <c r="X373" s="449"/>
      <c r="Y373" s="449"/>
      <c r="Z373" s="449"/>
      <c r="AA373" s="449"/>
    </row>
    <row r="374" spans="1:27" x14ac:dyDescent="0.25">
      <c r="A374" s="449"/>
      <c r="B374" s="449"/>
      <c r="C374" s="449"/>
      <c r="D374" s="449"/>
      <c r="E374" s="449"/>
      <c r="F374" s="449"/>
      <c r="G374" s="449"/>
      <c r="H374" s="449"/>
      <c r="I374" s="449"/>
      <c r="J374" s="449"/>
      <c r="K374" s="449"/>
      <c r="L374" s="449"/>
      <c r="M374" s="449"/>
      <c r="N374" s="449"/>
      <c r="O374" s="449"/>
      <c r="P374" s="449"/>
      <c r="Q374" s="449"/>
      <c r="R374" s="449"/>
      <c r="S374" s="449"/>
      <c r="T374" s="449"/>
      <c r="U374" s="449"/>
      <c r="V374" s="449"/>
      <c r="W374" s="449"/>
      <c r="X374" s="449"/>
      <c r="Y374" s="449"/>
      <c r="Z374" s="449"/>
      <c r="AA374" s="449"/>
    </row>
    <row r="375" spans="1:27" x14ac:dyDescent="0.25">
      <c r="A375" s="27" t="s">
        <v>3</v>
      </c>
      <c r="B375" s="611" t="s">
        <v>4</v>
      </c>
      <c r="C375" s="611"/>
      <c r="D375" s="611"/>
      <c r="E375" s="611"/>
      <c r="F375" s="611"/>
      <c r="G375" s="611"/>
      <c r="H375" s="611"/>
      <c r="I375" s="611"/>
      <c r="J375" s="611"/>
      <c r="K375" s="611"/>
      <c r="L375" s="611"/>
      <c r="M375" s="611"/>
      <c r="N375" s="1131" t="s">
        <v>5</v>
      </c>
      <c r="O375" s="1131"/>
      <c r="P375" s="1127">
        <v>2023</v>
      </c>
      <c r="Q375" s="1127"/>
      <c r="R375" s="1127"/>
      <c r="T375" s="604" t="s">
        <v>248</v>
      </c>
      <c r="U375" s="605"/>
      <c r="V375" s="605"/>
      <c r="W375" s="605"/>
      <c r="X375" s="605"/>
      <c r="Y375" s="605"/>
      <c r="Z375" s="605"/>
      <c r="AA375" s="606"/>
    </row>
    <row r="376" spans="1:27" x14ac:dyDescent="0.25">
      <c r="A376" s="295"/>
      <c r="B376" s="295"/>
      <c r="C376" s="295"/>
      <c r="D376" s="295"/>
      <c r="E376" s="295"/>
      <c r="F376" s="295"/>
      <c r="G376" s="295"/>
      <c r="H376" s="295"/>
      <c r="I376" s="295"/>
      <c r="J376" s="295"/>
      <c r="K376" s="295"/>
      <c r="L376" s="295"/>
      <c r="M376" s="295"/>
      <c r="N376" s="295"/>
      <c r="O376" s="295"/>
      <c r="P376" s="295"/>
      <c r="Q376" s="295"/>
      <c r="R376" s="295"/>
      <c r="S376" s="295"/>
      <c r="T376" s="1132" t="s">
        <v>284</v>
      </c>
      <c r="U376" s="1133"/>
      <c r="V376" s="1133"/>
      <c r="W376" s="1133"/>
      <c r="X376" s="1133"/>
      <c r="Y376" s="1133"/>
      <c r="Z376" s="1133"/>
      <c r="AA376" s="1134"/>
    </row>
    <row r="377" spans="1:27" x14ac:dyDescent="0.25">
      <c r="A377" s="7" t="s">
        <v>6</v>
      </c>
      <c r="B377" s="612">
        <v>44835</v>
      </c>
      <c r="C377" s="612"/>
      <c r="D377" s="612"/>
      <c r="E377" s="613" t="s">
        <v>7</v>
      </c>
      <c r="F377" s="613"/>
      <c r="G377" s="206">
        <v>45199</v>
      </c>
      <c r="H377" s="613"/>
      <c r="I377" s="613"/>
      <c r="J377" s="613"/>
      <c r="K377" s="613"/>
      <c r="L377" s="613"/>
      <c r="M377"/>
      <c r="N377"/>
      <c r="O377" s="22" t="s">
        <v>8</v>
      </c>
      <c r="P377" s="1127">
        <f>'C-1a Needs Assessment'!J377</f>
        <v>0</v>
      </c>
      <c r="Q377" s="1127"/>
      <c r="R377" s="1127"/>
      <c r="T377" s="449"/>
      <c r="U377" s="449"/>
      <c r="V377" s="449"/>
      <c r="W377" s="449"/>
      <c r="X377" s="449"/>
      <c r="Y377" s="449"/>
      <c r="Z377" s="449"/>
      <c r="AA377" s="449"/>
    </row>
    <row r="378" spans="1:27" x14ac:dyDescent="0.25">
      <c r="A378" s="545"/>
      <c r="B378" s="545"/>
      <c r="C378" s="545"/>
      <c r="D378" s="545"/>
      <c r="E378" s="545"/>
      <c r="F378" s="545"/>
      <c r="G378" s="545"/>
      <c r="H378" s="545"/>
      <c r="I378" s="545"/>
      <c r="J378" s="545"/>
      <c r="K378" s="545"/>
      <c r="L378" s="545"/>
      <c r="M378" s="545"/>
      <c r="N378" s="545"/>
      <c r="O378" s="545"/>
      <c r="P378" s="545"/>
      <c r="Q378" s="545"/>
      <c r="R378" s="545"/>
      <c r="S378" s="545"/>
      <c r="T378" s="545"/>
      <c r="U378" s="545"/>
      <c r="V378" s="545"/>
      <c r="W378" s="545"/>
      <c r="X378" s="545"/>
      <c r="Y378" s="545"/>
      <c r="Z378" s="545"/>
      <c r="AA378" s="545"/>
    </row>
    <row r="379" spans="1:27" x14ac:dyDescent="0.25">
      <c r="A379" s="1128" t="s">
        <v>502</v>
      </c>
      <c r="B379" s="1129"/>
      <c r="C379" s="1129"/>
      <c r="D379" s="1129"/>
      <c r="E379" s="1129"/>
      <c r="F379" s="1129"/>
      <c r="G379" s="1129"/>
      <c r="H379" s="1129"/>
      <c r="I379" s="1129"/>
      <c r="J379" s="1129"/>
      <c r="K379" s="1129"/>
      <c r="L379" s="1129"/>
      <c r="M379" s="1129"/>
      <c r="N379" s="1129"/>
      <c r="O379" s="1129"/>
      <c r="P379" s="1129"/>
      <c r="Q379" s="1129"/>
      <c r="R379" s="1129"/>
      <c r="S379" s="1129"/>
      <c r="T379" s="1129"/>
      <c r="U379" s="1129"/>
      <c r="V379" s="1129"/>
      <c r="W379" s="1129"/>
      <c r="X379" s="1129"/>
      <c r="Y379" s="1129"/>
      <c r="Z379" s="1129"/>
      <c r="AA379" s="1130"/>
    </row>
    <row r="380" spans="1:27" x14ac:dyDescent="0.25">
      <c r="A380" s="292"/>
      <c r="B380" s="292"/>
      <c r="C380" s="292"/>
      <c r="D380" s="292"/>
      <c r="E380" s="292"/>
      <c r="F380" s="292"/>
      <c r="G380" s="292"/>
      <c r="H380" s="292"/>
      <c r="I380" s="292"/>
      <c r="J380" s="292"/>
      <c r="K380" s="292"/>
      <c r="L380" s="292"/>
      <c r="M380" s="292"/>
      <c r="N380" s="292"/>
      <c r="O380" s="292"/>
      <c r="P380" s="292"/>
      <c r="Q380" s="292"/>
      <c r="R380" s="292"/>
      <c r="S380" s="292"/>
      <c r="T380" s="292"/>
      <c r="U380" s="292"/>
      <c r="V380" s="292"/>
      <c r="W380" s="292"/>
      <c r="X380" s="292"/>
      <c r="Y380" s="292"/>
      <c r="Z380" s="292"/>
      <c r="AA380" s="292"/>
    </row>
    <row r="381" spans="1:27" x14ac:dyDescent="0.25">
      <c r="A381" s="1128" t="s">
        <v>503</v>
      </c>
      <c r="B381" s="1129"/>
      <c r="C381" s="1129"/>
      <c r="D381" s="1129"/>
      <c r="E381" s="1129"/>
      <c r="F381" s="1129"/>
      <c r="G381" s="1129"/>
      <c r="H381" s="1129"/>
      <c r="I381" s="1129"/>
      <c r="J381" s="1129"/>
      <c r="K381" s="1129"/>
      <c r="L381" s="1129"/>
      <c r="M381" s="1129"/>
      <c r="N381" s="1129"/>
      <c r="O381" s="1129"/>
      <c r="P381" s="1129"/>
      <c r="Q381" s="1129"/>
      <c r="R381" s="1130"/>
      <c r="S381" s="1129" t="s">
        <v>504</v>
      </c>
      <c r="T381" s="1129"/>
      <c r="U381" s="1129"/>
      <c r="V381" s="1129"/>
      <c r="W381" s="1129"/>
      <c r="X381" s="1129"/>
      <c r="Y381" s="1129"/>
      <c r="Z381" s="1129"/>
      <c r="AA381" s="1130"/>
    </row>
    <row r="382" spans="1:27" x14ac:dyDescent="0.25">
      <c r="A382" s="876" t="s">
        <v>491</v>
      </c>
      <c r="B382" s="877"/>
      <c r="C382" s="877"/>
      <c r="D382" s="877"/>
      <c r="E382" s="877"/>
      <c r="F382" s="877"/>
      <c r="G382" s="877"/>
      <c r="H382" s="877"/>
      <c r="I382" s="877"/>
      <c r="J382" s="877"/>
      <c r="K382" s="877"/>
      <c r="L382" s="877"/>
      <c r="M382" s="877"/>
      <c r="N382" s="877"/>
      <c r="O382" s="877"/>
      <c r="P382" s="877"/>
      <c r="Q382" s="877"/>
      <c r="R382" s="878"/>
      <c r="S382" s="877"/>
      <c r="T382" s="877"/>
      <c r="U382" s="877"/>
      <c r="V382" s="877"/>
      <c r="W382" s="877"/>
      <c r="X382" s="877"/>
      <c r="Y382" s="877"/>
      <c r="Z382" s="877"/>
      <c r="AA382" s="878"/>
    </row>
    <row r="383" spans="1:27" x14ac:dyDescent="0.25">
      <c r="A383" s="550" t="s">
        <v>505</v>
      </c>
      <c r="B383" s="551"/>
      <c r="C383" s="551"/>
      <c r="D383" s="551"/>
      <c r="E383" s="551"/>
      <c r="F383" s="551"/>
      <c r="G383" s="551"/>
      <c r="H383" s="551"/>
      <c r="I383" s="551"/>
      <c r="J383" s="551"/>
      <c r="K383" s="551"/>
      <c r="L383" s="551"/>
      <c r="M383" s="551"/>
      <c r="N383" s="551"/>
      <c r="O383" s="551"/>
      <c r="P383" s="551"/>
      <c r="Q383" s="551"/>
      <c r="R383" s="551"/>
      <c r="S383" s="551"/>
      <c r="T383" s="551"/>
      <c r="U383" s="551"/>
      <c r="V383" s="551"/>
      <c r="W383" s="551"/>
      <c r="X383" s="551"/>
      <c r="Y383" s="551"/>
      <c r="Z383" s="551"/>
      <c r="AA383" s="552"/>
    </row>
    <row r="384" spans="1:27" ht="25.5" customHeight="1" x14ac:dyDescent="0.25">
      <c r="A384" s="30" t="s">
        <v>506</v>
      </c>
      <c r="B384" s="1123" t="s">
        <v>808</v>
      </c>
      <c r="C384" s="1124"/>
      <c r="D384" s="1124"/>
      <c r="E384" s="1124"/>
      <c r="F384" s="1124"/>
      <c r="G384" s="1124"/>
      <c r="H384" s="1124"/>
      <c r="I384" s="1124"/>
      <c r="J384" s="1124"/>
      <c r="K384" s="1124"/>
      <c r="L384" s="1124"/>
      <c r="M384" s="1124"/>
      <c r="N384" s="1124"/>
      <c r="O384" s="1124"/>
      <c r="P384" s="1124"/>
      <c r="Q384" s="1124"/>
      <c r="R384" s="1124"/>
      <c r="S384" s="1124"/>
      <c r="T384" s="1124"/>
      <c r="U384" s="1124"/>
      <c r="V384" s="1124"/>
      <c r="W384" s="1124"/>
      <c r="X384" s="1124"/>
      <c r="Y384" s="1124"/>
      <c r="Z384" s="1124"/>
      <c r="AA384" s="1125"/>
    </row>
    <row r="385" spans="1:27" ht="30.75" customHeight="1" x14ac:dyDescent="0.25">
      <c r="A385" s="30" t="s">
        <v>507</v>
      </c>
      <c r="B385" s="1124" t="s">
        <v>854</v>
      </c>
      <c r="C385" s="1124"/>
      <c r="D385" s="1124"/>
      <c r="E385" s="1124"/>
      <c r="F385" s="1124"/>
      <c r="G385" s="1124"/>
      <c r="H385" s="1124"/>
      <c r="I385" s="1124"/>
      <c r="J385" s="1124"/>
      <c r="K385" s="1124"/>
      <c r="L385" s="1124"/>
      <c r="M385" s="1124"/>
      <c r="N385" s="1124"/>
      <c r="O385" s="1124"/>
      <c r="P385" s="1124"/>
      <c r="Q385" s="1124"/>
      <c r="R385" s="1124"/>
      <c r="S385" s="1124"/>
      <c r="T385" s="1124"/>
      <c r="U385" s="1124"/>
      <c r="V385" s="1124"/>
      <c r="W385" s="1124"/>
      <c r="X385" s="1124"/>
      <c r="Y385" s="1124"/>
      <c r="Z385" s="1124"/>
      <c r="AA385" s="1125"/>
    </row>
    <row r="386" spans="1:27" ht="15" customHeight="1" x14ac:dyDescent="0.25">
      <c r="A386" s="30" t="s">
        <v>508</v>
      </c>
      <c r="B386" s="1124" t="s">
        <v>926</v>
      </c>
      <c r="C386" s="1124"/>
      <c r="D386" s="1124"/>
      <c r="E386" s="1124"/>
      <c r="F386" s="1124"/>
      <c r="G386" s="1124"/>
      <c r="H386" s="1124"/>
      <c r="I386" s="1124"/>
      <c r="J386" s="1124"/>
      <c r="K386" s="1124"/>
      <c r="L386" s="1124"/>
      <c r="M386" s="1124"/>
      <c r="N386" s="1124"/>
      <c r="O386" s="1124"/>
      <c r="P386" s="1124"/>
      <c r="Q386" s="1124"/>
      <c r="R386" s="1124"/>
      <c r="S386" s="1124"/>
      <c r="T386" s="1124"/>
      <c r="U386" s="1124"/>
      <c r="V386" s="1124"/>
      <c r="W386" s="1124"/>
      <c r="X386" s="1124"/>
      <c r="Y386" s="1124"/>
      <c r="Z386" s="1124"/>
      <c r="AA386" s="1125"/>
    </row>
    <row r="387" spans="1:27" x14ac:dyDescent="0.25">
      <c r="A387" s="31" t="s">
        <v>509</v>
      </c>
      <c r="B387" s="1150" t="s">
        <v>930</v>
      </c>
      <c r="C387" s="1151"/>
      <c r="D387" s="1151"/>
      <c r="E387" s="1151"/>
      <c r="F387" s="1151"/>
      <c r="G387" s="1151"/>
      <c r="H387" s="1151"/>
      <c r="I387" s="1151"/>
      <c r="J387" s="1151"/>
      <c r="K387" s="1151"/>
      <c r="L387" s="1151"/>
      <c r="M387" s="1151"/>
      <c r="N387" s="1151"/>
      <c r="O387" s="1151"/>
      <c r="P387" s="1151"/>
      <c r="Q387" s="1151"/>
      <c r="R387" s="1151"/>
      <c r="S387" s="1151"/>
      <c r="T387" s="1151"/>
      <c r="U387" s="1151"/>
      <c r="V387" s="1151"/>
      <c r="W387" s="1151"/>
      <c r="X387" s="1151"/>
      <c r="Y387" s="1151"/>
      <c r="Z387" s="1151"/>
      <c r="AA387" s="1152"/>
    </row>
    <row r="388" spans="1:27" x14ac:dyDescent="0.25">
      <c r="A388" s="550" t="s">
        <v>510</v>
      </c>
      <c r="B388" s="551"/>
      <c r="C388" s="551"/>
      <c r="D388" s="551"/>
      <c r="E388" s="551"/>
      <c r="F388" s="551"/>
      <c r="G388" s="551"/>
      <c r="H388" s="551"/>
      <c r="I388" s="551"/>
      <c r="J388" s="551"/>
      <c r="K388" s="551"/>
      <c r="L388" s="551"/>
      <c r="M388" s="551"/>
      <c r="N388" s="551"/>
      <c r="O388" s="551"/>
      <c r="P388" s="551"/>
      <c r="Q388" s="551"/>
      <c r="R388" s="551"/>
      <c r="S388" s="551"/>
      <c r="T388" s="551"/>
      <c r="U388" s="551"/>
      <c r="V388" s="551"/>
      <c r="W388" s="551"/>
      <c r="X388" s="551"/>
      <c r="Y388" s="551"/>
      <c r="Z388" s="551"/>
      <c r="AA388" s="552"/>
    </row>
    <row r="389" spans="1:27" ht="27" customHeight="1" x14ac:dyDescent="0.25">
      <c r="A389" s="30" t="s">
        <v>506</v>
      </c>
      <c r="B389" s="1153" t="s">
        <v>808</v>
      </c>
      <c r="C389" s="1154"/>
      <c r="D389" s="1154"/>
      <c r="E389" s="1154"/>
      <c r="F389" s="1154"/>
      <c r="G389" s="1154"/>
      <c r="H389" s="1154"/>
      <c r="I389" s="1154"/>
      <c r="J389" s="1154"/>
      <c r="K389" s="1154"/>
      <c r="L389" s="1154"/>
      <c r="M389" s="1154"/>
      <c r="N389" s="1154"/>
      <c r="O389" s="1154"/>
      <c r="P389" s="1154"/>
      <c r="Q389" s="1154"/>
      <c r="R389" s="1154"/>
      <c r="S389" s="1154"/>
      <c r="T389" s="1154"/>
      <c r="U389" s="1154"/>
      <c r="V389" s="1154"/>
      <c r="W389" s="1154"/>
      <c r="X389" s="1154"/>
      <c r="Y389" s="1154"/>
      <c r="Z389" s="1154"/>
      <c r="AA389" s="1154"/>
    </row>
    <row r="390" spans="1:27" ht="15" customHeight="1" x14ac:dyDescent="0.25">
      <c r="A390" s="30" t="s">
        <v>507</v>
      </c>
      <c r="B390" s="1138" t="s">
        <v>933</v>
      </c>
      <c r="C390" s="1139"/>
      <c r="D390" s="1139"/>
      <c r="E390" s="1139"/>
      <c r="F390" s="1139"/>
      <c r="G390" s="1139"/>
      <c r="H390" s="1139"/>
      <c r="I390" s="1139"/>
      <c r="J390" s="1139"/>
      <c r="K390" s="1139"/>
      <c r="L390" s="1139"/>
      <c r="M390" s="1139"/>
      <c r="N390" s="1139"/>
      <c r="O390" s="1139"/>
      <c r="P390" s="1139"/>
      <c r="Q390" s="1139"/>
      <c r="R390" s="1139"/>
      <c r="S390" s="1139"/>
      <c r="T390" s="1139"/>
      <c r="U390" s="1139"/>
      <c r="V390" s="1139"/>
      <c r="W390" s="1139"/>
      <c r="X390" s="1139"/>
      <c r="Y390" s="1139"/>
      <c r="Z390" s="1139"/>
      <c r="AA390" s="1139"/>
    </row>
    <row r="391" spans="1:27" ht="15" customHeight="1" x14ac:dyDescent="0.25">
      <c r="A391" s="30" t="s">
        <v>508</v>
      </c>
      <c r="B391" s="1138" t="s">
        <v>927</v>
      </c>
      <c r="C391" s="1139"/>
      <c r="D391" s="1139"/>
      <c r="E391" s="1139"/>
      <c r="F391" s="1139"/>
      <c r="G391" s="1139"/>
      <c r="H391" s="1139"/>
      <c r="I391" s="1139"/>
      <c r="J391" s="1139"/>
      <c r="K391" s="1139"/>
      <c r="L391" s="1139"/>
      <c r="M391" s="1139"/>
      <c r="N391" s="1139"/>
      <c r="O391" s="1139"/>
      <c r="P391" s="1139"/>
      <c r="Q391" s="1139"/>
      <c r="R391" s="1139"/>
      <c r="S391" s="1139"/>
      <c r="T391" s="1139"/>
      <c r="U391" s="1139"/>
      <c r="V391" s="1139"/>
      <c r="W391" s="1139"/>
      <c r="X391" s="1139"/>
      <c r="Y391" s="1139"/>
      <c r="Z391" s="1139"/>
      <c r="AA391" s="1139"/>
    </row>
    <row r="392" spans="1:27" ht="15" customHeight="1" x14ac:dyDescent="0.25">
      <c r="A392" s="32" t="s">
        <v>509</v>
      </c>
      <c r="B392" s="1138" t="s">
        <v>934</v>
      </c>
      <c r="C392" s="1139"/>
      <c r="D392" s="1139"/>
      <c r="E392" s="1139"/>
      <c r="F392" s="1139"/>
      <c r="G392" s="1139"/>
      <c r="H392" s="1139"/>
      <c r="I392" s="1139"/>
      <c r="J392" s="1139"/>
      <c r="K392" s="1139"/>
      <c r="L392" s="1139"/>
      <c r="M392" s="1139"/>
      <c r="N392" s="1139"/>
      <c r="O392" s="1139"/>
      <c r="P392" s="1139"/>
      <c r="Q392" s="1139"/>
      <c r="R392" s="1139"/>
      <c r="S392" s="1139"/>
      <c r="T392" s="1139"/>
      <c r="U392" s="1139"/>
      <c r="V392" s="1139"/>
      <c r="W392" s="1139"/>
      <c r="X392" s="1139"/>
      <c r="Y392" s="1139"/>
      <c r="Z392" s="1139"/>
      <c r="AA392" s="1139"/>
    </row>
    <row r="393" spans="1:27" x14ac:dyDescent="0.25">
      <c r="A393" s="1142"/>
      <c r="B393" s="1142"/>
      <c r="C393" s="1142"/>
      <c r="D393" s="1142"/>
      <c r="E393" s="1142"/>
      <c r="F393" s="1142"/>
      <c r="G393" s="1142"/>
      <c r="H393" s="1142"/>
      <c r="I393" s="1142"/>
      <c r="J393" s="1142"/>
      <c r="K393" s="1142"/>
      <c r="L393" s="1142"/>
      <c r="M393" s="1142"/>
      <c r="N393" s="1142"/>
      <c r="O393" s="1142"/>
      <c r="P393" s="1142"/>
      <c r="Q393" s="1142"/>
      <c r="R393" s="1142"/>
      <c r="S393" s="1142"/>
      <c r="T393" s="1142"/>
      <c r="U393" s="1142"/>
      <c r="V393" s="1142"/>
      <c r="W393" s="1142"/>
      <c r="X393" s="1142"/>
      <c r="Y393" s="1142"/>
      <c r="Z393" s="1142"/>
      <c r="AA393" s="1142"/>
    </row>
    <row r="394" spans="1:27" x14ac:dyDescent="0.25">
      <c r="A394" s="1128" t="s">
        <v>503</v>
      </c>
      <c r="B394" s="1129"/>
      <c r="C394" s="1129"/>
      <c r="D394" s="1129"/>
      <c r="E394" s="1129"/>
      <c r="F394" s="1129"/>
      <c r="G394" s="1129"/>
      <c r="H394" s="1129"/>
      <c r="I394" s="1129"/>
      <c r="J394" s="1129"/>
      <c r="K394" s="1129"/>
      <c r="L394" s="1129"/>
      <c r="M394" s="1129"/>
      <c r="N394" s="1129"/>
      <c r="O394" s="1129"/>
      <c r="P394" s="1129"/>
      <c r="Q394" s="1129"/>
      <c r="R394" s="1130"/>
      <c r="S394" s="1129" t="s">
        <v>504</v>
      </c>
      <c r="T394" s="1129"/>
      <c r="U394" s="1129"/>
      <c r="V394" s="1129"/>
      <c r="W394" s="1129"/>
      <c r="X394" s="1129"/>
      <c r="Y394" s="1129"/>
      <c r="Z394" s="1129"/>
      <c r="AA394" s="1130"/>
    </row>
    <row r="395" spans="1:27" x14ac:dyDescent="0.25">
      <c r="A395" s="876"/>
      <c r="B395" s="877"/>
      <c r="C395" s="877"/>
      <c r="D395" s="877"/>
      <c r="E395" s="877"/>
      <c r="F395" s="877"/>
      <c r="G395" s="877"/>
      <c r="H395" s="877"/>
      <c r="I395" s="877"/>
      <c r="J395" s="877"/>
      <c r="K395" s="877"/>
      <c r="L395" s="877"/>
      <c r="M395" s="877"/>
      <c r="N395" s="877"/>
      <c r="O395" s="877"/>
      <c r="P395" s="877"/>
      <c r="Q395" s="877"/>
      <c r="R395" s="878"/>
      <c r="S395" s="877"/>
      <c r="T395" s="877"/>
      <c r="U395" s="877"/>
      <c r="V395" s="877"/>
      <c r="W395" s="877"/>
      <c r="X395" s="877"/>
      <c r="Y395" s="877"/>
      <c r="Z395" s="877"/>
      <c r="AA395" s="878"/>
    </row>
    <row r="396" spans="1:27" x14ac:dyDescent="0.25">
      <c r="A396" s="550" t="s">
        <v>505</v>
      </c>
      <c r="B396" s="551"/>
      <c r="C396" s="551"/>
      <c r="D396" s="551"/>
      <c r="E396" s="551"/>
      <c r="F396" s="551"/>
      <c r="G396" s="551"/>
      <c r="H396" s="551"/>
      <c r="I396" s="551"/>
      <c r="J396" s="551"/>
      <c r="K396" s="551"/>
      <c r="L396" s="551"/>
      <c r="M396" s="551"/>
      <c r="N396" s="551"/>
      <c r="O396" s="551"/>
      <c r="P396" s="551"/>
      <c r="Q396" s="551"/>
      <c r="R396" s="551"/>
      <c r="S396" s="551"/>
      <c r="T396" s="551"/>
      <c r="U396" s="551"/>
      <c r="V396" s="551"/>
      <c r="W396" s="551"/>
      <c r="X396" s="551"/>
      <c r="Y396" s="551"/>
      <c r="Z396" s="551"/>
      <c r="AA396" s="552"/>
    </row>
    <row r="397" spans="1:27" x14ac:dyDescent="0.25">
      <c r="A397" s="30" t="s">
        <v>506</v>
      </c>
      <c r="B397" s="1123"/>
      <c r="C397" s="1124"/>
      <c r="D397" s="1124"/>
      <c r="E397" s="1124"/>
      <c r="F397" s="1124"/>
      <c r="G397" s="1124"/>
      <c r="H397" s="1124"/>
      <c r="I397" s="1124"/>
      <c r="J397" s="1124"/>
      <c r="K397" s="1124"/>
      <c r="L397" s="1124"/>
      <c r="M397" s="1124"/>
      <c r="N397" s="1124"/>
      <c r="O397" s="1124"/>
      <c r="P397" s="1124"/>
      <c r="Q397" s="1124"/>
      <c r="R397" s="1124"/>
      <c r="S397" s="1124"/>
      <c r="T397" s="1124"/>
      <c r="U397" s="1124"/>
      <c r="V397" s="1124"/>
      <c r="W397" s="1124"/>
      <c r="X397" s="1124"/>
      <c r="Y397" s="1124"/>
      <c r="Z397" s="1124"/>
      <c r="AA397" s="1125"/>
    </row>
    <row r="398" spans="1:27" x14ac:dyDescent="0.25">
      <c r="A398" s="30" t="s">
        <v>507</v>
      </c>
      <c r="B398" s="1124"/>
      <c r="C398" s="1124"/>
      <c r="D398" s="1124"/>
      <c r="E398" s="1124"/>
      <c r="F398" s="1124"/>
      <c r="G398" s="1124"/>
      <c r="H398" s="1124"/>
      <c r="I398" s="1124"/>
      <c r="J398" s="1124"/>
      <c r="K398" s="1124"/>
      <c r="L398" s="1124"/>
      <c r="M398" s="1124"/>
      <c r="N398" s="1124"/>
      <c r="O398" s="1124"/>
      <c r="P398" s="1124"/>
      <c r="Q398" s="1124"/>
      <c r="R398" s="1124"/>
      <c r="S398" s="1124"/>
      <c r="T398" s="1124"/>
      <c r="U398" s="1124"/>
      <c r="V398" s="1124"/>
      <c r="W398" s="1124"/>
      <c r="X398" s="1124"/>
      <c r="Y398" s="1124"/>
      <c r="Z398" s="1124"/>
      <c r="AA398" s="1125"/>
    </row>
    <row r="399" spans="1:27" x14ac:dyDescent="0.25">
      <c r="A399" s="30" t="s">
        <v>508</v>
      </c>
      <c r="B399" s="1124"/>
      <c r="C399" s="1124"/>
      <c r="D399" s="1124"/>
      <c r="E399" s="1124"/>
      <c r="F399" s="1124"/>
      <c r="G399" s="1124"/>
      <c r="H399" s="1124"/>
      <c r="I399" s="1124"/>
      <c r="J399" s="1124"/>
      <c r="K399" s="1124"/>
      <c r="L399" s="1124"/>
      <c r="M399" s="1124"/>
      <c r="N399" s="1124"/>
      <c r="O399" s="1124"/>
      <c r="P399" s="1124"/>
      <c r="Q399" s="1124"/>
      <c r="R399" s="1124"/>
      <c r="S399" s="1124"/>
      <c r="T399" s="1124"/>
      <c r="U399" s="1124"/>
      <c r="V399" s="1124"/>
      <c r="W399" s="1124"/>
      <c r="X399" s="1124"/>
      <c r="Y399" s="1124"/>
      <c r="Z399" s="1124"/>
      <c r="AA399" s="1125"/>
    </row>
    <row r="400" spans="1:27" x14ac:dyDescent="0.25">
      <c r="A400" s="31" t="s">
        <v>509</v>
      </c>
      <c r="B400" s="1124"/>
      <c r="C400" s="1124"/>
      <c r="D400" s="1124"/>
      <c r="E400" s="1124"/>
      <c r="F400" s="1124"/>
      <c r="G400" s="1124"/>
      <c r="H400" s="1124"/>
      <c r="I400" s="1124"/>
      <c r="J400" s="1124"/>
      <c r="K400" s="1124"/>
      <c r="L400" s="1124"/>
      <c r="M400" s="1124"/>
      <c r="N400" s="1124"/>
      <c r="O400" s="1124"/>
      <c r="P400" s="1124"/>
      <c r="Q400" s="1124"/>
      <c r="R400" s="1124"/>
      <c r="S400" s="1124"/>
      <c r="T400" s="1124"/>
      <c r="U400" s="1124"/>
      <c r="V400" s="1124"/>
      <c r="W400" s="1124"/>
      <c r="X400" s="1124"/>
      <c r="Y400" s="1124"/>
      <c r="Z400" s="1124"/>
      <c r="AA400" s="1125"/>
    </row>
    <row r="401" spans="1:27" x14ac:dyDescent="0.25">
      <c r="A401" s="550" t="s">
        <v>510</v>
      </c>
      <c r="B401" s="551"/>
      <c r="C401" s="551"/>
      <c r="D401" s="551"/>
      <c r="E401" s="551"/>
      <c r="F401" s="551"/>
      <c r="G401" s="551"/>
      <c r="H401" s="551"/>
      <c r="I401" s="551"/>
      <c r="J401" s="551"/>
      <c r="K401" s="551"/>
      <c r="L401" s="551"/>
      <c r="M401" s="551"/>
      <c r="N401" s="551"/>
      <c r="O401" s="551"/>
      <c r="P401" s="551"/>
      <c r="Q401" s="551"/>
      <c r="R401" s="551"/>
      <c r="S401" s="551"/>
      <c r="T401" s="551"/>
      <c r="U401" s="551"/>
      <c r="V401" s="551"/>
      <c r="W401" s="551"/>
      <c r="X401" s="551"/>
      <c r="Y401" s="551"/>
      <c r="Z401" s="551"/>
      <c r="AA401" s="552"/>
    </row>
    <row r="402" spans="1:27" x14ac:dyDescent="0.25">
      <c r="A402" s="30" t="s">
        <v>506</v>
      </c>
      <c r="B402" s="1124"/>
      <c r="C402" s="1124"/>
      <c r="D402" s="1124"/>
      <c r="E402" s="1124"/>
      <c r="F402" s="1124"/>
      <c r="G402" s="1124"/>
      <c r="H402" s="1124"/>
      <c r="I402" s="1124"/>
      <c r="J402" s="1124"/>
      <c r="K402" s="1124"/>
      <c r="L402" s="1124"/>
      <c r="M402" s="1124"/>
      <c r="N402" s="1124"/>
      <c r="O402" s="1124"/>
      <c r="P402" s="1124"/>
      <c r="Q402" s="1124"/>
      <c r="R402" s="1124"/>
      <c r="S402" s="1124"/>
      <c r="T402" s="1124"/>
      <c r="U402" s="1124"/>
      <c r="V402" s="1124"/>
      <c r="W402" s="1124"/>
      <c r="X402" s="1124"/>
      <c r="Y402" s="1124"/>
      <c r="Z402" s="1124"/>
      <c r="AA402" s="1125"/>
    </row>
    <row r="403" spans="1:27" x14ac:dyDescent="0.25">
      <c r="A403" s="30" t="s">
        <v>507</v>
      </c>
      <c r="B403" s="1124"/>
      <c r="C403" s="1124"/>
      <c r="D403" s="1124"/>
      <c r="E403" s="1124"/>
      <c r="F403" s="1124"/>
      <c r="G403" s="1124"/>
      <c r="H403" s="1124"/>
      <c r="I403" s="1124"/>
      <c r="J403" s="1124"/>
      <c r="K403" s="1124"/>
      <c r="L403" s="1124"/>
      <c r="M403" s="1124"/>
      <c r="N403" s="1124"/>
      <c r="O403" s="1124"/>
      <c r="P403" s="1124"/>
      <c r="Q403" s="1124"/>
      <c r="R403" s="1124"/>
      <c r="S403" s="1124"/>
      <c r="T403" s="1124"/>
      <c r="U403" s="1124"/>
      <c r="V403" s="1124"/>
      <c r="W403" s="1124"/>
      <c r="X403" s="1124"/>
      <c r="Y403" s="1124"/>
      <c r="Z403" s="1124"/>
      <c r="AA403" s="1125"/>
    </row>
    <row r="404" spans="1:27" x14ac:dyDescent="0.25">
      <c r="A404" s="30" t="s">
        <v>508</v>
      </c>
      <c r="B404" s="1124"/>
      <c r="C404" s="1124"/>
      <c r="D404" s="1124"/>
      <c r="E404" s="1124"/>
      <c r="F404" s="1124"/>
      <c r="G404" s="1124"/>
      <c r="H404" s="1124"/>
      <c r="I404" s="1124"/>
      <c r="J404" s="1124"/>
      <c r="K404" s="1124"/>
      <c r="L404" s="1124"/>
      <c r="M404" s="1124"/>
      <c r="N404" s="1124"/>
      <c r="O404" s="1124"/>
      <c r="P404" s="1124"/>
      <c r="Q404" s="1124"/>
      <c r="R404" s="1124"/>
      <c r="S404" s="1124"/>
      <c r="T404" s="1124"/>
      <c r="U404" s="1124"/>
      <c r="V404" s="1124"/>
      <c r="W404" s="1124"/>
      <c r="X404" s="1124"/>
      <c r="Y404" s="1124"/>
      <c r="Z404" s="1124"/>
      <c r="AA404" s="1125"/>
    </row>
    <row r="405" spans="1:27" x14ac:dyDescent="0.25">
      <c r="A405" s="32" t="s">
        <v>509</v>
      </c>
      <c r="B405" s="901"/>
      <c r="C405" s="901"/>
      <c r="D405" s="901"/>
      <c r="E405" s="901"/>
      <c r="F405" s="901"/>
      <c r="G405" s="901"/>
      <c r="H405" s="901"/>
      <c r="I405" s="901"/>
      <c r="J405" s="901"/>
      <c r="K405" s="901"/>
      <c r="L405" s="901"/>
      <c r="M405" s="901"/>
      <c r="N405" s="901"/>
      <c r="O405" s="901"/>
      <c r="P405" s="901"/>
      <c r="Q405" s="901"/>
      <c r="R405" s="901"/>
      <c r="S405" s="901"/>
      <c r="T405" s="901"/>
      <c r="U405" s="901"/>
      <c r="V405" s="901"/>
      <c r="W405" s="901"/>
      <c r="X405" s="901"/>
      <c r="Y405" s="901"/>
      <c r="Z405" s="901"/>
      <c r="AA405" s="902"/>
    </row>
    <row r="406" spans="1:27" x14ac:dyDescent="0.25">
      <c r="A406" s="1142"/>
      <c r="B406" s="1142"/>
      <c r="C406" s="1142"/>
      <c r="D406" s="1142"/>
      <c r="E406" s="1142"/>
      <c r="F406" s="1142"/>
      <c r="G406" s="1142"/>
      <c r="H406" s="1142"/>
      <c r="I406" s="1142"/>
      <c r="J406" s="1142"/>
      <c r="K406" s="1142"/>
      <c r="L406" s="1142"/>
      <c r="M406" s="1142"/>
      <c r="N406" s="1142"/>
      <c r="O406" s="1142"/>
      <c r="P406" s="1142"/>
      <c r="Q406" s="1142"/>
      <c r="R406" s="1142"/>
      <c r="S406" s="1142"/>
      <c r="T406" s="1142"/>
      <c r="U406" s="1142"/>
      <c r="V406" s="1142"/>
      <c r="W406" s="1142"/>
      <c r="X406" s="1142"/>
      <c r="Y406" s="1142"/>
      <c r="Z406" s="1142"/>
      <c r="AA406" s="1142"/>
    </row>
    <row r="407" spans="1:27" x14ac:dyDescent="0.25">
      <c r="A407" s="613"/>
      <c r="B407" s="613"/>
      <c r="C407" s="613"/>
      <c r="D407" s="613"/>
      <c r="E407" s="613"/>
      <c r="F407" s="613"/>
      <c r="G407" s="613"/>
      <c r="H407" s="613"/>
      <c r="I407" s="613"/>
      <c r="J407" s="613"/>
      <c r="K407" s="613"/>
      <c r="L407" s="613"/>
      <c r="M407" s="613"/>
      <c r="N407" s="613"/>
      <c r="O407" s="613"/>
      <c r="P407" s="613"/>
      <c r="Q407" s="613"/>
      <c r="R407" s="613"/>
      <c r="S407" s="613"/>
      <c r="T407" s="613"/>
      <c r="U407" s="613"/>
      <c r="V407" s="613"/>
      <c r="W407" s="613"/>
      <c r="X407" s="613"/>
      <c r="Y407" s="613"/>
      <c r="Z407" s="613"/>
      <c r="AA407" s="613"/>
    </row>
  </sheetData>
  <mergeCells count="616">
    <mergeCell ref="B404:AA404"/>
    <mergeCell ref="B405:AA405"/>
    <mergeCell ref="A406:AA406"/>
    <mergeCell ref="A407:AA407"/>
    <mergeCell ref="B399:AA399"/>
    <mergeCell ref="B400:AA400"/>
    <mergeCell ref="A401:AA401"/>
    <mergeCell ref="B402:AA402"/>
    <mergeCell ref="B403:AA403"/>
    <mergeCell ref="A395:R395"/>
    <mergeCell ref="S395:AA395"/>
    <mergeCell ref="A396:AA396"/>
    <mergeCell ref="B397:AA397"/>
    <mergeCell ref="B398:AA398"/>
    <mergeCell ref="B391:AA391"/>
    <mergeCell ref="B392:AA392"/>
    <mergeCell ref="A393:AA393"/>
    <mergeCell ref="A394:R394"/>
    <mergeCell ref="S394:AA394"/>
    <mergeCell ref="B386:AA386"/>
    <mergeCell ref="B387:AA387"/>
    <mergeCell ref="A388:AA388"/>
    <mergeCell ref="B389:AA389"/>
    <mergeCell ref="B390:AA390"/>
    <mergeCell ref="A382:R382"/>
    <mergeCell ref="S382:AA382"/>
    <mergeCell ref="A383:AA383"/>
    <mergeCell ref="B384:AA384"/>
    <mergeCell ref="B385:AA385"/>
    <mergeCell ref="A374:AA374"/>
    <mergeCell ref="B375:M375"/>
    <mergeCell ref="N375:O375"/>
    <mergeCell ref="P375:R375"/>
    <mergeCell ref="T375:AA375"/>
    <mergeCell ref="A369:AA369"/>
    <mergeCell ref="A370:AA370"/>
    <mergeCell ref="A371:F373"/>
    <mergeCell ref="G371:S371"/>
    <mergeCell ref="T371:U371"/>
    <mergeCell ref="V371:W371"/>
    <mergeCell ref="X371:Y371"/>
    <mergeCell ref="Z371:AA371"/>
    <mergeCell ref="G372:S372"/>
    <mergeCell ref="T372:AA372"/>
    <mergeCell ref="G373:S373"/>
    <mergeCell ref="T373:AA373"/>
    <mergeCell ref="A378:AA378"/>
    <mergeCell ref="A379:AA379"/>
    <mergeCell ref="A380:AA380"/>
    <mergeCell ref="A381:R381"/>
    <mergeCell ref="S381:AA381"/>
    <mergeCell ref="A376:S376"/>
    <mergeCell ref="T376:AA376"/>
    <mergeCell ref="B377:D377"/>
    <mergeCell ref="E377:F377"/>
    <mergeCell ref="H377:L377"/>
    <mergeCell ref="P377:R377"/>
    <mergeCell ref="T377:AA377"/>
    <mergeCell ref="B368:AA368"/>
    <mergeCell ref="B367:AA367"/>
    <mergeCell ref="B348:AA348"/>
    <mergeCell ref="A356:AA356"/>
    <mergeCell ref="A357:R357"/>
    <mergeCell ref="S357:AA357"/>
    <mergeCell ref="A351:AA351"/>
    <mergeCell ref="B349:AA349"/>
    <mergeCell ref="B350:AA350"/>
    <mergeCell ref="B354:AA354"/>
    <mergeCell ref="B355:AA355"/>
    <mergeCell ref="B352:AA352"/>
    <mergeCell ref="B353:AA353"/>
    <mergeCell ref="A364:AA364"/>
    <mergeCell ref="A358:R358"/>
    <mergeCell ref="S358:AA358"/>
    <mergeCell ref="A359:AA359"/>
    <mergeCell ref="B360:AA360"/>
    <mergeCell ref="B361:AA361"/>
    <mergeCell ref="B363:AA363"/>
    <mergeCell ref="B362:AA362"/>
    <mergeCell ref="B366:AA366"/>
    <mergeCell ref="B365:AA365"/>
    <mergeCell ref="A345:R345"/>
    <mergeCell ref="S345:AA345"/>
    <mergeCell ref="A346:AA346"/>
    <mergeCell ref="A341:AA341"/>
    <mergeCell ref="A342:AA342"/>
    <mergeCell ref="A343:AA343"/>
    <mergeCell ref="A344:R344"/>
    <mergeCell ref="S344:AA344"/>
    <mergeCell ref="B347:AA347"/>
    <mergeCell ref="A339:S339"/>
    <mergeCell ref="T339:AA339"/>
    <mergeCell ref="B340:D340"/>
    <mergeCell ref="E340:F340"/>
    <mergeCell ref="H340:L340"/>
    <mergeCell ref="P340:R340"/>
    <mergeCell ref="T340:AA340"/>
    <mergeCell ref="A337:AA337"/>
    <mergeCell ref="B338:M338"/>
    <mergeCell ref="N338:O338"/>
    <mergeCell ref="P338:R338"/>
    <mergeCell ref="T338:AA338"/>
    <mergeCell ref="A332:AA332"/>
    <mergeCell ref="A333:AA333"/>
    <mergeCell ref="A334:F336"/>
    <mergeCell ref="G334:S334"/>
    <mergeCell ref="T334:U334"/>
    <mergeCell ref="V334:W334"/>
    <mergeCell ref="X334:Y334"/>
    <mergeCell ref="Z334:AA334"/>
    <mergeCell ref="G335:S335"/>
    <mergeCell ref="T335:AA335"/>
    <mergeCell ref="G336:S336"/>
    <mergeCell ref="T336:AA336"/>
    <mergeCell ref="B330:AA330"/>
    <mergeCell ref="B331:AA331"/>
    <mergeCell ref="A327:AA327"/>
    <mergeCell ref="A321:R321"/>
    <mergeCell ref="S321:AA321"/>
    <mergeCell ref="A322:AA322"/>
    <mergeCell ref="B323:AA323"/>
    <mergeCell ref="B324:AA324"/>
    <mergeCell ref="B325:AA325"/>
    <mergeCell ref="B326:AA326"/>
    <mergeCell ref="B328:AA328"/>
    <mergeCell ref="B329:AA329"/>
    <mergeCell ref="A319:AA319"/>
    <mergeCell ref="A320:R320"/>
    <mergeCell ref="S320:AA320"/>
    <mergeCell ref="A314:AA314"/>
    <mergeCell ref="B312:AA312"/>
    <mergeCell ref="B313:AA313"/>
    <mergeCell ref="B315:AA315"/>
    <mergeCell ref="B316:AA316"/>
    <mergeCell ref="B317:AA317"/>
    <mergeCell ref="B318:AA318"/>
    <mergeCell ref="A308:R308"/>
    <mergeCell ref="S308:AA308"/>
    <mergeCell ref="A309:AA309"/>
    <mergeCell ref="B310:AA310"/>
    <mergeCell ref="B311:AA311"/>
    <mergeCell ref="A304:AA304"/>
    <mergeCell ref="A305:AA305"/>
    <mergeCell ref="A306:AA306"/>
    <mergeCell ref="A307:R307"/>
    <mergeCell ref="S307:AA307"/>
    <mergeCell ref="A302:S302"/>
    <mergeCell ref="T302:AA302"/>
    <mergeCell ref="B303:D303"/>
    <mergeCell ref="E303:F303"/>
    <mergeCell ref="H303:L303"/>
    <mergeCell ref="P303:R303"/>
    <mergeCell ref="T303:AA303"/>
    <mergeCell ref="A300:AA300"/>
    <mergeCell ref="B301:M301"/>
    <mergeCell ref="N301:O301"/>
    <mergeCell ref="P301:R301"/>
    <mergeCell ref="T301:AA301"/>
    <mergeCell ref="A295:AA295"/>
    <mergeCell ref="A296:AA296"/>
    <mergeCell ref="A297:F299"/>
    <mergeCell ref="G297:S297"/>
    <mergeCell ref="T297:U297"/>
    <mergeCell ref="V297:W297"/>
    <mergeCell ref="X297:Y297"/>
    <mergeCell ref="Z297:AA297"/>
    <mergeCell ref="G298:S298"/>
    <mergeCell ref="T298:AA298"/>
    <mergeCell ref="G299:S299"/>
    <mergeCell ref="T299:AA299"/>
    <mergeCell ref="B293:AA293"/>
    <mergeCell ref="B294:AA294"/>
    <mergeCell ref="A290:AA290"/>
    <mergeCell ref="A284:R284"/>
    <mergeCell ref="S284:AA284"/>
    <mergeCell ref="A285:AA285"/>
    <mergeCell ref="B286:AA286"/>
    <mergeCell ref="B287:AA287"/>
    <mergeCell ref="B288:AA288"/>
    <mergeCell ref="B289:AA289"/>
    <mergeCell ref="B291:AA291"/>
    <mergeCell ref="B292:AA292"/>
    <mergeCell ref="A282:AA282"/>
    <mergeCell ref="A283:R283"/>
    <mergeCell ref="S283:AA283"/>
    <mergeCell ref="A277:AA277"/>
    <mergeCell ref="B275:AA275"/>
    <mergeCell ref="B276:AA276"/>
    <mergeCell ref="B278:AA278"/>
    <mergeCell ref="B280:AA280"/>
    <mergeCell ref="B281:AA281"/>
    <mergeCell ref="B279:AA279"/>
    <mergeCell ref="A271:R271"/>
    <mergeCell ref="S271:AA271"/>
    <mergeCell ref="A272:AA272"/>
    <mergeCell ref="B273:AA273"/>
    <mergeCell ref="B274:AA274"/>
    <mergeCell ref="A267:AA267"/>
    <mergeCell ref="A268:AA268"/>
    <mergeCell ref="A269:AA269"/>
    <mergeCell ref="A270:R270"/>
    <mergeCell ref="S270:AA270"/>
    <mergeCell ref="A265:S265"/>
    <mergeCell ref="T265:AA265"/>
    <mergeCell ref="B266:D266"/>
    <mergeCell ref="E266:F266"/>
    <mergeCell ref="H266:L266"/>
    <mergeCell ref="P266:R266"/>
    <mergeCell ref="T266:AA266"/>
    <mergeCell ref="A263:AA263"/>
    <mergeCell ref="B264:M264"/>
    <mergeCell ref="N264:O264"/>
    <mergeCell ref="P264:R264"/>
    <mergeCell ref="T264:AA264"/>
    <mergeCell ref="B256:AA256"/>
    <mergeCell ref="B257:AA257"/>
    <mergeCell ref="A258:AA258"/>
    <mergeCell ref="A259:AA259"/>
    <mergeCell ref="A260:F262"/>
    <mergeCell ref="G260:S260"/>
    <mergeCell ref="T260:U260"/>
    <mergeCell ref="V260:W260"/>
    <mergeCell ref="X260:Y260"/>
    <mergeCell ref="Z260:AA260"/>
    <mergeCell ref="G261:S261"/>
    <mergeCell ref="T261:AA261"/>
    <mergeCell ref="G262:S262"/>
    <mergeCell ref="T262:AA262"/>
    <mergeCell ref="B251:AA251"/>
    <mergeCell ref="B252:AA252"/>
    <mergeCell ref="A253:AA253"/>
    <mergeCell ref="B254:AA254"/>
    <mergeCell ref="B255:AA255"/>
    <mergeCell ref="A247:R247"/>
    <mergeCell ref="S247:AA247"/>
    <mergeCell ref="A248:AA248"/>
    <mergeCell ref="B249:AA249"/>
    <mergeCell ref="B250:AA250"/>
    <mergeCell ref="B243:AA243"/>
    <mergeCell ref="B244:AA244"/>
    <mergeCell ref="A245:AA245"/>
    <mergeCell ref="A246:R246"/>
    <mergeCell ref="S246:AA246"/>
    <mergeCell ref="B238:AA238"/>
    <mergeCell ref="B239:AA239"/>
    <mergeCell ref="A240:AA240"/>
    <mergeCell ref="B241:AA241"/>
    <mergeCell ref="B242:AA242"/>
    <mergeCell ref="A234:R234"/>
    <mergeCell ref="S234:AA234"/>
    <mergeCell ref="A235:AA235"/>
    <mergeCell ref="B236:AA236"/>
    <mergeCell ref="B237:AA237"/>
    <mergeCell ref="A230:AA230"/>
    <mergeCell ref="A231:AA231"/>
    <mergeCell ref="A232:AA232"/>
    <mergeCell ref="A233:R233"/>
    <mergeCell ref="S233:AA233"/>
    <mergeCell ref="A228:S228"/>
    <mergeCell ref="T228:AA228"/>
    <mergeCell ref="B229:D229"/>
    <mergeCell ref="E229:F229"/>
    <mergeCell ref="H229:L229"/>
    <mergeCell ref="P229:R229"/>
    <mergeCell ref="T229:AA229"/>
    <mergeCell ref="A226:AA226"/>
    <mergeCell ref="B227:M227"/>
    <mergeCell ref="N227:O227"/>
    <mergeCell ref="P227:R227"/>
    <mergeCell ref="T227:AA227"/>
    <mergeCell ref="A221:AA221"/>
    <mergeCell ref="A222:AA222"/>
    <mergeCell ref="A223:F225"/>
    <mergeCell ref="G223:S223"/>
    <mergeCell ref="T223:U223"/>
    <mergeCell ref="V223:W223"/>
    <mergeCell ref="X223:Y223"/>
    <mergeCell ref="Z223:AA223"/>
    <mergeCell ref="G224:S224"/>
    <mergeCell ref="T224:AA224"/>
    <mergeCell ref="G225:S225"/>
    <mergeCell ref="T225:AA225"/>
    <mergeCell ref="B219:AA219"/>
    <mergeCell ref="B220:AA220"/>
    <mergeCell ref="A216:AA216"/>
    <mergeCell ref="A210:R210"/>
    <mergeCell ref="S210:AA210"/>
    <mergeCell ref="A211:AA211"/>
    <mergeCell ref="B212:AA212"/>
    <mergeCell ref="B213:AA213"/>
    <mergeCell ref="B214:AA214"/>
    <mergeCell ref="B215:AA215"/>
    <mergeCell ref="B217:AA217"/>
    <mergeCell ref="B218:AA218"/>
    <mergeCell ref="A208:AA208"/>
    <mergeCell ref="A209:R209"/>
    <mergeCell ref="S209:AA209"/>
    <mergeCell ref="A203:AA203"/>
    <mergeCell ref="B201:AA201"/>
    <mergeCell ref="B202:AA202"/>
    <mergeCell ref="B204:AA204"/>
    <mergeCell ref="B205:AA205"/>
    <mergeCell ref="B206:AA206"/>
    <mergeCell ref="B207:AA207"/>
    <mergeCell ref="A197:R197"/>
    <mergeCell ref="S197:AA197"/>
    <mergeCell ref="A198:AA198"/>
    <mergeCell ref="A193:AA193"/>
    <mergeCell ref="A194:AA194"/>
    <mergeCell ref="A195:AA195"/>
    <mergeCell ref="A196:R196"/>
    <mergeCell ref="S196:AA196"/>
    <mergeCell ref="B200:AA200"/>
    <mergeCell ref="B199:AA199"/>
    <mergeCell ref="A191:S191"/>
    <mergeCell ref="T191:AA191"/>
    <mergeCell ref="B192:D192"/>
    <mergeCell ref="E192:F192"/>
    <mergeCell ref="H192:L192"/>
    <mergeCell ref="P192:R192"/>
    <mergeCell ref="T192:AA192"/>
    <mergeCell ref="A189:AA189"/>
    <mergeCell ref="B190:M190"/>
    <mergeCell ref="N190:O190"/>
    <mergeCell ref="P190:R190"/>
    <mergeCell ref="T190:AA190"/>
    <mergeCell ref="B182:AA182"/>
    <mergeCell ref="B183:AA183"/>
    <mergeCell ref="A184:AA184"/>
    <mergeCell ref="A185:AA185"/>
    <mergeCell ref="A186:F188"/>
    <mergeCell ref="G186:S186"/>
    <mergeCell ref="T186:U186"/>
    <mergeCell ref="V186:W186"/>
    <mergeCell ref="X186:Y186"/>
    <mergeCell ref="Z186:AA186"/>
    <mergeCell ref="G187:S187"/>
    <mergeCell ref="T187:AA187"/>
    <mergeCell ref="G188:S188"/>
    <mergeCell ref="T188:AA188"/>
    <mergeCell ref="B177:AA177"/>
    <mergeCell ref="B178:AA178"/>
    <mergeCell ref="A179:AA179"/>
    <mergeCell ref="B180:AA180"/>
    <mergeCell ref="B181:AA181"/>
    <mergeCell ref="A173:R173"/>
    <mergeCell ref="S173:AA173"/>
    <mergeCell ref="A174:AA174"/>
    <mergeCell ref="B175:AA175"/>
    <mergeCell ref="B176:AA176"/>
    <mergeCell ref="A171:AA171"/>
    <mergeCell ref="A172:R172"/>
    <mergeCell ref="S172:AA172"/>
    <mergeCell ref="A166:AA166"/>
    <mergeCell ref="B164:AA164"/>
    <mergeCell ref="B165:AA165"/>
    <mergeCell ref="B167:AA167"/>
    <mergeCell ref="B168:AA168"/>
    <mergeCell ref="B169:AA169"/>
    <mergeCell ref="B170:AA170"/>
    <mergeCell ref="B163:AA163"/>
    <mergeCell ref="A154:S154"/>
    <mergeCell ref="T154:AA154"/>
    <mergeCell ref="B155:D155"/>
    <mergeCell ref="E155:F155"/>
    <mergeCell ref="H155:L155"/>
    <mergeCell ref="P155:R155"/>
    <mergeCell ref="T155:AA155"/>
    <mergeCell ref="A152:AA152"/>
    <mergeCell ref="B153:M153"/>
    <mergeCell ref="N153:O153"/>
    <mergeCell ref="P153:R153"/>
    <mergeCell ref="T153:AA153"/>
    <mergeCell ref="A160:R160"/>
    <mergeCell ref="S160:AA160"/>
    <mergeCell ref="A161:AA161"/>
    <mergeCell ref="A156:AA156"/>
    <mergeCell ref="A157:AA157"/>
    <mergeCell ref="A158:AA158"/>
    <mergeCell ref="A159:R159"/>
    <mergeCell ref="S159:AA159"/>
    <mergeCell ref="B162:AA162"/>
    <mergeCell ref="A147:AA147"/>
    <mergeCell ref="A148:AA148"/>
    <mergeCell ref="A149:F151"/>
    <mergeCell ref="G149:S149"/>
    <mergeCell ref="T149:U149"/>
    <mergeCell ref="V149:W149"/>
    <mergeCell ref="X149:Y149"/>
    <mergeCell ref="Z149:AA149"/>
    <mergeCell ref="G150:S150"/>
    <mergeCell ref="T150:AA150"/>
    <mergeCell ref="G151:S151"/>
    <mergeCell ref="T151:AA151"/>
    <mergeCell ref="B145:AA145"/>
    <mergeCell ref="B146:AA146"/>
    <mergeCell ref="A142:AA142"/>
    <mergeCell ref="A136:R136"/>
    <mergeCell ref="S136:AA136"/>
    <mergeCell ref="A137:AA137"/>
    <mergeCell ref="B138:AA138"/>
    <mergeCell ref="B139:AA139"/>
    <mergeCell ref="B140:AA140"/>
    <mergeCell ref="B141:AA141"/>
    <mergeCell ref="B143:AA143"/>
    <mergeCell ref="B144:AA144"/>
    <mergeCell ref="A134:AA134"/>
    <mergeCell ref="A135:R135"/>
    <mergeCell ref="S135:AA135"/>
    <mergeCell ref="A129:AA129"/>
    <mergeCell ref="B130:AA130"/>
    <mergeCell ref="B131:AA131"/>
    <mergeCell ref="B127:AA127"/>
    <mergeCell ref="B128:AA128"/>
    <mergeCell ref="B132:AA132"/>
    <mergeCell ref="B133:AA133"/>
    <mergeCell ref="A123:R123"/>
    <mergeCell ref="S123:AA123"/>
    <mergeCell ref="A124:AA124"/>
    <mergeCell ref="B125:AA125"/>
    <mergeCell ref="B126:AA126"/>
    <mergeCell ref="A119:AA119"/>
    <mergeCell ref="A120:AA120"/>
    <mergeCell ref="A121:AA121"/>
    <mergeCell ref="A122:R122"/>
    <mergeCell ref="S122:AA122"/>
    <mergeCell ref="A117:S117"/>
    <mergeCell ref="T117:AA117"/>
    <mergeCell ref="B118:D118"/>
    <mergeCell ref="E118:F118"/>
    <mergeCell ref="H118:L118"/>
    <mergeCell ref="P118:R118"/>
    <mergeCell ref="T118:AA118"/>
    <mergeCell ref="A115:AA115"/>
    <mergeCell ref="B116:M116"/>
    <mergeCell ref="N116:O116"/>
    <mergeCell ref="P116:R116"/>
    <mergeCell ref="T116:AA116"/>
    <mergeCell ref="A110:AA110"/>
    <mergeCell ref="A111:AA111"/>
    <mergeCell ref="A112:F114"/>
    <mergeCell ref="G112:S112"/>
    <mergeCell ref="T112:U112"/>
    <mergeCell ref="V112:W112"/>
    <mergeCell ref="X112:Y112"/>
    <mergeCell ref="Z112:AA112"/>
    <mergeCell ref="G113:S113"/>
    <mergeCell ref="T113:AA113"/>
    <mergeCell ref="G114:S114"/>
    <mergeCell ref="T114:AA114"/>
    <mergeCell ref="B108:AA108"/>
    <mergeCell ref="B109:AA109"/>
    <mergeCell ref="A105:AA105"/>
    <mergeCell ref="A99:R99"/>
    <mergeCell ref="S99:AA99"/>
    <mergeCell ref="A100:AA100"/>
    <mergeCell ref="B101:AA101"/>
    <mergeCell ref="B103:AA103"/>
    <mergeCell ref="B104:AA104"/>
    <mergeCell ref="B102:AA102"/>
    <mergeCell ref="B106:AA106"/>
    <mergeCell ref="B107:AA107"/>
    <mergeCell ref="A97:AA97"/>
    <mergeCell ref="A98:R98"/>
    <mergeCell ref="S98:AA98"/>
    <mergeCell ref="A92:AA92"/>
    <mergeCell ref="B90:AA90"/>
    <mergeCell ref="B91:AA91"/>
    <mergeCell ref="B93:AA93"/>
    <mergeCell ref="B94:AA94"/>
    <mergeCell ref="B95:AA95"/>
    <mergeCell ref="B96:AA96"/>
    <mergeCell ref="B89:AA89"/>
    <mergeCell ref="A80:S80"/>
    <mergeCell ref="T80:AA80"/>
    <mergeCell ref="B81:D81"/>
    <mergeCell ref="E81:F81"/>
    <mergeCell ref="H81:L81"/>
    <mergeCell ref="P81:R81"/>
    <mergeCell ref="T81:AA81"/>
    <mergeCell ref="A78:AA78"/>
    <mergeCell ref="B79:M79"/>
    <mergeCell ref="N79:O79"/>
    <mergeCell ref="P79:R79"/>
    <mergeCell ref="T79:AA79"/>
    <mergeCell ref="A86:R86"/>
    <mergeCell ref="S86:AA86"/>
    <mergeCell ref="A87:AA87"/>
    <mergeCell ref="A82:AA82"/>
    <mergeCell ref="A83:AA83"/>
    <mergeCell ref="A84:AA84"/>
    <mergeCell ref="A85:R85"/>
    <mergeCell ref="S85:AA85"/>
    <mergeCell ref="B88:AA88"/>
    <mergeCell ref="A73:AA73"/>
    <mergeCell ref="A74:AA74"/>
    <mergeCell ref="A75:F77"/>
    <mergeCell ref="G75:S75"/>
    <mergeCell ref="T75:U75"/>
    <mergeCell ref="V75:W75"/>
    <mergeCell ref="X75:Y75"/>
    <mergeCell ref="Z75:AA75"/>
    <mergeCell ref="G76:S76"/>
    <mergeCell ref="T76:AA76"/>
    <mergeCell ref="G77:S77"/>
    <mergeCell ref="T77:AA77"/>
    <mergeCell ref="B71:AA71"/>
    <mergeCell ref="B72:AA72"/>
    <mergeCell ref="A68:AA68"/>
    <mergeCell ref="B69:AA69"/>
    <mergeCell ref="B70:AA70"/>
    <mergeCell ref="A62:R62"/>
    <mergeCell ref="S62:AA62"/>
    <mergeCell ref="A63:AA63"/>
    <mergeCell ref="B64:AA64"/>
    <mergeCell ref="B65:AA65"/>
    <mergeCell ref="B66:AA66"/>
    <mergeCell ref="B67:AA67"/>
    <mergeCell ref="A60:AA60"/>
    <mergeCell ref="A61:R61"/>
    <mergeCell ref="S61:AA61"/>
    <mergeCell ref="A55:AA55"/>
    <mergeCell ref="B56:AA56"/>
    <mergeCell ref="B57:AA57"/>
    <mergeCell ref="B58:AA58"/>
    <mergeCell ref="B59:AA59"/>
    <mergeCell ref="B53:AA53"/>
    <mergeCell ref="B54:AA54"/>
    <mergeCell ref="A49:R49"/>
    <mergeCell ref="S49:AA49"/>
    <mergeCell ref="A50:AA50"/>
    <mergeCell ref="B51:AA51"/>
    <mergeCell ref="B52:AA52"/>
    <mergeCell ref="A45:AA45"/>
    <mergeCell ref="A46:AA46"/>
    <mergeCell ref="A47:AA47"/>
    <mergeCell ref="A48:R48"/>
    <mergeCell ref="S48:AA48"/>
    <mergeCell ref="A43:S43"/>
    <mergeCell ref="T43:AA43"/>
    <mergeCell ref="B44:D44"/>
    <mergeCell ref="E44:F44"/>
    <mergeCell ref="H44:L44"/>
    <mergeCell ref="P44:R44"/>
    <mergeCell ref="T44:AA44"/>
    <mergeCell ref="A41:AA41"/>
    <mergeCell ref="B42:M42"/>
    <mergeCell ref="N42:O42"/>
    <mergeCell ref="P42:R42"/>
    <mergeCell ref="T42:AA42"/>
    <mergeCell ref="Z38:AA38"/>
    <mergeCell ref="G39:S39"/>
    <mergeCell ref="T39:AA39"/>
    <mergeCell ref="G40:S40"/>
    <mergeCell ref="T40:AA40"/>
    <mergeCell ref="A38:F40"/>
    <mergeCell ref="G38:S38"/>
    <mergeCell ref="T38:U38"/>
    <mergeCell ref="V38:W38"/>
    <mergeCell ref="X38:Y38"/>
    <mergeCell ref="A18:AA18"/>
    <mergeCell ref="B19:AA19"/>
    <mergeCell ref="B20:AA20"/>
    <mergeCell ref="B17:AA17"/>
    <mergeCell ref="B33:AA33"/>
    <mergeCell ref="B34:AA34"/>
    <mergeCell ref="B35:AA35"/>
    <mergeCell ref="A36:AA36"/>
    <mergeCell ref="A37:AA37"/>
    <mergeCell ref="B32:AA32"/>
    <mergeCell ref="A23:AA23"/>
    <mergeCell ref="A24:R24"/>
    <mergeCell ref="S24:AA24"/>
    <mergeCell ref="A25:R25"/>
    <mergeCell ref="S25:AA25"/>
    <mergeCell ref="A26:AA26"/>
    <mergeCell ref="B27:AA27"/>
    <mergeCell ref="B28:AA28"/>
    <mergeCell ref="B29:AA29"/>
    <mergeCell ref="A31:AA31"/>
    <mergeCell ref="B21:AA21"/>
    <mergeCell ref="B22:AA22"/>
    <mergeCell ref="B30:AA30"/>
    <mergeCell ref="P5:R5"/>
    <mergeCell ref="A6:S6"/>
    <mergeCell ref="T7:AA7"/>
    <mergeCell ref="B7:D7"/>
    <mergeCell ref="E7:F7"/>
    <mergeCell ref="H7:L7"/>
    <mergeCell ref="P7:R7"/>
    <mergeCell ref="T5:AA5"/>
    <mergeCell ref="T6:AA6"/>
    <mergeCell ref="A12:R12"/>
    <mergeCell ref="S12:AA12"/>
    <mergeCell ref="A13:AA13"/>
    <mergeCell ref="B14:AA14"/>
    <mergeCell ref="B15:AA15"/>
    <mergeCell ref="B16:AA16"/>
    <mergeCell ref="A4:AA4"/>
    <mergeCell ref="T1:U1"/>
    <mergeCell ref="V1:W1"/>
    <mergeCell ref="X1:Y1"/>
    <mergeCell ref="Z1:AA1"/>
    <mergeCell ref="T2:AA2"/>
    <mergeCell ref="T3:AA3"/>
    <mergeCell ref="G1:S1"/>
    <mergeCell ref="G2:S2"/>
    <mergeCell ref="G3:S3"/>
    <mergeCell ref="A1:F3"/>
    <mergeCell ref="A8:AA8"/>
    <mergeCell ref="A9:AA9"/>
    <mergeCell ref="A10:AA10"/>
    <mergeCell ref="A11:R11"/>
    <mergeCell ref="S11:AA11"/>
    <mergeCell ref="B5:M5"/>
    <mergeCell ref="N5:O5"/>
  </mergeCells>
  <pageMargins left="0.5" right="0.5" top="0.5" bottom="0.5" header="0.3" footer="0.3"/>
  <pageSetup scale="73" fitToHeight="0" orientation="landscape" r:id="rId1"/>
  <headerFooter>
    <oddFooter>&amp;L&amp;10New York State Department of State&amp;C&amp;10Division of Community Services&amp;R&amp;10CSBG Contract</oddFooter>
  </headerFooter>
  <ignoredErrors>
    <ignoredError sqref="P5"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promptTitle="Type of Report" prompt="Choose from dropdown" xr:uid="{7D21CFD0-70DC-4DE5-ADD9-960E6A075ADE}">
          <x14:formula1>
            <xm:f>'Domain Calculator'!$AB$23:$AB$30</xm:f>
          </x14:formula1>
          <xm:sqref>T6 T43 T80 T117 T154 T191 T228 T265 T302 T339 T376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pageSetUpPr fitToPage="1"/>
  </sheetPr>
  <dimension ref="A1:O51"/>
  <sheetViews>
    <sheetView showGridLines="0" topLeftCell="A34" zoomScaleNormal="100" workbookViewId="0">
      <selection activeCell="N15" sqref="N15"/>
    </sheetView>
  </sheetViews>
  <sheetFormatPr defaultColWidth="9.140625" defaultRowHeight="15" x14ac:dyDescent="0.25"/>
  <cols>
    <col min="1" max="1" width="7.7109375" customWidth="1"/>
    <col min="2" max="4" width="19.42578125" customWidth="1"/>
    <col min="5" max="5" width="17.7109375" customWidth="1"/>
    <col min="6" max="7" width="12.7109375" customWidth="1"/>
    <col min="8" max="8" width="42.42578125" customWidth="1"/>
    <col min="9" max="9" width="15.5703125" customWidth="1"/>
    <col min="10" max="10" width="17.7109375" customWidth="1"/>
    <col min="11" max="11" width="17.85546875" customWidth="1"/>
    <col min="12" max="12" width="17.7109375" customWidth="1"/>
  </cols>
  <sheetData>
    <row r="1" spans="1:15" x14ac:dyDescent="0.25">
      <c r="A1" s="294" t="s">
        <v>0</v>
      </c>
      <c r="B1" s="294"/>
      <c r="C1" s="294"/>
      <c r="D1" s="294"/>
      <c r="E1" s="294"/>
      <c r="F1" s="294"/>
      <c r="G1" s="294"/>
      <c r="H1" s="294"/>
      <c r="I1" s="294"/>
      <c r="J1" s="294"/>
      <c r="K1" s="294"/>
      <c r="L1" s="294"/>
    </row>
    <row r="2" spans="1:15" x14ac:dyDescent="0.25">
      <c r="A2" s="295" t="s">
        <v>1</v>
      </c>
      <c r="B2" s="295"/>
      <c r="C2" s="295"/>
      <c r="D2" s="295"/>
      <c r="E2" s="295"/>
      <c r="F2" s="295"/>
      <c r="G2" s="295"/>
      <c r="H2" s="295"/>
      <c r="I2" s="295"/>
      <c r="J2" s="295"/>
      <c r="K2" s="295"/>
      <c r="L2" s="295"/>
    </row>
    <row r="3" spans="1:15" x14ac:dyDescent="0.25">
      <c r="A3" s="296" t="s">
        <v>512</v>
      </c>
      <c r="B3" s="296"/>
      <c r="C3" s="296"/>
      <c r="D3" s="296"/>
      <c r="E3" s="296"/>
      <c r="F3" s="296"/>
      <c r="G3" s="296"/>
      <c r="H3" s="296"/>
      <c r="I3" s="296"/>
      <c r="J3" s="296"/>
      <c r="K3" s="296"/>
      <c r="L3" s="296"/>
    </row>
    <row r="4" spans="1:15" x14ac:dyDescent="0.25">
      <c r="A4" s="7" t="s">
        <v>3</v>
      </c>
      <c r="B4" s="3"/>
      <c r="C4" s="727" t="str">
        <f>'C-1a Needs Assessment'!C5</f>
        <v>NYC Department of Youth and Community Development</v>
      </c>
      <c r="D4" s="727"/>
      <c r="E4" s="727"/>
      <c r="F4" s="727"/>
      <c r="G4" s="727"/>
      <c r="H4" s="727"/>
      <c r="I4" s="727"/>
      <c r="J4" s="4"/>
      <c r="K4" s="22" t="s">
        <v>5</v>
      </c>
      <c r="L4" s="11">
        <f>'C-1a Needs Assessment'!J5</f>
        <v>2023</v>
      </c>
    </row>
    <row r="5" spans="1:15" x14ac:dyDescent="0.25">
      <c r="A5" s="613"/>
      <c r="B5" s="613"/>
      <c r="C5" s="613"/>
      <c r="D5" s="613"/>
      <c r="E5" s="613"/>
      <c r="F5" s="613"/>
      <c r="G5" s="613"/>
      <c r="H5" s="613"/>
      <c r="I5" s="613"/>
      <c r="J5" s="613"/>
      <c r="K5" s="613"/>
      <c r="L5" s="613"/>
    </row>
    <row r="6" spans="1:15" x14ac:dyDescent="0.25">
      <c r="A6" s="7" t="s">
        <v>6</v>
      </c>
      <c r="B6" s="3"/>
      <c r="C6" s="206">
        <f>'C-1a Needs Assessment'!C7</f>
        <v>44835</v>
      </c>
      <c r="D6" s="220" t="s">
        <v>7</v>
      </c>
      <c r="E6" s="49">
        <f>'C-1a Needs Assessment'!E7</f>
        <v>45199</v>
      </c>
      <c r="F6" s="449"/>
      <c r="G6" s="449"/>
      <c r="H6" s="449"/>
      <c r="I6" s="449"/>
      <c r="J6" s="449"/>
      <c r="K6" s="4" t="s">
        <v>8</v>
      </c>
      <c r="L6" s="11" t="str">
        <f>'C-1a Needs Assessment'!J7</f>
        <v>C1001474</v>
      </c>
    </row>
    <row r="7" spans="1:15" x14ac:dyDescent="0.25">
      <c r="A7" s="449"/>
      <c r="B7" s="449"/>
      <c r="C7" s="449"/>
      <c r="D7" s="449"/>
      <c r="E7" s="449"/>
      <c r="F7" s="449"/>
      <c r="G7" s="449"/>
      <c r="H7" s="449"/>
      <c r="I7" s="449"/>
      <c r="J7" s="449"/>
      <c r="K7" s="449"/>
      <c r="L7" s="449"/>
    </row>
    <row r="8" spans="1:15" x14ac:dyDescent="0.25">
      <c r="A8" s="1165" t="s">
        <v>513</v>
      </c>
      <c r="B8" s="1165"/>
      <c r="C8" s="1165"/>
      <c r="D8" s="1165"/>
      <c r="E8" s="1165"/>
      <c r="F8" s="1165"/>
      <c r="G8" s="1165" t="s">
        <v>514</v>
      </c>
      <c r="H8" s="1165"/>
      <c r="I8" s="1165"/>
      <c r="J8" s="1165"/>
      <c r="K8" s="1165"/>
      <c r="L8" s="1165"/>
    </row>
    <row r="9" spans="1:15" x14ac:dyDescent="0.25">
      <c r="A9" s="1155"/>
      <c r="B9" s="1155"/>
      <c r="C9" s="1155"/>
      <c r="D9" s="1155"/>
      <c r="E9" s="1155"/>
      <c r="F9" s="1155"/>
      <c r="G9" s="1155"/>
      <c r="H9" s="1155"/>
      <c r="I9" s="1155"/>
      <c r="J9" s="1155"/>
      <c r="K9" s="1155"/>
      <c r="L9" s="1155"/>
    </row>
    <row r="10" spans="1:15" x14ac:dyDescent="0.25">
      <c r="A10" s="1156" t="s">
        <v>515</v>
      </c>
      <c r="B10" s="1156" t="s">
        <v>516</v>
      </c>
      <c r="C10" s="1156"/>
      <c r="D10" s="1156"/>
      <c r="E10" s="1156"/>
      <c r="F10" s="1156" t="s">
        <v>517</v>
      </c>
      <c r="G10" s="1156"/>
      <c r="H10" s="1156" t="s">
        <v>518</v>
      </c>
      <c r="I10" s="1159" t="s">
        <v>519</v>
      </c>
      <c r="J10" s="1159" t="s">
        <v>520</v>
      </c>
      <c r="K10" s="1156" t="s">
        <v>521</v>
      </c>
      <c r="L10" s="1156" t="s">
        <v>522</v>
      </c>
    </row>
    <row r="11" spans="1:15" x14ac:dyDescent="0.25">
      <c r="A11" s="1157"/>
      <c r="B11" s="1157"/>
      <c r="C11" s="1157"/>
      <c r="D11" s="1157"/>
      <c r="E11" s="1157"/>
      <c r="F11" s="1157"/>
      <c r="G11" s="1157"/>
      <c r="H11" s="1157"/>
      <c r="I11" s="1160"/>
      <c r="J11" s="1160"/>
      <c r="K11" s="1157"/>
      <c r="L11" s="1157"/>
    </row>
    <row r="12" spans="1:15" s="33" customFormat="1" x14ac:dyDescent="0.25">
      <c r="A12" s="1157"/>
      <c r="B12" s="1157"/>
      <c r="C12" s="1157"/>
      <c r="D12" s="1157"/>
      <c r="E12" s="1157"/>
      <c r="F12" s="1157"/>
      <c r="G12" s="1157"/>
      <c r="H12" s="1157"/>
      <c r="I12" s="1160"/>
      <c r="J12" s="1160"/>
      <c r="K12" s="1157"/>
      <c r="L12" s="1157"/>
      <c r="O12"/>
    </row>
    <row r="13" spans="1:15" s="33" customFormat="1" x14ac:dyDescent="0.25">
      <c r="A13" s="1158"/>
      <c r="B13" s="1158"/>
      <c r="C13" s="1158"/>
      <c r="D13" s="1158"/>
      <c r="E13" s="1158"/>
      <c r="F13" s="1158"/>
      <c r="G13" s="1158"/>
      <c r="H13" s="1158"/>
      <c r="I13" s="1161"/>
      <c r="J13" s="1161"/>
      <c r="K13" s="1158"/>
      <c r="L13" s="1158"/>
      <c r="O13"/>
    </row>
    <row r="14" spans="1:15" s="33" customFormat="1" ht="59.25" customHeight="1" x14ac:dyDescent="0.25">
      <c r="A14" s="48">
        <v>1</v>
      </c>
      <c r="B14" s="487" t="s">
        <v>523</v>
      </c>
      <c r="C14" s="488"/>
      <c r="D14" s="488"/>
      <c r="E14" s="489"/>
      <c r="F14" s="487" t="s">
        <v>524</v>
      </c>
      <c r="G14" s="489"/>
      <c r="H14" s="103" t="s">
        <v>525</v>
      </c>
      <c r="I14" s="48" t="s">
        <v>526</v>
      </c>
      <c r="J14" s="47">
        <v>1461936</v>
      </c>
      <c r="K14" s="47"/>
      <c r="L14" s="47">
        <v>0</v>
      </c>
    </row>
    <row r="15" spans="1:15" s="33" customFormat="1" ht="79.5" customHeight="1" x14ac:dyDescent="0.25">
      <c r="A15" s="48">
        <v>2</v>
      </c>
      <c r="B15" s="487" t="s">
        <v>527</v>
      </c>
      <c r="C15" s="488"/>
      <c r="D15" s="488"/>
      <c r="E15" s="489"/>
      <c r="F15" s="487" t="s">
        <v>528</v>
      </c>
      <c r="G15" s="489"/>
      <c r="H15" s="103" t="s">
        <v>529</v>
      </c>
      <c r="I15" s="48" t="s">
        <v>530</v>
      </c>
      <c r="J15" s="47">
        <v>21250</v>
      </c>
      <c r="K15" s="47"/>
      <c r="L15" s="47">
        <v>0</v>
      </c>
    </row>
    <row r="16" spans="1:15" s="33" customFormat="1" ht="72.75" customHeight="1" x14ac:dyDescent="0.25">
      <c r="A16" s="48">
        <v>3</v>
      </c>
      <c r="B16" s="487" t="s">
        <v>531</v>
      </c>
      <c r="C16" s="488"/>
      <c r="D16" s="488"/>
      <c r="E16" s="489"/>
      <c r="F16" s="487" t="s">
        <v>532</v>
      </c>
      <c r="G16" s="489"/>
      <c r="H16" s="103" t="s">
        <v>533</v>
      </c>
      <c r="I16" s="48" t="s">
        <v>534</v>
      </c>
      <c r="J16" s="47">
        <v>24940</v>
      </c>
      <c r="K16" s="47"/>
      <c r="L16" s="47">
        <v>0</v>
      </c>
    </row>
    <row r="17" spans="1:12" s="33" customFormat="1" ht="180.75" customHeight="1" x14ac:dyDescent="0.25">
      <c r="A17" s="48">
        <v>4</v>
      </c>
      <c r="B17" s="1162" t="s">
        <v>341</v>
      </c>
      <c r="C17" s="1163"/>
      <c r="D17" s="1163"/>
      <c r="E17" s="1164"/>
      <c r="F17" s="487" t="s">
        <v>535</v>
      </c>
      <c r="G17" s="489"/>
      <c r="H17" s="103" t="s">
        <v>536</v>
      </c>
      <c r="I17" s="48" t="s">
        <v>537</v>
      </c>
      <c r="J17" s="47">
        <v>1792322</v>
      </c>
      <c r="K17" s="47"/>
      <c r="L17" s="47">
        <v>0</v>
      </c>
    </row>
    <row r="18" spans="1:12" s="33" customFormat="1" ht="129.75" customHeight="1" x14ac:dyDescent="0.25">
      <c r="A18" s="48">
        <v>5</v>
      </c>
      <c r="B18" s="487" t="s">
        <v>88</v>
      </c>
      <c r="C18" s="488"/>
      <c r="D18" s="488"/>
      <c r="E18" s="489"/>
      <c r="F18" s="487" t="s">
        <v>538</v>
      </c>
      <c r="G18" s="489"/>
      <c r="H18" s="103" t="s">
        <v>536</v>
      </c>
      <c r="I18" s="48" t="s">
        <v>539</v>
      </c>
      <c r="J18" s="47">
        <v>3989001</v>
      </c>
      <c r="K18" s="47"/>
      <c r="L18" s="47">
        <v>0</v>
      </c>
    </row>
    <row r="19" spans="1:12" s="33" customFormat="1" ht="138.75" customHeight="1" x14ac:dyDescent="0.25">
      <c r="A19" s="48">
        <v>6</v>
      </c>
      <c r="B19" s="1162" t="s">
        <v>35</v>
      </c>
      <c r="C19" s="1163"/>
      <c r="D19" s="1163"/>
      <c r="E19" s="1164"/>
      <c r="F19" s="487" t="s">
        <v>540</v>
      </c>
      <c r="G19" s="489"/>
      <c r="H19" s="103" t="s">
        <v>556</v>
      </c>
      <c r="I19" s="48" t="s">
        <v>541</v>
      </c>
      <c r="J19" s="47">
        <v>393068</v>
      </c>
      <c r="K19" s="47"/>
      <c r="L19" s="47">
        <v>0</v>
      </c>
    </row>
    <row r="20" spans="1:12" s="33" customFormat="1" ht="120.75" customHeight="1" x14ac:dyDescent="0.25">
      <c r="A20" s="48">
        <v>7</v>
      </c>
      <c r="B20" s="487" t="s">
        <v>542</v>
      </c>
      <c r="C20" s="488"/>
      <c r="D20" s="488"/>
      <c r="E20" s="489"/>
      <c r="F20" s="487" t="s">
        <v>543</v>
      </c>
      <c r="G20" s="489"/>
      <c r="H20" s="103" t="s">
        <v>544</v>
      </c>
      <c r="I20" s="48" t="s">
        <v>768</v>
      </c>
      <c r="J20" s="47">
        <v>105598</v>
      </c>
      <c r="K20" s="47"/>
      <c r="L20" s="47">
        <v>0</v>
      </c>
    </row>
    <row r="21" spans="1:12" s="33" customFormat="1" ht="120.75" customHeight="1" x14ac:dyDescent="0.25">
      <c r="A21" s="48">
        <v>8</v>
      </c>
      <c r="B21" s="487" t="s">
        <v>545</v>
      </c>
      <c r="C21" s="488"/>
      <c r="D21" s="488"/>
      <c r="E21" s="489"/>
      <c r="F21" s="487" t="s">
        <v>546</v>
      </c>
      <c r="G21" s="489"/>
      <c r="H21" s="103" t="s">
        <v>544</v>
      </c>
      <c r="I21" s="48" t="s">
        <v>769</v>
      </c>
      <c r="J21" s="47">
        <v>4191404</v>
      </c>
      <c r="K21" s="47"/>
      <c r="L21" s="47">
        <v>0</v>
      </c>
    </row>
    <row r="22" spans="1:12" s="33" customFormat="1" ht="129.75" customHeight="1" x14ac:dyDescent="0.25">
      <c r="A22" s="48">
        <v>9</v>
      </c>
      <c r="B22" s="1162" t="s">
        <v>80</v>
      </c>
      <c r="C22" s="1163"/>
      <c r="D22" s="1163"/>
      <c r="E22" s="1164"/>
      <c r="F22" s="1162" t="s">
        <v>767</v>
      </c>
      <c r="G22" s="1164"/>
      <c r="H22" s="224" t="s">
        <v>544</v>
      </c>
      <c r="I22" s="48" t="s">
        <v>768</v>
      </c>
      <c r="J22" s="47">
        <v>529262</v>
      </c>
      <c r="K22" s="47"/>
      <c r="L22" s="47">
        <v>0</v>
      </c>
    </row>
    <row r="23" spans="1:12" s="33" customFormat="1" ht="129.75" customHeight="1" x14ac:dyDescent="0.25">
      <c r="A23" s="48">
        <v>10</v>
      </c>
      <c r="B23" s="487" t="s">
        <v>47</v>
      </c>
      <c r="C23" s="488"/>
      <c r="D23" s="488"/>
      <c r="E23" s="489"/>
      <c r="F23" s="487" t="s">
        <v>547</v>
      </c>
      <c r="G23" s="489"/>
      <c r="H23" s="103" t="s">
        <v>556</v>
      </c>
      <c r="I23" s="48" t="s">
        <v>537</v>
      </c>
      <c r="J23" s="47">
        <v>1549920</v>
      </c>
      <c r="K23" s="47"/>
      <c r="L23" s="47">
        <v>0</v>
      </c>
    </row>
    <row r="24" spans="1:12" s="33" customFormat="1" ht="129.75" customHeight="1" x14ac:dyDescent="0.25">
      <c r="A24" s="48">
        <v>11</v>
      </c>
      <c r="B24" s="487" t="s">
        <v>47</v>
      </c>
      <c r="C24" s="488"/>
      <c r="D24" s="488"/>
      <c r="E24" s="489"/>
      <c r="F24" s="487" t="s">
        <v>714</v>
      </c>
      <c r="G24" s="489"/>
      <c r="H24" s="103" t="s">
        <v>556</v>
      </c>
      <c r="I24" s="48" t="s">
        <v>539</v>
      </c>
      <c r="J24" s="47">
        <v>623662</v>
      </c>
      <c r="K24" s="47"/>
      <c r="L24" s="47"/>
    </row>
    <row r="25" spans="1:12" ht="86.25" customHeight="1" x14ac:dyDescent="0.25">
      <c r="A25" s="48">
        <v>12</v>
      </c>
      <c r="B25" s="487" t="s">
        <v>548</v>
      </c>
      <c r="C25" s="488"/>
      <c r="D25" s="488"/>
      <c r="E25" s="489"/>
      <c r="F25" s="487" t="s">
        <v>549</v>
      </c>
      <c r="G25" s="489"/>
      <c r="H25" s="103" t="s">
        <v>556</v>
      </c>
      <c r="I25" s="48" t="s">
        <v>539</v>
      </c>
      <c r="J25" s="47">
        <v>855345</v>
      </c>
      <c r="K25" s="47"/>
      <c r="L25" s="47">
        <v>0</v>
      </c>
    </row>
    <row r="26" spans="1:12" s="33" customFormat="1" ht="129.75" customHeight="1" x14ac:dyDescent="0.25">
      <c r="A26" s="48">
        <v>13</v>
      </c>
      <c r="B26" s="487" t="s">
        <v>550</v>
      </c>
      <c r="C26" s="488"/>
      <c r="D26" s="488"/>
      <c r="E26" s="489"/>
      <c r="F26" s="487" t="s">
        <v>551</v>
      </c>
      <c r="G26" s="489"/>
      <c r="H26" s="103" t="s">
        <v>556</v>
      </c>
      <c r="I26" s="48" t="s">
        <v>539</v>
      </c>
      <c r="J26" s="47">
        <v>454072</v>
      </c>
      <c r="K26" s="47"/>
      <c r="L26" s="47">
        <v>0</v>
      </c>
    </row>
    <row r="27" spans="1:12" s="33" customFormat="1" ht="129.75" customHeight="1" x14ac:dyDescent="0.25">
      <c r="A27" s="48">
        <v>14</v>
      </c>
      <c r="B27" s="487" t="s">
        <v>86</v>
      </c>
      <c r="C27" s="488"/>
      <c r="D27" s="488"/>
      <c r="E27" s="489"/>
      <c r="F27" s="487" t="s">
        <v>553</v>
      </c>
      <c r="G27" s="489"/>
      <c r="H27" s="103" t="s">
        <v>556</v>
      </c>
      <c r="I27" s="48" t="s">
        <v>539</v>
      </c>
      <c r="J27" s="47">
        <v>653652</v>
      </c>
      <c r="K27" s="47"/>
      <c r="L27" s="47">
        <v>0</v>
      </c>
    </row>
    <row r="28" spans="1:12" s="33" customFormat="1" ht="129.75" customHeight="1" x14ac:dyDescent="0.25">
      <c r="A28" s="48">
        <v>15</v>
      </c>
      <c r="B28" s="487" t="s">
        <v>712</v>
      </c>
      <c r="C28" s="488"/>
      <c r="D28" s="488"/>
      <c r="E28" s="489"/>
      <c r="F28" s="487" t="s">
        <v>713</v>
      </c>
      <c r="G28" s="489"/>
      <c r="H28" s="103" t="s">
        <v>544</v>
      </c>
      <c r="I28" s="48" t="s">
        <v>539</v>
      </c>
      <c r="J28" s="47">
        <v>873645</v>
      </c>
      <c r="K28" s="47"/>
      <c r="L28" s="47"/>
    </row>
    <row r="29" spans="1:12" s="33" customFormat="1" ht="129.75" customHeight="1" x14ac:dyDescent="0.25">
      <c r="A29" s="48">
        <v>16</v>
      </c>
      <c r="B29" s="487" t="s">
        <v>88</v>
      </c>
      <c r="C29" s="488"/>
      <c r="D29" s="488"/>
      <c r="E29" s="489"/>
      <c r="F29" s="487" t="s">
        <v>554</v>
      </c>
      <c r="G29" s="489"/>
      <c r="H29" s="103" t="s">
        <v>556</v>
      </c>
      <c r="I29" s="48" t="s">
        <v>539</v>
      </c>
      <c r="J29" s="47">
        <v>287227</v>
      </c>
      <c r="K29" s="47"/>
      <c r="L29" s="47">
        <v>0</v>
      </c>
    </row>
    <row r="30" spans="1:12" s="33" customFormat="1" ht="106.5" customHeight="1" x14ac:dyDescent="0.25">
      <c r="A30" s="48">
        <v>17</v>
      </c>
      <c r="B30" s="487" t="s">
        <v>371</v>
      </c>
      <c r="C30" s="488"/>
      <c r="D30" s="488"/>
      <c r="E30" s="489"/>
      <c r="F30" s="487" t="s">
        <v>555</v>
      </c>
      <c r="G30" s="489"/>
      <c r="H30" s="103" t="s">
        <v>556</v>
      </c>
      <c r="I30" s="48" t="s">
        <v>539</v>
      </c>
      <c r="J30" s="47">
        <v>6502025</v>
      </c>
      <c r="K30" s="47"/>
      <c r="L30" s="47">
        <v>0</v>
      </c>
    </row>
    <row r="31" spans="1:12" s="33" customFormat="1" ht="89.25" customHeight="1" x14ac:dyDescent="0.25">
      <c r="A31" s="48">
        <v>18</v>
      </c>
      <c r="B31" s="487" t="s">
        <v>388</v>
      </c>
      <c r="C31" s="488"/>
      <c r="D31" s="488"/>
      <c r="E31" s="489"/>
      <c r="F31" s="487" t="s">
        <v>557</v>
      </c>
      <c r="G31" s="489"/>
      <c r="H31" s="103" t="s">
        <v>556</v>
      </c>
      <c r="I31" s="48" t="s">
        <v>539</v>
      </c>
      <c r="J31" s="47">
        <v>1715775</v>
      </c>
      <c r="K31" s="47"/>
      <c r="L31" s="47">
        <v>0</v>
      </c>
    </row>
    <row r="32" spans="1:12" s="33" customFormat="1" ht="100.5" customHeight="1" x14ac:dyDescent="0.25">
      <c r="A32" s="48">
        <v>19</v>
      </c>
      <c r="B32" s="487" t="s">
        <v>350</v>
      </c>
      <c r="C32" s="488"/>
      <c r="D32" s="488"/>
      <c r="E32" s="489"/>
      <c r="F32" s="487" t="s">
        <v>558</v>
      </c>
      <c r="G32" s="489"/>
      <c r="H32" s="103" t="s">
        <v>556</v>
      </c>
      <c r="I32" s="48" t="s">
        <v>539</v>
      </c>
      <c r="J32" s="47">
        <v>1188470</v>
      </c>
      <c r="K32" s="47"/>
      <c r="L32" s="47">
        <v>0</v>
      </c>
    </row>
    <row r="33" spans="1:12" s="33" customFormat="1" ht="99.75" customHeight="1" x14ac:dyDescent="0.25">
      <c r="A33" s="48">
        <v>20</v>
      </c>
      <c r="B33" s="487" t="s">
        <v>559</v>
      </c>
      <c r="C33" s="488"/>
      <c r="D33" s="488"/>
      <c r="E33" s="489"/>
      <c r="F33" s="487" t="s">
        <v>560</v>
      </c>
      <c r="G33" s="489"/>
      <c r="H33" s="103" t="s">
        <v>556</v>
      </c>
      <c r="I33" s="48" t="s">
        <v>539</v>
      </c>
      <c r="J33" s="47">
        <v>2943167</v>
      </c>
      <c r="K33" s="47"/>
      <c r="L33" s="47">
        <v>0</v>
      </c>
    </row>
    <row r="34" spans="1:12" ht="84" customHeight="1" x14ac:dyDescent="0.25">
      <c r="A34" s="48">
        <v>21</v>
      </c>
      <c r="B34" s="487" t="s">
        <v>561</v>
      </c>
      <c r="C34" s="488"/>
      <c r="D34" s="488"/>
      <c r="E34" s="489"/>
      <c r="F34" s="487" t="s">
        <v>562</v>
      </c>
      <c r="G34" s="489"/>
      <c r="H34" s="103" t="s">
        <v>556</v>
      </c>
      <c r="I34" s="48" t="s">
        <v>541</v>
      </c>
      <c r="J34" s="47">
        <v>307200</v>
      </c>
      <c r="K34" s="47"/>
      <c r="L34" s="47">
        <v>0</v>
      </c>
    </row>
    <row r="35" spans="1:12" x14ac:dyDescent="0.25">
      <c r="A35" s="141" t="s">
        <v>563</v>
      </c>
      <c r="B35" s="605"/>
      <c r="C35" s="605"/>
      <c r="D35" s="605"/>
      <c r="E35" s="605"/>
      <c r="F35" s="1182"/>
      <c r="G35" s="1183"/>
      <c r="H35" s="142"/>
      <c r="I35" s="143"/>
      <c r="J35" s="46">
        <f>SUM(J14:J34)</f>
        <v>30462941</v>
      </c>
      <c r="K35" s="46">
        <f>SUM(K14:K34)</f>
        <v>0</v>
      </c>
      <c r="L35" s="46">
        <f>SUM(L14:L34)</f>
        <v>0</v>
      </c>
    </row>
    <row r="36" spans="1:12" x14ac:dyDescent="0.25">
      <c r="A36" s="194"/>
      <c r="B36" s="194"/>
      <c r="C36" s="194"/>
      <c r="D36" s="194"/>
      <c r="E36" s="194"/>
      <c r="F36" s="194"/>
      <c r="G36" s="194"/>
      <c r="H36" s="194"/>
      <c r="I36" s="194"/>
      <c r="J36" s="194"/>
      <c r="K36" s="194"/>
      <c r="L36" s="194"/>
    </row>
    <row r="37" spans="1:12" x14ac:dyDescent="0.25">
      <c r="A37" s="154" t="s">
        <v>564</v>
      </c>
      <c r="B37" s="154"/>
      <c r="C37" s="154"/>
      <c r="D37" s="154"/>
      <c r="E37" s="154"/>
      <c r="F37" s="154"/>
      <c r="G37" s="154"/>
      <c r="H37" s="154"/>
      <c r="I37" s="154"/>
      <c r="J37" s="154"/>
      <c r="K37" s="154"/>
      <c r="L37" s="154"/>
    </row>
    <row r="38" spans="1:12" ht="15.75" thickBot="1" x14ac:dyDescent="0.3">
      <c r="A38" s="85"/>
      <c r="B38" s="85"/>
      <c r="C38" s="85"/>
      <c r="D38" s="85"/>
      <c r="E38" s="85"/>
      <c r="F38" s="85"/>
      <c r="G38" s="85"/>
      <c r="H38" s="85"/>
      <c r="I38" s="85"/>
      <c r="J38" s="85"/>
      <c r="K38" s="85"/>
      <c r="L38" s="85"/>
    </row>
    <row r="39" spans="1:12" x14ac:dyDescent="0.25">
      <c r="A39" s="140"/>
      <c r="B39" s="140"/>
      <c r="C39" s="140"/>
      <c r="D39" s="140"/>
      <c r="E39" s="140"/>
      <c r="F39" s="140"/>
      <c r="G39" s="140"/>
      <c r="H39" s="140"/>
      <c r="I39" s="140"/>
      <c r="J39" s="140"/>
      <c r="K39" s="140"/>
      <c r="L39" s="140"/>
    </row>
    <row r="40" spans="1:12" ht="15.75" thickBot="1" x14ac:dyDescent="0.3">
      <c r="B40" s="80" t="s">
        <v>565</v>
      </c>
    </row>
    <row r="41" spans="1:12" ht="15.75" thickBot="1" x14ac:dyDescent="0.3">
      <c r="B41" s="214" t="s">
        <v>566</v>
      </c>
      <c r="C41" s="215"/>
      <c r="D41" s="215"/>
      <c r="E41" s="215"/>
      <c r="F41" s="215"/>
      <c r="G41" s="216"/>
      <c r="I41" s="1171" t="s">
        <v>567</v>
      </c>
      <c r="J41" s="1172"/>
      <c r="K41" s="1172"/>
      <c r="L41" s="1173"/>
    </row>
    <row r="42" spans="1:12" x14ac:dyDescent="0.25">
      <c r="B42" s="1180">
        <v>233598</v>
      </c>
      <c r="C42" s="1180"/>
      <c r="D42" s="149" t="s">
        <v>568</v>
      </c>
      <c r="E42" s="150"/>
      <c r="F42" s="150"/>
      <c r="G42" s="150"/>
      <c r="H42" s="45"/>
      <c r="I42" s="1174" t="s">
        <v>569</v>
      </c>
      <c r="J42" s="1174"/>
      <c r="K42" s="1174"/>
      <c r="L42" s="79">
        <v>34516482</v>
      </c>
    </row>
    <row r="43" spans="1:12" ht="15.75" thickBot="1" x14ac:dyDescent="0.3">
      <c r="B43" s="1168">
        <v>0</v>
      </c>
      <c r="C43" s="1168"/>
      <c r="D43" s="151" t="s">
        <v>570</v>
      </c>
      <c r="E43" s="152"/>
      <c r="F43" s="152"/>
      <c r="G43" s="152"/>
      <c r="H43" s="36"/>
      <c r="I43" s="1175" t="s">
        <v>571</v>
      </c>
      <c r="J43" s="1175"/>
      <c r="K43" s="1175"/>
      <c r="L43" s="44">
        <f>B47</f>
        <v>2697092</v>
      </c>
    </row>
    <row r="44" spans="1:12" ht="15.75" thickBot="1" x14ac:dyDescent="0.3">
      <c r="B44" s="1168">
        <v>0</v>
      </c>
      <c r="C44" s="1168"/>
      <c r="D44" s="151" t="s">
        <v>572</v>
      </c>
      <c r="E44" s="152"/>
      <c r="F44" s="152"/>
      <c r="G44" s="152"/>
      <c r="I44" s="1176" t="s">
        <v>573</v>
      </c>
      <c r="J44" s="1177"/>
      <c r="K44" s="1178"/>
      <c r="L44" s="43">
        <f>L42-L43</f>
        <v>31819390</v>
      </c>
    </row>
    <row r="45" spans="1:12" x14ac:dyDescent="0.25">
      <c r="B45" s="1168">
        <v>2264994</v>
      </c>
      <c r="C45" s="1168"/>
      <c r="D45" s="151" t="s">
        <v>574</v>
      </c>
      <c r="E45" s="152"/>
      <c r="F45" s="152"/>
      <c r="G45" s="152"/>
      <c r="H45" s="36"/>
      <c r="I45" s="1174" t="s">
        <v>575</v>
      </c>
      <c r="J45" s="1174"/>
      <c r="K45" s="1174"/>
      <c r="L45" s="42">
        <f>J35</f>
        <v>30462941</v>
      </c>
    </row>
    <row r="46" spans="1:12" ht="15.75" thickBot="1" x14ac:dyDescent="0.3">
      <c r="A46" s="4"/>
      <c r="B46" s="1181">
        <v>198500</v>
      </c>
      <c r="C46" s="1181"/>
      <c r="D46" s="144" t="s">
        <v>576</v>
      </c>
      <c r="E46" s="145"/>
      <c r="F46" s="145"/>
      <c r="G46" s="145"/>
      <c r="H46" s="36"/>
      <c r="I46" s="1179" t="s">
        <v>577</v>
      </c>
      <c r="J46" s="1179"/>
      <c r="K46" s="1179"/>
      <c r="L46" s="41">
        <f>L44-L45</f>
        <v>1356449</v>
      </c>
    </row>
    <row r="47" spans="1:12" ht="15.75" thickBot="1" x14ac:dyDescent="0.3">
      <c r="A47" s="4"/>
      <c r="B47" s="1166">
        <v>2697092</v>
      </c>
      <c r="C47" s="1167"/>
      <c r="D47" s="146" t="s">
        <v>578</v>
      </c>
      <c r="E47" s="147"/>
      <c r="F47" s="147"/>
      <c r="G47" s="148"/>
      <c r="H47" s="36"/>
      <c r="J47" s="1169" t="s">
        <v>579</v>
      </c>
      <c r="K47" s="1170"/>
      <c r="L47" s="40">
        <f>B47/L42</f>
        <v>7.8139249533020191E-2</v>
      </c>
    </row>
    <row r="48" spans="1:12" x14ac:dyDescent="0.25">
      <c r="A48" s="4"/>
      <c r="B48" s="4"/>
      <c r="C48" s="39">
        <f>SUM('C-3b Planned Use Con'!H36:H37)</f>
        <v>2697092</v>
      </c>
      <c r="D48" s="153" t="s">
        <v>580</v>
      </c>
      <c r="E48" s="153"/>
      <c r="F48" s="153"/>
      <c r="G48" s="4"/>
      <c r="H48" s="36"/>
      <c r="K48" s="34"/>
      <c r="L48" s="36"/>
    </row>
    <row r="49" spans="1:11" x14ac:dyDescent="0.25">
      <c r="A49" s="4"/>
      <c r="B49" s="4"/>
      <c r="C49" s="38">
        <f>B47-C48</f>
        <v>0</v>
      </c>
      <c r="D49" s="153" t="s">
        <v>581</v>
      </c>
      <c r="E49" s="153"/>
      <c r="F49" s="153"/>
      <c r="G49" s="4"/>
      <c r="H49" s="37"/>
    </row>
    <row r="50" spans="1:11" x14ac:dyDescent="0.25">
      <c r="A50" s="4"/>
      <c r="B50" s="4"/>
      <c r="G50" s="4"/>
      <c r="H50" s="36"/>
      <c r="K50" s="34"/>
    </row>
    <row r="51" spans="1:11" x14ac:dyDescent="0.25">
      <c r="A51" s="4"/>
      <c r="B51" s="4"/>
      <c r="C51" s="4"/>
      <c r="D51" s="4"/>
      <c r="E51" s="4"/>
      <c r="G51" s="4"/>
      <c r="H51" s="35"/>
      <c r="K51" s="34"/>
    </row>
  </sheetData>
  <mergeCells count="75">
    <mergeCell ref="B24:E24"/>
    <mergeCell ref="F24:G24"/>
    <mergeCell ref="B42:C42"/>
    <mergeCell ref="B46:C46"/>
    <mergeCell ref="F31:G31"/>
    <mergeCell ref="F35:G35"/>
    <mergeCell ref="B35:E35"/>
    <mergeCell ref="F33:G33"/>
    <mergeCell ref="B25:E25"/>
    <mergeCell ref="B30:E30"/>
    <mergeCell ref="B31:E31"/>
    <mergeCell ref="F30:G30"/>
    <mergeCell ref="B32:E32"/>
    <mergeCell ref="B33:E33"/>
    <mergeCell ref="F32:G32"/>
    <mergeCell ref="J47:K47"/>
    <mergeCell ref="I41:L41"/>
    <mergeCell ref="I42:K42"/>
    <mergeCell ref="I43:K43"/>
    <mergeCell ref="I44:K44"/>
    <mergeCell ref="I45:K45"/>
    <mergeCell ref="I46:K46"/>
    <mergeCell ref="B47:C47"/>
    <mergeCell ref="B44:C44"/>
    <mergeCell ref="B45:C45"/>
    <mergeCell ref="B43:C43"/>
    <mergeCell ref="F34:G34"/>
    <mergeCell ref="B34:E34"/>
    <mergeCell ref="A1:L1"/>
    <mergeCell ref="A2:L2"/>
    <mergeCell ref="C4:I4"/>
    <mergeCell ref="A7:L7"/>
    <mergeCell ref="A8:F8"/>
    <mergeCell ref="G8:L8"/>
    <mergeCell ref="A3:L3"/>
    <mergeCell ref="A5:L5"/>
    <mergeCell ref="F6:J6"/>
    <mergeCell ref="F23:G23"/>
    <mergeCell ref="B18:E18"/>
    <mergeCell ref="F22:G22"/>
    <mergeCell ref="B29:E29"/>
    <mergeCell ref="F27:G27"/>
    <mergeCell ref="B27:E27"/>
    <mergeCell ref="F29:G29"/>
    <mergeCell ref="B28:E28"/>
    <mergeCell ref="F28:G28"/>
    <mergeCell ref="B26:E26"/>
    <mergeCell ref="F25:G25"/>
    <mergeCell ref="F26:G26"/>
    <mergeCell ref="B21:E21"/>
    <mergeCell ref="F20:G20"/>
    <mergeCell ref="B20:E20"/>
    <mergeCell ref="F21:G21"/>
    <mergeCell ref="B23:E23"/>
    <mergeCell ref="B22:E22"/>
    <mergeCell ref="A10:A13"/>
    <mergeCell ref="B10:E13"/>
    <mergeCell ref="F10:G13"/>
    <mergeCell ref="F16:G16"/>
    <mergeCell ref="B19:E19"/>
    <mergeCell ref="F18:G18"/>
    <mergeCell ref="F19:G19"/>
    <mergeCell ref="B14:E14"/>
    <mergeCell ref="F14:G14"/>
    <mergeCell ref="B15:E15"/>
    <mergeCell ref="F15:G15"/>
    <mergeCell ref="B17:E17"/>
    <mergeCell ref="B16:E16"/>
    <mergeCell ref="F17:G17"/>
    <mergeCell ref="A9:L9"/>
    <mergeCell ref="H10:H13"/>
    <mergeCell ref="I10:I13"/>
    <mergeCell ref="J10:J13"/>
    <mergeCell ref="L10:L13"/>
    <mergeCell ref="K10:K13"/>
  </mergeCells>
  <pageMargins left="0.5" right="0.5" top="0.5" bottom="0.5" header="0.3" footer="0.3"/>
  <pageSetup scale="57" fitToHeight="0" orientation="landscape" r:id="rId1"/>
  <headerFooter>
    <oddFooter>&amp;L&amp;10&amp;K000000New York State Department of State&amp;C&amp;10&amp;K000000Division of Community Services&amp;R&amp;10&amp;K000000CSBG Contract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'Domain Calculator'!$G$23:$G$33</xm:f>
          </x14:formula1>
          <xm:sqref>H29:H34 H14:H23 H25:H27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pageSetUpPr fitToPage="1"/>
  </sheetPr>
  <dimension ref="A1:I46"/>
  <sheetViews>
    <sheetView showGridLines="0" zoomScaleNormal="100" workbookViewId="0">
      <selection activeCell="L36" sqref="L36"/>
    </sheetView>
  </sheetViews>
  <sheetFormatPr defaultColWidth="8.85546875" defaultRowHeight="15" x14ac:dyDescent="0.25"/>
  <cols>
    <col min="1" max="1" width="3" style="3" customWidth="1"/>
    <col min="2" max="2" width="5.7109375" style="3" customWidth="1"/>
    <col min="3" max="3" width="7.140625" style="3" customWidth="1"/>
    <col min="4" max="4" width="14.7109375" style="3" customWidth="1"/>
    <col min="5" max="5" width="7.7109375" style="3" customWidth="1"/>
    <col min="6" max="6" width="14.7109375" style="3" customWidth="1"/>
    <col min="7" max="7" width="35.140625" style="3" customWidth="1"/>
    <col min="8" max="9" width="18.7109375" style="3" customWidth="1"/>
  </cols>
  <sheetData>
    <row r="1" spans="1:9" x14ac:dyDescent="0.25">
      <c r="A1" s="294" t="s">
        <v>0</v>
      </c>
      <c r="B1" s="294"/>
      <c r="C1" s="294"/>
      <c r="D1" s="294"/>
      <c r="E1" s="294"/>
      <c r="F1" s="294"/>
      <c r="G1" s="294"/>
      <c r="H1" s="294"/>
      <c r="I1" s="294"/>
    </row>
    <row r="2" spans="1:9" x14ac:dyDescent="0.25">
      <c r="A2" s="295" t="s">
        <v>1</v>
      </c>
      <c r="B2" s="295"/>
      <c r="C2" s="295"/>
      <c r="D2" s="295"/>
      <c r="E2" s="295"/>
      <c r="F2" s="295"/>
      <c r="G2" s="295"/>
      <c r="H2" s="295"/>
      <c r="I2" s="295"/>
    </row>
    <row r="3" spans="1:9" x14ac:dyDescent="0.25">
      <c r="A3" s="613" t="s">
        <v>582</v>
      </c>
      <c r="B3" s="613"/>
      <c r="C3" s="613"/>
      <c r="D3" s="613"/>
      <c r="E3" s="613"/>
      <c r="F3" s="613"/>
      <c r="G3" s="613"/>
      <c r="H3" s="613"/>
      <c r="I3" s="613"/>
    </row>
    <row r="4" spans="1:9" x14ac:dyDescent="0.25">
      <c r="A4" s="295"/>
      <c r="B4" s="295"/>
      <c r="C4" s="295"/>
      <c r="D4" s="295"/>
      <c r="E4" s="295"/>
      <c r="F4" s="295"/>
      <c r="G4" s="295"/>
      <c r="H4" s="295"/>
      <c r="I4" s="295"/>
    </row>
    <row r="5" spans="1:9" x14ac:dyDescent="0.25">
      <c r="A5" s="297" t="s">
        <v>3</v>
      </c>
      <c r="B5" s="297"/>
      <c r="C5" s="297"/>
      <c r="D5" s="478" t="str">
        <f>'C-1a Needs Assessment'!C5</f>
        <v>NYC Department of Youth and Community Development</v>
      </c>
      <c r="E5" s="478"/>
      <c r="F5" s="478"/>
      <c r="G5" s="478"/>
      <c r="H5" s="4" t="s">
        <v>5</v>
      </c>
      <c r="I5" s="11">
        <f>'C-1a Needs Assessment'!J5</f>
        <v>2023</v>
      </c>
    </row>
    <row r="6" spans="1:9" x14ac:dyDescent="0.25">
      <c r="A6" s="295"/>
      <c r="B6" s="295"/>
      <c r="C6" s="295"/>
      <c r="D6" s="295"/>
      <c r="E6" s="295"/>
      <c r="F6" s="295"/>
      <c r="G6" s="295"/>
      <c r="H6" s="295"/>
      <c r="I6" s="295"/>
    </row>
    <row r="7" spans="1:9" x14ac:dyDescent="0.25">
      <c r="A7" s="297" t="s">
        <v>6</v>
      </c>
      <c r="B7" s="297"/>
      <c r="C7" s="297"/>
      <c r="D7" s="206">
        <f>'C-1a Needs Assessment'!C7</f>
        <v>44835</v>
      </c>
      <c r="E7" s="207" t="s">
        <v>7</v>
      </c>
      <c r="F7" s="12">
        <f>'C-1a Needs Assessment'!E7</f>
        <v>45199</v>
      </c>
      <c r="G7" s="212"/>
      <c r="H7" s="22" t="s">
        <v>8</v>
      </c>
      <c r="I7" s="13" t="str">
        <f>'C-1a Needs Assessment'!J7</f>
        <v>C1001474</v>
      </c>
    </row>
    <row r="8" spans="1:9" x14ac:dyDescent="0.25">
      <c r="A8" s="449"/>
      <c r="B8" s="449"/>
      <c r="C8" s="449"/>
      <c r="D8" s="449"/>
      <c r="E8" s="449"/>
      <c r="F8" s="449"/>
      <c r="G8" s="449"/>
      <c r="H8" s="449"/>
      <c r="I8" s="449"/>
    </row>
    <row r="9" spans="1:9" x14ac:dyDescent="0.25">
      <c r="A9" s="61">
        <v>1</v>
      </c>
      <c r="B9" s="292" t="s">
        <v>583</v>
      </c>
      <c r="C9" s="292"/>
      <c r="D9" s="292"/>
      <c r="E9" s="292"/>
      <c r="F9" s="292"/>
      <c r="G9" s="292"/>
      <c r="H9" s="63">
        <v>0</v>
      </c>
      <c r="I9" s="62"/>
    </row>
    <row r="10" spans="1:9" x14ac:dyDescent="0.25">
      <c r="A10" s="449"/>
      <c r="B10" s="449"/>
      <c r="C10" s="449"/>
      <c r="D10" s="449"/>
      <c r="E10" s="449"/>
      <c r="F10" s="449"/>
      <c r="G10" s="449"/>
      <c r="H10" s="449"/>
      <c r="I10" s="449"/>
    </row>
    <row r="11" spans="1:9" x14ac:dyDescent="0.25">
      <c r="A11" s="61">
        <v>2</v>
      </c>
      <c r="B11" s="292" t="s">
        <v>584</v>
      </c>
      <c r="C11" s="292"/>
      <c r="D11" s="292"/>
      <c r="E11" s="292"/>
      <c r="F11" s="292"/>
      <c r="G11" s="292"/>
      <c r="H11" s="63">
        <v>0</v>
      </c>
      <c r="I11" s="194"/>
    </row>
    <row r="12" spans="1:9" x14ac:dyDescent="0.25">
      <c r="A12" s="449"/>
      <c r="B12" s="449"/>
      <c r="C12" s="449"/>
      <c r="D12" s="449"/>
      <c r="E12" s="449"/>
      <c r="F12" s="449"/>
      <c r="G12" s="449"/>
      <c r="H12" s="449"/>
      <c r="I12" s="449"/>
    </row>
    <row r="13" spans="1:9" x14ac:dyDescent="0.25">
      <c r="A13" s="61">
        <v>3</v>
      </c>
      <c r="B13" s="292" t="s">
        <v>585</v>
      </c>
      <c r="C13" s="292"/>
      <c r="D13" s="292"/>
      <c r="E13" s="292"/>
      <c r="F13" s="292"/>
      <c r="G13" s="292"/>
      <c r="H13" s="110">
        <v>34516482</v>
      </c>
      <c r="I13" s="194"/>
    </row>
    <row r="14" spans="1:9" x14ac:dyDescent="0.25">
      <c r="A14" s="449"/>
      <c r="B14" s="449"/>
      <c r="C14" s="449"/>
      <c r="D14" s="449"/>
      <c r="E14" s="449"/>
      <c r="F14" s="449"/>
      <c r="G14" s="449"/>
      <c r="H14" s="449"/>
      <c r="I14" s="449"/>
    </row>
    <row r="15" spans="1:9" x14ac:dyDescent="0.25">
      <c r="A15" s="61">
        <v>4</v>
      </c>
      <c r="B15" s="1184" t="s">
        <v>586</v>
      </c>
      <c r="C15" s="1184"/>
      <c r="D15" s="1184"/>
      <c r="E15" s="1184"/>
      <c r="F15" s="1184"/>
      <c r="G15" s="1184"/>
      <c r="H15" s="1184"/>
      <c r="I15" s="1184"/>
    </row>
    <row r="16" spans="1:9" x14ac:dyDescent="0.25">
      <c r="A16" s="1185"/>
      <c r="B16" s="1185"/>
      <c r="C16" s="1185"/>
      <c r="D16" s="1185"/>
      <c r="E16" s="1185"/>
      <c r="F16" s="1185"/>
      <c r="G16" s="1185"/>
      <c r="H16" s="1185"/>
      <c r="I16" s="1185"/>
    </row>
    <row r="17" spans="1:9" x14ac:dyDescent="0.25">
      <c r="A17" s="752" t="s">
        <v>526</v>
      </c>
      <c r="B17" s="1186"/>
      <c r="C17" s="752"/>
      <c r="D17" s="752"/>
      <c r="E17" s="752"/>
      <c r="F17" s="752"/>
      <c r="G17" s="752"/>
      <c r="H17" s="60" t="s">
        <v>107</v>
      </c>
      <c r="I17" s="59" t="s">
        <v>541</v>
      </c>
    </row>
    <row r="18" spans="1:9" ht="15" customHeight="1" x14ac:dyDescent="0.25">
      <c r="A18" s="1202" t="s">
        <v>587</v>
      </c>
      <c r="B18" s="1203"/>
      <c r="C18" s="1203"/>
      <c r="D18" s="1203"/>
      <c r="E18" s="1203"/>
      <c r="F18" s="1203"/>
      <c r="G18" s="1204"/>
      <c r="H18" s="570" t="s">
        <v>588</v>
      </c>
      <c r="I18" s="570" t="s">
        <v>589</v>
      </c>
    </row>
    <row r="19" spans="1:9" x14ac:dyDescent="0.25">
      <c r="A19" s="1205"/>
      <c r="B19" s="1206"/>
      <c r="C19" s="1206"/>
      <c r="D19" s="1206"/>
      <c r="E19" s="1206"/>
      <c r="F19" s="1206"/>
      <c r="G19" s="1207"/>
      <c r="H19" s="571"/>
      <c r="I19" s="571"/>
    </row>
    <row r="20" spans="1:9" x14ac:dyDescent="0.25">
      <c r="A20" s="1208"/>
      <c r="B20" s="1209"/>
      <c r="C20" s="1209"/>
      <c r="D20" s="1209"/>
      <c r="E20" s="1209"/>
      <c r="F20" s="1209"/>
      <c r="G20" s="1210"/>
      <c r="H20" s="572"/>
      <c r="I20" s="572"/>
    </row>
    <row r="21" spans="1:9" x14ac:dyDescent="0.25">
      <c r="A21" s="1187" t="s">
        <v>536</v>
      </c>
      <c r="B21" s="1187"/>
      <c r="C21" s="1187"/>
      <c r="D21" s="1187"/>
      <c r="E21" s="1187"/>
      <c r="F21" s="1187"/>
      <c r="G21" s="1187"/>
      <c r="H21" s="58">
        <v>580230</v>
      </c>
      <c r="I21" s="58">
        <v>0</v>
      </c>
    </row>
    <row r="22" spans="1:9" x14ac:dyDescent="0.25">
      <c r="A22" s="1187" t="s">
        <v>544</v>
      </c>
      <c r="B22" s="1187"/>
      <c r="C22" s="1187"/>
      <c r="D22" s="1187"/>
      <c r="E22" s="1187"/>
      <c r="F22" s="1187"/>
      <c r="G22" s="1187"/>
      <c r="H22" s="58">
        <v>572058</v>
      </c>
      <c r="I22" s="58">
        <v>0</v>
      </c>
    </row>
    <row r="23" spans="1:9" x14ac:dyDescent="0.25">
      <c r="A23" s="1187" t="s">
        <v>590</v>
      </c>
      <c r="B23" s="1187"/>
      <c r="C23" s="1187"/>
      <c r="D23" s="1187"/>
      <c r="E23" s="1187"/>
      <c r="F23" s="1187"/>
      <c r="G23" s="1187"/>
      <c r="H23" s="58">
        <v>0</v>
      </c>
      <c r="I23" s="58">
        <v>0</v>
      </c>
    </row>
    <row r="24" spans="1:9" x14ac:dyDescent="0.25">
      <c r="A24" s="1187" t="s">
        <v>591</v>
      </c>
      <c r="B24" s="1187"/>
      <c r="C24" s="1187"/>
      <c r="D24" s="1187"/>
      <c r="E24" s="1187"/>
      <c r="F24" s="1187"/>
      <c r="G24" s="1187"/>
      <c r="H24" s="58">
        <v>0</v>
      </c>
      <c r="I24" s="58">
        <v>0</v>
      </c>
    </row>
    <row r="25" spans="1:9" x14ac:dyDescent="0.25">
      <c r="A25" s="1187" t="s">
        <v>556</v>
      </c>
      <c r="B25" s="1187"/>
      <c r="C25" s="1187"/>
      <c r="D25" s="1187"/>
      <c r="E25" s="1187"/>
      <c r="F25" s="1187"/>
      <c r="G25" s="1187"/>
      <c r="H25" s="57">
        <v>2030067</v>
      </c>
      <c r="I25" s="57">
        <v>0</v>
      </c>
    </row>
    <row r="26" spans="1:9" x14ac:dyDescent="0.25">
      <c r="A26" s="1187" t="s">
        <v>529</v>
      </c>
      <c r="B26" s="1187"/>
      <c r="C26" s="1187"/>
      <c r="D26" s="1187"/>
      <c r="E26" s="1187"/>
      <c r="F26" s="1187"/>
      <c r="G26" s="1187"/>
      <c r="H26" s="57">
        <v>21250</v>
      </c>
      <c r="I26" s="57">
        <v>0</v>
      </c>
    </row>
    <row r="27" spans="1:9" x14ac:dyDescent="0.25">
      <c r="A27" s="1187" t="s">
        <v>552</v>
      </c>
      <c r="B27" s="1187"/>
      <c r="C27" s="1187"/>
      <c r="D27" s="1187"/>
      <c r="E27" s="1187"/>
      <c r="F27" s="1187"/>
      <c r="G27" s="1187"/>
      <c r="H27" s="57">
        <v>0</v>
      </c>
      <c r="I27" s="57">
        <v>0</v>
      </c>
    </row>
    <row r="28" spans="1:9" x14ac:dyDescent="0.25">
      <c r="A28" s="1187" t="s">
        <v>533</v>
      </c>
      <c r="B28" s="1187"/>
      <c r="C28" s="1187"/>
      <c r="D28" s="1187"/>
      <c r="E28" s="1187"/>
      <c r="F28" s="1187"/>
      <c r="G28" s="1187"/>
      <c r="H28" s="57">
        <v>24940</v>
      </c>
      <c r="I28" s="57">
        <v>0</v>
      </c>
    </row>
    <row r="29" spans="1:9" x14ac:dyDescent="0.25">
      <c r="A29" s="1187" t="s">
        <v>525</v>
      </c>
      <c r="B29" s="1187"/>
      <c r="C29" s="1187"/>
      <c r="D29" s="1187"/>
      <c r="E29" s="1187"/>
      <c r="F29" s="1187"/>
      <c r="G29" s="1187"/>
      <c r="H29" s="57">
        <v>520748</v>
      </c>
      <c r="I29" s="57">
        <v>0</v>
      </c>
    </row>
    <row r="30" spans="1:9" x14ac:dyDescent="0.25">
      <c r="A30" s="1187" t="s">
        <v>592</v>
      </c>
      <c r="B30" s="1187"/>
      <c r="C30" s="1187"/>
      <c r="D30" s="1187"/>
      <c r="E30" s="1187"/>
      <c r="F30" s="1187"/>
      <c r="G30" s="1187"/>
      <c r="H30" s="57">
        <v>0</v>
      </c>
      <c r="I30" s="57">
        <v>0</v>
      </c>
    </row>
    <row r="31" spans="1:9" x14ac:dyDescent="0.25">
      <c r="A31" s="1201" t="s">
        <v>593</v>
      </c>
      <c r="B31" s="1201"/>
      <c r="C31" s="1201"/>
      <c r="D31" s="1201"/>
      <c r="E31" s="1201"/>
      <c r="F31" s="1201"/>
      <c r="G31" s="1201"/>
      <c r="H31" s="56">
        <f>SUM(H21:H30)</f>
        <v>3749293</v>
      </c>
      <c r="I31" s="56">
        <f>SUM(I21:I30)</f>
        <v>0</v>
      </c>
    </row>
    <row r="32" spans="1:9" x14ac:dyDescent="0.25">
      <c r="A32" s="1196"/>
      <c r="B32" s="1196"/>
      <c r="C32" s="1196"/>
      <c r="D32" s="1196"/>
      <c r="E32" s="1196"/>
      <c r="F32" s="1196"/>
      <c r="G32" s="1196"/>
      <c r="H32" s="1196"/>
      <c r="I32" s="1196"/>
    </row>
    <row r="33" spans="1:9" x14ac:dyDescent="0.25">
      <c r="A33" s="1211"/>
      <c r="B33" s="1211"/>
      <c r="C33" s="1211"/>
      <c r="D33" s="1211"/>
      <c r="E33" s="1211"/>
      <c r="F33" s="1211"/>
      <c r="G33" s="1212"/>
      <c r="H33" s="208" t="s">
        <v>594</v>
      </c>
      <c r="I33" s="208" t="s">
        <v>595</v>
      </c>
    </row>
    <row r="34" spans="1:9" x14ac:dyDescent="0.25">
      <c r="A34" s="1211"/>
      <c r="B34" s="1211"/>
      <c r="C34" s="1211"/>
      <c r="D34" s="1211"/>
      <c r="E34" s="1211"/>
      <c r="F34" s="1211"/>
      <c r="G34" s="1212"/>
      <c r="H34" s="209" t="s">
        <v>596</v>
      </c>
      <c r="I34" s="209" t="s">
        <v>597</v>
      </c>
    </row>
    <row r="35" spans="1:9" x14ac:dyDescent="0.25">
      <c r="A35" s="1213"/>
      <c r="B35" s="1213"/>
      <c r="C35" s="1213"/>
      <c r="D35" s="1213"/>
      <c r="E35" s="1213"/>
      <c r="F35" s="1213"/>
      <c r="G35" s="1214"/>
      <c r="H35" s="210" t="s">
        <v>598</v>
      </c>
      <c r="I35" s="210" t="s">
        <v>599</v>
      </c>
    </row>
    <row r="36" spans="1:9" ht="30" customHeight="1" x14ac:dyDescent="0.25">
      <c r="A36" s="51">
        <v>5</v>
      </c>
      <c r="B36" s="1197" t="s">
        <v>600</v>
      </c>
      <c r="C36" s="1197"/>
      <c r="D36" s="1197"/>
      <c r="E36" s="1197"/>
      <c r="F36" s="1197"/>
      <c r="G36" s="1198"/>
      <c r="H36" s="55">
        <v>2697092</v>
      </c>
      <c r="I36" s="54">
        <v>0</v>
      </c>
    </row>
    <row r="37" spans="1:9" ht="30" customHeight="1" x14ac:dyDescent="0.25">
      <c r="A37" s="51">
        <v>6</v>
      </c>
      <c r="B37" s="1197" t="s">
        <v>601</v>
      </c>
      <c r="C37" s="1197"/>
      <c r="D37" s="1197"/>
      <c r="E37" s="1197"/>
      <c r="F37" s="1197"/>
      <c r="G37" s="1198"/>
      <c r="H37" s="53">
        <v>0</v>
      </c>
      <c r="I37" s="52">
        <v>0</v>
      </c>
    </row>
    <row r="38" spans="1:9" ht="30" customHeight="1" x14ac:dyDescent="0.25">
      <c r="A38" s="51">
        <v>7</v>
      </c>
      <c r="B38" s="1197" t="s">
        <v>602</v>
      </c>
      <c r="C38" s="1197"/>
      <c r="D38" s="1197"/>
      <c r="E38" s="1197"/>
      <c r="F38" s="1197"/>
      <c r="G38" s="1198"/>
      <c r="H38" s="53">
        <v>28070097</v>
      </c>
      <c r="I38" s="52">
        <v>0</v>
      </c>
    </row>
    <row r="39" spans="1:9" ht="30" customHeight="1" x14ac:dyDescent="0.25">
      <c r="A39" s="51">
        <v>8</v>
      </c>
      <c r="B39" s="1197" t="s">
        <v>603</v>
      </c>
      <c r="C39" s="1197"/>
      <c r="D39" s="1197"/>
      <c r="E39" s="1197"/>
      <c r="F39" s="1197"/>
      <c r="G39" s="1198"/>
      <c r="H39" s="50">
        <f>H31+H36+H37+H38</f>
        <v>34516482</v>
      </c>
      <c r="I39" s="50">
        <f>I31+I36+I37+I38</f>
        <v>0</v>
      </c>
    </row>
    <row r="40" spans="1:9" x14ac:dyDescent="0.25">
      <c r="A40" s="1185"/>
      <c r="B40" s="1185"/>
      <c r="C40" s="1185"/>
      <c r="D40" s="1185"/>
      <c r="E40" s="1185"/>
      <c r="F40" s="1185"/>
      <c r="G40" s="1185"/>
      <c r="H40" s="1185"/>
      <c r="I40" s="1185"/>
    </row>
    <row r="41" spans="1:9" x14ac:dyDescent="0.25">
      <c r="A41" s="1199" t="s">
        <v>604</v>
      </c>
      <c r="B41" s="1199"/>
      <c r="C41" s="1199"/>
      <c r="D41" s="1199"/>
      <c r="E41" s="1199"/>
      <c r="F41" s="1199"/>
      <c r="G41" s="1199"/>
      <c r="H41" s="1199"/>
      <c r="I41" s="1199"/>
    </row>
    <row r="42" spans="1:9" ht="15" customHeight="1" x14ac:dyDescent="0.25">
      <c r="A42" s="1200"/>
      <c r="B42" s="1200"/>
      <c r="C42" s="1200"/>
      <c r="D42" s="1200"/>
      <c r="E42" s="1200"/>
      <c r="F42" s="1200"/>
      <c r="G42" s="1200"/>
      <c r="H42" s="1200"/>
      <c r="I42" s="1200"/>
    </row>
    <row r="43" spans="1:9" x14ac:dyDescent="0.25">
      <c r="A43" s="1188"/>
      <c r="B43" s="1189"/>
      <c r="C43" s="1189"/>
      <c r="D43" s="1189"/>
      <c r="E43" s="1189"/>
      <c r="F43" s="1189"/>
      <c r="G43" s="1189"/>
      <c r="H43" s="1189"/>
      <c r="I43" s="1190"/>
    </row>
    <row r="44" spans="1:9" x14ac:dyDescent="0.25">
      <c r="A44" s="1191"/>
      <c r="B44" s="321"/>
      <c r="C44" s="321"/>
      <c r="D44" s="321"/>
      <c r="E44" s="321"/>
      <c r="F44" s="321"/>
      <c r="G44" s="321"/>
      <c r="H44" s="321"/>
      <c r="I44" s="1192"/>
    </row>
    <row r="45" spans="1:9" x14ac:dyDescent="0.25">
      <c r="A45" s="1191"/>
      <c r="B45" s="321"/>
      <c r="C45" s="321"/>
      <c r="D45" s="321"/>
      <c r="E45" s="321"/>
      <c r="F45" s="321"/>
      <c r="G45" s="321"/>
      <c r="H45" s="321"/>
      <c r="I45" s="1192"/>
    </row>
    <row r="46" spans="1:9" x14ac:dyDescent="0.25">
      <c r="A46" s="1193"/>
      <c r="B46" s="1194"/>
      <c r="C46" s="1194"/>
      <c r="D46" s="1194"/>
      <c r="E46" s="1194"/>
      <c r="F46" s="1194"/>
      <c r="G46" s="1194"/>
      <c r="H46" s="1194"/>
      <c r="I46" s="1195"/>
    </row>
  </sheetData>
  <mergeCells count="41">
    <mergeCell ref="B11:G11"/>
    <mergeCell ref="B13:G13"/>
    <mergeCell ref="A12:I12"/>
    <mergeCell ref="A14:I14"/>
    <mergeCell ref="A7:C7"/>
    <mergeCell ref="A8:I8"/>
    <mergeCell ref="B9:G9"/>
    <mergeCell ref="A10:I10"/>
    <mergeCell ref="A6:I6"/>
    <mergeCell ref="A1:I1"/>
    <mergeCell ref="A2:I2"/>
    <mergeCell ref="A3:I3"/>
    <mergeCell ref="A4:I4"/>
    <mergeCell ref="A5:C5"/>
    <mergeCell ref="D5:G5"/>
    <mergeCell ref="A31:G31"/>
    <mergeCell ref="A40:I40"/>
    <mergeCell ref="A18:G20"/>
    <mergeCell ref="A33:G35"/>
    <mergeCell ref="A23:G23"/>
    <mergeCell ref="A24:G24"/>
    <mergeCell ref="A25:G25"/>
    <mergeCell ref="H18:H20"/>
    <mergeCell ref="A22:G22"/>
    <mergeCell ref="I18:I20"/>
    <mergeCell ref="A26:G26"/>
    <mergeCell ref="A29:G29"/>
    <mergeCell ref="A30:G30"/>
    <mergeCell ref="A43:I46"/>
    <mergeCell ref="A32:I32"/>
    <mergeCell ref="B36:G36"/>
    <mergeCell ref="B37:G37"/>
    <mergeCell ref="B38:G38"/>
    <mergeCell ref="B39:G39"/>
    <mergeCell ref="A41:I42"/>
    <mergeCell ref="B15:I15"/>
    <mergeCell ref="A16:I16"/>
    <mergeCell ref="A17:G17"/>
    <mergeCell ref="A27:G27"/>
    <mergeCell ref="A28:G28"/>
    <mergeCell ref="A21:G21"/>
  </mergeCells>
  <pageMargins left="0.5" right="0.5" top="0.5" bottom="0.5" header="0.3" footer="0.3"/>
  <pageSetup scale="76" orientation="portrait" r:id="rId1"/>
  <headerFooter>
    <oddFooter>&amp;L&amp;10&amp;K000000New York State Department of State&amp;C&amp;10&amp;K000000Division of Community Services&amp;R&amp;10&amp;K000000CSBG Contract</oddFooter>
  </headerFooter>
  <ignoredErrors>
    <ignoredError sqref="D5 I7 H31:I31 H39:I39 F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A3B62416D32249A2056301FB034955" ma:contentTypeVersion="2" ma:contentTypeDescription="Create a new document." ma:contentTypeScope="" ma:versionID="5513314fbffba0b65655cf616e0920b4">
  <xsd:schema xmlns:xsd="http://www.w3.org/2001/XMLSchema" xmlns:xs="http://www.w3.org/2001/XMLSchema" xmlns:p="http://schemas.microsoft.com/office/2006/metadata/properties" xmlns:ns2="93e65a11-2555-4db4-8441-8abaac1b8cb9" targetNamespace="http://schemas.microsoft.com/office/2006/metadata/properties" ma:root="true" ma:fieldsID="eb0f58e6f4a2922ddcb0e9bd785a66fa" ns2:_="">
    <xsd:import namespace="93e65a11-2555-4db4-8441-8abaac1b8cb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e65a11-2555-4db4-8441-8abaac1b8c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3CEA96-A648-4258-86E8-B7A0A24BD9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e65a11-2555-4db4-8441-8abaac1b8c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FD9020-0BAC-4091-B477-178A5637797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612E91C-7437-4593-B355-EF086B9436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13</vt:i4>
      </vt:variant>
    </vt:vector>
  </HeadingPairs>
  <TitlesOfParts>
    <vt:vector size="29" baseType="lpstr">
      <vt:lpstr>C-1a Needs Assessment</vt:lpstr>
      <vt:lpstr>C-1b Demonstrated Needs</vt:lpstr>
      <vt:lpstr>C-1c Strategic Plan</vt:lpstr>
      <vt:lpstr>C-2a WP Capacity Bldg</vt:lpstr>
      <vt:lpstr>C-2b WP Agency Partners</vt:lpstr>
      <vt:lpstr>C-2c Work Plan &amp; PPR</vt:lpstr>
      <vt:lpstr>C-2d PPR Narrative</vt:lpstr>
      <vt:lpstr>C-3a WP Summary</vt:lpstr>
      <vt:lpstr>C-3b Planned Use Con</vt:lpstr>
      <vt:lpstr>C-3c Planned Use DA</vt:lpstr>
      <vt:lpstr>C-4a Partnerships</vt:lpstr>
      <vt:lpstr>C-4b Partnerships con't</vt:lpstr>
      <vt:lpstr>C-4c Child Support</vt:lpstr>
      <vt:lpstr>C-4d Community Initiative</vt:lpstr>
      <vt:lpstr>C-4e Innovative Initiative</vt:lpstr>
      <vt:lpstr>Domain Calculator</vt:lpstr>
      <vt:lpstr>'C-1a Needs Assessment'!Print_Area</vt:lpstr>
      <vt:lpstr>'C-1b Demonstrated Needs'!Print_Area</vt:lpstr>
      <vt:lpstr>'C-2b WP Agency Partners'!Print_Area</vt:lpstr>
      <vt:lpstr>'C-2c Work Plan &amp; PPR'!Print_Area</vt:lpstr>
      <vt:lpstr>'C-2d PPR Narrative'!Print_Area</vt:lpstr>
      <vt:lpstr>'C-4a Partnerships'!Print_Area</vt:lpstr>
      <vt:lpstr>'C-4c Child Support'!Print_Area</vt:lpstr>
      <vt:lpstr>'C-4d Community Initiative'!Print_Area</vt:lpstr>
      <vt:lpstr>'C-1a Needs Assessment'!Print_Titles</vt:lpstr>
      <vt:lpstr>'C-1b Demonstrated Needs'!Print_Titles</vt:lpstr>
      <vt:lpstr>'C-1c Strategic Plan'!Print_Titles</vt:lpstr>
      <vt:lpstr>'C-3a WP Summary'!Print_Titles</vt:lpstr>
      <vt:lpstr>'C-4a Partnerships'!Print_Titles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Attachmment C 2022 CSBG Contract DRAFT-NOT DONE</dc:title>
  <dc:subject/>
  <dc:creator>dosmpfohl</dc:creator>
  <cp:keywords/>
  <dc:description/>
  <cp:lastModifiedBy>Almanzar, Kathleen (DYCD)</cp:lastModifiedBy>
  <cp:revision/>
  <dcterms:created xsi:type="dcterms:W3CDTF">2018-03-26T11:35:18Z</dcterms:created>
  <dcterms:modified xsi:type="dcterms:W3CDTF">2023-12-18T20:36:36Z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0x010100F4A3B62416D32249A2056301FB034955</vt:lpwstr>
  </property>
</Properties>
</file>