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mc:AlternateContent xmlns:mc="http://schemas.openxmlformats.org/markup-compatibility/2006">
    <mc:Choice Requires="x15">
      <x15ac:absPath xmlns:x15ac="http://schemas.microsoft.com/office/spreadsheetml/2010/11/ac" url="S:\CSBG Quarterly Reporting\Fiscal Year 2023\"/>
    </mc:Choice>
  </mc:AlternateContent>
  <xr:revisionPtr revIDLastSave="0" documentId="13_ncr:1_{BBEF0AA9-9720-44CA-A1FA-B8A19E0A65E2}" xr6:coauthVersionLast="47" xr6:coauthVersionMax="47" xr10:uidLastSave="{00000000-0000-0000-0000-000000000000}"/>
  <bookViews>
    <workbookView xWindow="-28920" yWindow="15" windowWidth="29040" windowHeight="15840" tabRatio="907" firstSheet="3" activeTab="6" xr2:uid="{00000000-000D-0000-FFFF-FFFF00000000}"/>
  </bookViews>
  <sheets>
    <sheet name="C-1a Needs Assessment" sheetId="15" state="hidden" r:id="rId1"/>
    <sheet name="C-1b Demonstrated Needs" sheetId="14" state="hidden" r:id="rId2"/>
    <sheet name="C-1c Strategic Plan" sheetId="13" state="hidden" r:id="rId3"/>
    <sheet name="C-2a WP Capacity Bldg" sheetId="20" r:id="rId4"/>
    <sheet name="C-2b WP Agency Partners" sheetId="18" r:id="rId5"/>
    <sheet name="C-2c Work Plan &amp; PPR" sheetId="17" r:id="rId6"/>
    <sheet name="C-2d PPR Narrative" sheetId="16" r:id="rId7"/>
    <sheet name="C-3a WP Summary" sheetId="22" state="hidden" r:id="rId8"/>
    <sheet name="C-3b Planned Use Con" sheetId="23" state="hidden" r:id="rId9"/>
    <sheet name="C-3c Planned Use DA" sheetId="24" state="hidden" r:id="rId10"/>
    <sheet name="C-4a Partnerships" sheetId="26" state="hidden" r:id="rId11"/>
    <sheet name="C-4b Partnerships con't" sheetId="7" state="hidden" r:id="rId12"/>
    <sheet name="C-4c Child Support" sheetId="8" state="hidden" r:id="rId13"/>
    <sheet name="C-4d Community Initiative" sheetId="9" state="hidden" r:id="rId14"/>
    <sheet name="C-4e Innovative Initiative" sheetId="10" state="hidden" r:id="rId15"/>
    <sheet name="Domain Calculator" sheetId="25" state="hidden" r:id="rId16"/>
  </sheets>
  <externalReferences>
    <externalReference r:id="rId17"/>
  </externalReferences>
  <definedNames>
    <definedName name="_xlnm._FilterDatabase" localSheetId="10" hidden="1">'C-4a Partnerships'!$A$16:$U$16</definedName>
    <definedName name="CommunityDomain">#REF!</definedName>
    <definedName name="CommunityList">#REF!</definedName>
    <definedName name="Domain" comment="Please select one Domain per work plan page">#REF!</definedName>
    <definedName name="Domain1">#REF!</definedName>
    <definedName name="DomainList" localSheetId="7">#REF!</definedName>
    <definedName name="DomainList" localSheetId="8">#REF!</definedName>
    <definedName name="DomainList" localSheetId="9">#REF!</definedName>
    <definedName name="DomainList" localSheetId="15">#REF!</definedName>
    <definedName name="DomainList">#REF!</definedName>
    <definedName name="PickfromDomainList">#REF!</definedName>
    <definedName name="Please_select_one_Domain_per_work_plan_page">#REF!</definedName>
    <definedName name="_xlnm.Print_Area" localSheetId="0">'C-1a Needs Assessment'!$A$1:$J$59</definedName>
    <definedName name="_xlnm.Print_Area" localSheetId="1">'C-1b Demonstrated Needs'!$A$1:$N$82</definedName>
    <definedName name="_xlnm.Print_Area" localSheetId="4">'C-2b WP Agency Partners'!$A$1:$T$33</definedName>
    <definedName name="_xlnm.Print_Area" localSheetId="5">'C-2c Work Plan &amp; PPR'!$A$1:$U$35</definedName>
    <definedName name="_xlnm.Print_Area" localSheetId="6">'C-2d PPR Narrative'!$A$1:$AA$37</definedName>
    <definedName name="_xlnm.Print_Area" localSheetId="10">'C-4a Partnerships'!$A$1:$Q$55</definedName>
    <definedName name="_xlnm.Print_Area" localSheetId="12">'C-4c Child Support'!$A$1:$K$50</definedName>
    <definedName name="_xlnm.Print_Area" localSheetId="13">'C-4d Community Initiative'!$A$1:$J$28</definedName>
    <definedName name="_xlnm.Print_Titles" localSheetId="0">'C-1a Needs Assessment'!$1:$8</definedName>
    <definedName name="_xlnm.Print_Titles" localSheetId="1">'C-1b Demonstrated Needs'!$1:$8</definedName>
    <definedName name="_xlnm.Print_Titles" localSheetId="2">'C-1c Strategic Plan'!$1:$10</definedName>
    <definedName name="_xlnm.Print_Titles" localSheetId="7">'C-3a WP Summary'!$1:$13</definedName>
    <definedName name="_xlnm.Print_Titles" localSheetId="10">'C-4a Partnerships'!$1:$8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7" i="16" l="1"/>
  <c r="B5" i="16"/>
  <c r="N369" i="17"/>
  <c r="S433" i="17" l="1"/>
  <c r="T433" i="17" s="1"/>
  <c r="S430" i="17"/>
  <c r="T430" i="17" s="1"/>
  <c r="S427" i="17"/>
  <c r="T427" i="17" s="1"/>
  <c r="S424" i="17"/>
  <c r="T424" i="17" s="1"/>
  <c r="S421" i="17"/>
  <c r="T421" i="17" s="1"/>
  <c r="S659" i="17" l="1"/>
  <c r="T659" i="17" s="1"/>
  <c r="S343" i="17" l="1"/>
  <c r="T343" i="17" s="1"/>
  <c r="S342" i="17"/>
  <c r="T342" i="17" s="1"/>
  <c r="S341" i="17"/>
  <c r="T341" i="17" s="1"/>
  <c r="S340" i="17"/>
  <c r="T340" i="17" s="1"/>
  <c r="P377" i="16" l="1"/>
  <c r="P340" i="16"/>
  <c r="P303" i="16"/>
  <c r="P266" i="16"/>
  <c r="P229" i="16"/>
  <c r="P192" i="16"/>
  <c r="P155" i="16"/>
  <c r="P118" i="16"/>
  <c r="P81" i="16"/>
  <c r="P44" i="16"/>
  <c r="J35" i="22" l="1"/>
  <c r="C7" i="9"/>
  <c r="J7" i="9"/>
  <c r="C9" i="9"/>
  <c r="F9" i="9"/>
  <c r="J9" i="9"/>
  <c r="S34" i="18"/>
  <c r="T34" i="18" s="1"/>
  <c r="S33" i="18"/>
  <c r="T33" i="18" s="1"/>
  <c r="S707" i="17"/>
  <c r="T707" i="17" s="1"/>
  <c r="S704" i="17"/>
  <c r="T704" i="17" s="1"/>
  <c r="S701" i="17"/>
  <c r="T701" i="17" s="1"/>
  <c r="S698" i="17"/>
  <c r="T698" i="17" s="1"/>
  <c r="S695" i="17"/>
  <c r="T695" i="17" s="1"/>
  <c r="S668" i="17"/>
  <c r="T668" i="17" s="1"/>
  <c r="S665" i="17"/>
  <c r="T665" i="17" s="1"/>
  <c r="S662" i="17"/>
  <c r="T662" i="17" s="1"/>
  <c r="S630" i="17"/>
  <c r="T630" i="17" s="1"/>
  <c r="S627" i="17"/>
  <c r="T627" i="17" s="1"/>
  <c r="S624" i="17"/>
  <c r="T624" i="17" s="1"/>
  <c r="S621" i="17"/>
  <c r="T621" i="17" s="1"/>
  <c r="S589" i="17"/>
  <c r="T589" i="17" s="1"/>
  <c r="S586" i="17"/>
  <c r="T586" i="17" s="1"/>
  <c r="S583" i="17"/>
  <c r="T583" i="17" s="1"/>
  <c r="S580" i="17"/>
  <c r="T580" i="17" s="1"/>
  <c r="S551" i="17"/>
  <c r="T551" i="17" s="1"/>
  <c r="S548" i="17"/>
  <c r="T548" i="17" s="1"/>
  <c r="S545" i="17"/>
  <c r="T545" i="17" s="1"/>
  <c r="S542" i="17"/>
  <c r="T542" i="17" s="1"/>
  <c r="S539" i="17"/>
  <c r="T539" i="17" s="1"/>
  <c r="S512" i="17"/>
  <c r="T512" i="17" s="1"/>
  <c r="S509" i="17"/>
  <c r="T509" i="17" s="1"/>
  <c r="S506" i="17"/>
  <c r="T506" i="17" s="1"/>
  <c r="S503" i="17"/>
  <c r="T503" i="17" s="1"/>
  <c r="S476" i="17"/>
  <c r="T476" i="17" s="1"/>
  <c r="S473" i="17"/>
  <c r="T473" i="17" s="1"/>
  <c r="S470" i="17"/>
  <c r="T470" i="17" s="1"/>
  <c r="S467" i="17"/>
  <c r="T467" i="17" s="1"/>
  <c r="S105" i="17" l="1"/>
  <c r="T105" i="17" s="1"/>
  <c r="S104" i="17"/>
  <c r="T104" i="17" s="1"/>
  <c r="S103" i="17"/>
  <c r="T103" i="17" s="1"/>
  <c r="S102" i="17"/>
  <c r="T102" i="17" s="1"/>
  <c r="S101" i="17"/>
  <c r="T101" i="17" s="1"/>
  <c r="S100" i="17"/>
  <c r="T100" i="17" s="1"/>
  <c r="S99" i="17"/>
  <c r="T99" i="17" s="1"/>
  <c r="S98" i="17"/>
  <c r="T98" i="17" s="1"/>
  <c r="S97" i="17"/>
  <c r="T97" i="17" s="1"/>
  <c r="S96" i="17"/>
  <c r="T96" i="17" s="1"/>
  <c r="S95" i="17"/>
  <c r="T95" i="17" s="1"/>
  <c r="S69" i="17"/>
  <c r="T69" i="17" s="1"/>
  <c r="S68" i="17"/>
  <c r="T68" i="17" s="1"/>
  <c r="S67" i="17"/>
  <c r="T67" i="17" s="1"/>
  <c r="S66" i="17"/>
  <c r="T66" i="17" s="1"/>
  <c r="S65" i="17"/>
  <c r="T65" i="17" s="1"/>
  <c r="S64" i="17"/>
  <c r="T64" i="17" s="1"/>
  <c r="S63" i="17"/>
  <c r="T63" i="17" s="1"/>
  <c r="S62" i="17"/>
  <c r="T62" i="17" s="1"/>
  <c r="S61" i="17"/>
  <c r="T61" i="17" s="1"/>
  <c r="S60" i="17"/>
  <c r="T60" i="17" s="1"/>
  <c r="S59" i="17"/>
  <c r="T59" i="17" s="1"/>
  <c r="S275" i="17"/>
  <c r="T275" i="17" s="1"/>
  <c r="S274" i="17"/>
  <c r="T274" i="17" s="1"/>
  <c r="S273" i="17"/>
  <c r="T273" i="17" s="1"/>
  <c r="S272" i="17"/>
  <c r="T272" i="17" s="1"/>
  <c r="S271" i="17"/>
  <c r="T271" i="17" s="1"/>
  <c r="S245" i="17"/>
  <c r="T245" i="17" s="1"/>
  <c r="S244" i="17"/>
  <c r="T244" i="17" s="1"/>
  <c r="S243" i="17"/>
  <c r="T243" i="17" s="1"/>
  <c r="S242" i="17"/>
  <c r="T242" i="17" s="1"/>
  <c r="S241" i="17"/>
  <c r="T241" i="17" s="1"/>
  <c r="S240" i="17"/>
  <c r="T240" i="17" s="1"/>
  <c r="S239" i="17"/>
  <c r="T239" i="17" s="1"/>
  <c r="S238" i="17"/>
  <c r="T238" i="17" s="1"/>
  <c r="S237" i="17"/>
  <c r="T237" i="17" s="1"/>
  <c r="S236" i="17"/>
  <c r="T236" i="17" s="1"/>
  <c r="S235" i="17"/>
  <c r="T235" i="17" s="1"/>
  <c r="S175" i="17"/>
  <c r="T175" i="17" s="1"/>
  <c r="S174" i="17"/>
  <c r="T174" i="17" s="1"/>
  <c r="S173" i="17"/>
  <c r="T173" i="17" s="1"/>
  <c r="S172" i="17"/>
  <c r="T172" i="17" s="1"/>
  <c r="S171" i="17"/>
  <c r="T171" i="17" s="1"/>
  <c r="S170" i="17"/>
  <c r="T170" i="17" s="1"/>
  <c r="S169" i="17"/>
  <c r="T169" i="17" s="1"/>
  <c r="S168" i="17"/>
  <c r="T168" i="17" s="1"/>
  <c r="S167" i="17"/>
  <c r="T167" i="17" s="1"/>
  <c r="S166" i="17"/>
  <c r="T166" i="17" s="1"/>
  <c r="S165" i="17"/>
  <c r="T165" i="17" s="1"/>
  <c r="S139" i="17"/>
  <c r="T139" i="17" s="1"/>
  <c r="S138" i="17"/>
  <c r="T138" i="17" s="1"/>
  <c r="S137" i="17"/>
  <c r="T137" i="17" s="1"/>
  <c r="S136" i="17"/>
  <c r="T136" i="17" s="1"/>
  <c r="S135" i="17"/>
  <c r="T135" i="17" s="1"/>
  <c r="S134" i="17"/>
  <c r="T134" i="17" s="1"/>
  <c r="S133" i="17"/>
  <c r="T133" i="17" s="1"/>
  <c r="S132" i="17"/>
  <c r="T132" i="17" s="1"/>
  <c r="S131" i="17"/>
  <c r="T131" i="17" s="1"/>
  <c r="S130" i="17"/>
  <c r="T130" i="17" s="1"/>
  <c r="S129" i="17"/>
  <c r="T129" i="17" s="1"/>
  <c r="S209" i="17"/>
  <c r="T209" i="17" s="1"/>
  <c r="S208" i="17"/>
  <c r="T208" i="17" s="1"/>
  <c r="S207" i="17"/>
  <c r="T207" i="17" s="1"/>
  <c r="S206" i="17"/>
  <c r="T206" i="17" s="1"/>
  <c r="S205" i="17"/>
  <c r="T205" i="17" s="1"/>
  <c r="S204" i="17"/>
  <c r="T204" i="17" s="1"/>
  <c r="S203" i="17"/>
  <c r="T203" i="17" s="1"/>
  <c r="S202" i="17"/>
  <c r="T202" i="17" s="1"/>
  <c r="S201" i="17"/>
  <c r="T201" i="17" s="1"/>
  <c r="S200" i="17"/>
  <c r="T200" i="17" s="1"/>
  <c r="S199" i="17"/>
  <c r="T199" i="17" s="1"/>
  <c r="D7" i="25"/>
  <c r="B7" i="25"/>
  <c r="H5" i="25"/>
  <c r="E7" i="10"/>
  <c r="C7" i="10"/>
  <c r="K5" i="10"/>
  <c r="E7" i="8"/>
  <c r="C7" i="8"/>
  <c r="K5" i="8"/>
  <c r="E7" i="7"/>
  <c r="B7" i="7"/>
  <c r="J5" i="7"/>
  <c r="D7" i="26"/>
  <c r="B7" i="26"/>
  <c r="Q5" i="26"/>
  <c r="F7" i="24"/>
  <c r="D7" i="24"/>
  <c r="I5" i="24"/>
  <c r="F7" i="23"/>
  <c r="D7" i="23"/>
  <c r="I5" i="23"/>
  <c r="E6" i="22"/>
  <c r="C6" i="22"/>
  <c r="L4" i="22"/>
  <c r="G7" i="16"/>
  <c r="B7" i="16"/>
  <c r="P5" i="16"/>
  <c r="F7" i="17"/>
  <c r="B7" i="17"/>
  <c r="M5" i="17"/>
  <c r="F7" i="18"/>
  <c r="B7" i="18"/>
  <c r="M5" i="18"/>
  <c r="F7" i="20"/>
  <c r="B7" i="20"/>
  <c r="M5" i="20"/>
  <c r="F7" i="13"/>
  <c r="F73" i="13" s="1"/>
  <c r="D7" i="13"/>
  <c r="D73" i="13" s="1"/>
  <c r="J5" i="13"/>
  <c r="J71" i="13" s="1"/>
  <c r="F7" i="14"/>
  <c r="D7" i="14"/>
  <c r="N5" i="14"/>
  <c r="D12" i="26"/>
  <c r="N31" i="18" l="1"/>
  <c r="N30" i="18"/>
  <c r="N29" i="18"/>
  <c r="N28" i="18"/>
  <c r="N27" i="18"/>
  <c r="N26" i="18"/>
  <c r="N25" i="18"/>
  <c r="N24" i="18"/>
  <c r="N23" i="18"/>
  <c r="N22" i="18"/>
  <c r="N21" i="18"/>
  <c r="A38" i="25" l="1"/>
  <c r="B38" i="25"/>
  <c r="C38" i="25"/>
  <c r="D38" i="25"/>
  <c r="N7" i="14" l="1"/>
  <c r="C5" i="14"/>
  <c r="Q7" i="26" l="1"/>
  <c r="B5" i="26"/>
  <c r="B5" i="8" l="1"/>
  <c r="J7" i="7"/>
  <c r="B5" i="7"/>
  <c r="I7" i="24" l="1"/>
  <c r="D5" i="24"/>
  <c r="I7" i="23" l="1"/>
  <c r="D5" i="23"/>
  <c r="L6" i="22"/>
  <c r="C4" i="22"/>
  <c r="M7" i="17"/>
  <c r="B5" i="17"/>
  <c r="B5" i="18"/>
  <c r="M7" i="18"/>
  <c r="J7" i="13" l="1"/>
  <c r="J73" i="13" s="1"/>
  <c r="H7" i="25" l="1"/>
  <c r="B5" i="25"/>
  <c r="M7" i="20" l="1"/>
  <c r="B5" i="20"/>
  <c r="A21" i="25"/>
  <c r="B21" i="25"/>
  <c r="C21" i="25"/>
  <c r="D21" i="25"/>
  <c r="A22" i="25"/>
  <c r="B22" i="25"/>
  <c r="C22" i="25"/>
  <c r="D22" i="25"/>
  <c r="A23" i="25"/>
  <c r="B23" i="25"/>
  <c r="C23" i="25"/>
  <c r="D23" i="25"/>
  <c r="A24" i="25"/>
  <c r="B24" i="25"/>
  <c r="C24" i="25"/>
  <c r="D24" i="25"/>
  <c r="A25" i="25"/>
  <c r="B25" i="25"/>
  <c r="C25" i="25"/>
  <c r="D25" i="25"/>
  <c r="A26" i="25"/>
  <c r="B26" i="25"/>
  <c r="C26" i="25"/>
  <c r="D26" i="25"/>
  <c r="A27" i="25"/>
  <c r="B27" i="25"/>
  <c r="C27" i="25"/>
  <c r="D27" i="25"/>
  <c r="A28" i="25"/>
  <c r="B28" i="25"/>
  <c r="C28" i="25"/>
  <c r="D28" i="25"/>
  <c r="A29" i="25"/>
  <c r="B29" i="25"/>
  <c r="C29" i="25"/>
  <c r="D29" i="25"/>
  <c r="A30" i="25"/>
  <c r="B30" i="25"/>
  <c r="C30" i="25"/>
  <c r="D30" i="25"/>
  <c r="A31" i="25"/>
  <c r="B31" i="25"/>
  <c r="C31" i="25"/>
  <c r="D31" i="25"/>
  <c r="A32" i="25"/>
  <c r="B32" i="25"/>
  <c r="C32" i="25"/>
  <c r="D32" i="25"/>
  <c r="A33" i="25"/>
  <c r="B33" i="25"/>
  <c r="C33" i="25"/>
  <c r="D33" i="25"/>
  <c r="A34" i="25"/>
  <c r="B34" i="25"/>
  <c r="C34" i="25"/>
  <c r="D34" i="25"/>
  <c r="A35" i="25"/>
  <c r="B35" i="25"/>
  <c r="C35" i="25"/>
  <c r="D35" i="25"/>
  <c r="A36" i="25"/>
  <c r="B36" i="25"/>
  <c r="C36" i="25"/>
  <c r="D36" i="25"/>
  <c r="A37" i="25"/>
  <c r="B37" i="25"/>
  <c r="C37" i="25"/>
  <c r="D37" i="25"/>
  <c r="B43" i="25"/>
  <c r="C43" i="25"/>
  <c r="G43" i="25"/>
  <c r="H43" i="25"/>
  <c r="B44" i="25"/>
  <c r="C44" i="25"/>
  <c r="G44" i="25"/>
  <c r="H44" i="25"/>
  <c r="B45" i="25"/>
  <c r="C45" i="25"/>
  <c r="G45" i="25"/>
  <c r="H45" i="25"/>
  <c r="B46" i="25"/>
  <c r="C46" i="25"/>
  <c r="G46" i="25"/>
  <c r="H46" i="25"/>
  <c r="B47" i="25"/>
  <c r="C47" i="25"/>
  <c r="G47" i="25"/>
  <c r="H47" i="25"/>
  <c r="B48" i="25"/>
  <c r="C48" i="25"/>
  <c r="G48" i="25"/>
  <c r="H48" i="25"/>
  <c r="B49" i="25"/>
  <c r="C49" i="25"/>
  <c r="G49" i="25"/>
  <c r="H49" i="25"/>
  <c r="B50" i="25"/>
  <c r="C50" i="25"/>
  <c r="G50" i="25"/>
  <c r="H50" i="25"/>
  <c r="B51" i="25"/>
  <c r="C51" i="25"/>
  <c r="G51" i="25"/>
  <c r="H51" i="25"/>
  <c r="B52" i="25"/>
  <c r="C52" i="25"/>
  <c r="G52" i="25"/>
  <c r="H52" i="25"/>
  <c r="H32" i="24"/>
  <c r="H39" i="24" s="1"/>
  <c r="H50" i="24" s="1"/>
  <c r="I32" i="24"/>
  <c r="I39" i="24"/>
  <c r="H49" i="24"/>
  <c r="H31" i="23"/>
  <c r="H39" i="23" s="1"/>
  <c r="I31" i="23"/>
  <c r="I39" i="23" s="1"/>
  <c r="L45" i="22"/>
  <c r="K35" i="22"/>
  <c r="L35" i="22"/>
  <c r="L43" i="22"/>
  <c r="L44" i="22" s="1"/>
  <c r="C48" i="22"/>
  <c r="A51" i="25" l="1"/>
  <c r="D51" i="25" s="1"/>
  <c r="A48" i="25"/>
  <c r="D48" i="25" s="1"/>
  <c r="H51" i="24"/>
  <c r="L46" i="22"/>
  <c r="A43" i="25"/>
  <c r="D43" i="25" s="1"/>
  <c r="F49" i="25"/>
  <c r="I49" i="25" s="1"/>
  <c r="F44" i="25"/>
  <c r="I44" i="25" s="1"/>
  <c r="F51" i="25"/>
  <c r="I51" i="25" s="1"/>
  <c r="A50" i="25"/>
  <c r="D50" i="25" s="1"/>
  <c r="A45" i="25"/>
  <c r="D45" i="25" s="1"/>
  <c r="F43" i="25"/>
  <c r="I43" i="25" s="1"/>
  <c r="A52" i="25"/>
  <c r="D52" i="25" s="1"/>
  <c r="A47" i="25"/>
  <c r="D47" i="25" s="1"/>
  <c r="F45" i="25"/>
  <c r="I45" i="25" s="1"/>
  <c r="A44" i="25"/>
  <c r="D44" i="25" s="1"/>
  <c r="A49" i="25"/>
  <c r="D49" i="25" s="1"/>
  <c r="F47" i="25"/>
  <c r="I47" i="25" s="1"/>
  <c r="A46" i="25"/>
  <c r="D46" i="25" s="1"/>
  <c r="F52" i="25"/>
  <c r="I52" i="25" s="1"/>
  <c r="F50" i="25"/>
  <c r="I50" i="25" s="1"/>
  <c r="F48" i="25"/>
  <c r="I48" i="25" s="1"/>
  <c r="F46" i="25"/>
  <c r="I46" i="25" s="1"/>
  <c r="C49" i="22"/>
  <c r="L47" i="22"/>
  <c r="S34" i="17" l="1"/>
  <c r="T34" i="17" s="1"/>
  <c r="S33" i="17"/>
  <c r="T33" i="17" s="1"/>
  <c r="S32" i="17"/>
  <c r="T32" i="17" s="1"/>
  <c r="S31" i="17"/>
  <c r="T31" i="17" s="1"/>
  <c r="S30" i="17"/>
  <c r="T30" i="17" s="1"/>
  <c r="S29" i="17"/>
  <c r="T29" i="17" s="1"/>
  <c r="S28" i="17"/>
  <c r="T28" i="17" s="1"/>
  <c r="S27" i="17"/>
  <c r="T27" i="17" s="1"/>
  <c r="S26" i="17"/>
  <c r="T26" i="17" s="1"/>
  <c r="S25" i="17"/>
  <c r="T25" i="17" s="1"/>
  <c r="S24" i="17"/>
  <c r="T24" i="17" s="1"/>
  <c r="O32" i="18"/>
  <c r="P32" i="18"/>
  <c r="Q32" i="18"/>
  <c r="R32" i="18"/>
  <c r="N32" i="18"/>
  <c r="I12" i="26" s="1"/>
  <c r="S31" i="18"/>
  <c r="T31" i="18" s="1"/>
  <c r="S30" i="18"/>
  <c r="T30" i="18" s="1"/>
  <c r="S29" i="18"/>
  <c r="T29" i="18" s="1"/>
  <c r="S28" i="18"/>
  <c r="T28" i="18" s="1"/>
  <c r="S27" i="18"/>
  <c r="T27" i="18" s="1"/>
  <c r="S26" i="18"/>
  <c r="T26" i="18" s="1"/>
  <c r="S25" i="18"/>
  <c r="T25" i="18" s="1"/>
  <c r="S24" i="18"/>
  <c r="T24" i="18" s="1"/>
  <c r="S23" i="18"/>
  <c r="T23" i="18" s="1"/>
  <c r="S22" i="18"/>
  <c r="T22" i="18" s="1"/>
  <c r="S21" i="18"/>
  <c r="T21" i="18" s="1"/>
  <c r="S20" i="18"/>
  <c r="T20" i="18" s="1"/>
  <c r="S28" i="20"/>
  <c r="T28" i="20" s="1"/>
  <c r="S27" i="20"/>
  <c r="T27" i="20" s="1"/>
  <c r="S26" i="20"/>
  <c r="T26" i="20" s="1"/>
  <c r="S25" i="20"/>
  <c r="T25" i="20" s="1"/>
  <c r="S24" i="20"/>
  <c r="T24" i="20" s="1"/>
  <c r="S23" i="20"/>
  <c r="T23" i="20" s="1"/>
  <c r="S22" i="20"/>
  <c r="T22" i="20" s="1"/>
  <c r="S21" i="20"/>
  <c r="T21" i="20" s="1"/>
  <c r="S20" i="20"/>
  <c r="T20" i="20" s="1"/>
  <c r="S19" i="20"/>
  <c r="T19" i="20" s="1"/>
  <c r="B5" i="10"/>
  <c r="K7" i="10"/>
  <c r="K7" i="8"/>
  <c r="C5" i="13"/>
  <c r="C71" i="13" s="1"/>
  <c r="S32" i="18" l="1"/>
  <c r="T32"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Sam</author>
  </authors>
  <commentList>
    <comment ref="P32" authorId="0" shapeId="0" xr:uid="{4CFAC5E3-D484-46F0-B0A9-911D17B063C9}">
      <text>
        <r>
          <rPr>
            <b/>
            <sz val="9"/>
            <color indexed="81"/>
            <rFont val="Tahoma"/>
            <family val="2"/>
          </rPr>
          <t>Judith Sam:</t>
        </r>
        <r>
          <rPr>
            <sz val="9"/>
            <color indexed="81"/>
            <rFont val="Tahoma"/>
            <family val="2"/>
          </rPr>
          <t xml:space="preserve">
Sections F, K-R were copied from 2022 refunding application.  Needs to be reviewed and confirmed that we can use again for 2023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Pfohl Pfamily</author>
  </authors>
  <commentList>
    <comment ref="N13" authorId="0" shapeId="0" xr:uid="{058E44AF-A024-4C41-A86A-5AE20AF360EC}">
      <text>
        <r>
          <rPr>
            <b/>
            <sz val="9"/>
            <color indexed="81"/>
            <rFont val="Tahoma"/>
            <family val="2"/>
          </rPr>
          <t xml:space="preserve">DOS:
</t>
        </r>
        <r>
          <rPr>
            <b/>
            <sz val="12"/>
            <color indexed="81"/>
            <rFont val="Tahoma"/>
            <family val="2"/>
          </rPr>
          <t>Autocalculates from the C-4a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tc={4E62D8CA-9AFB-46CB-9F10-AB173E3C1BA6}</author>
  </authors>
  <commentList>
    <comment ref="L184" authorId="0" shapeId="0" xr:uid="{4E62D8CA-9AFB-46CB-9F10-AB173E3C1BA6}">
      <text>
        <t xml:space="preserve">[Threaded comment]
Your version of Excel allows you to read this threaded comment; however, any edits to it will get removed if the file is opened in a newer version of Excel. Learn more: https://go.microsoft.com/fwlink/?linkid=870924
Comment:
    This was from previous RFP </t>
      </text>
    </comment>
  </commentList>
</comments>
</file>

<file path=xl/sharedStrings.xml><?xml version="1.0" encoding="utf-8"?>
<sst xmlns="http://schemas.openxmlformats.org/spreadsheetml/2006/main" count="2766" uniqueCount="943">
  <si>
    <t>ATTACHMENT C</t>
  </si>
  <si>
    <t>COMMUNITY SERVICES BLOCK GRANT</t>
  </si>
  <si>
    <t>C-1a Needs Assessment</t>
  </si>
  <si>
    <t>Contractor</t>
  </si>
  <si>
    <t>NYC Department of Youth and Community Development</t>
  </si>
  <si>
    <t>FFY</t>
  </si>
  <si>
    <t>Budget Period</t>
  </si>
  <si>
    <t>to</t>
  </si>
  <si>
    <t>Contract #</t>
  </si>
  <si>
    <t>C1001474</t>
  </si>
  <si>
    <t>The CSBG statue 42 U.S.C. 9901 et seq., Section 676, (b), (11) and Public Law 105-285 states that  ". . . the State will secure from each eligible entity in the State, as a condition to receipt of funding by the entity through a community services block grant made under this subtitle for a program, a community action plan (which shall be submitted to the Secretary, at the request of the Secretary, with the State plan) that includes a community-needs assessment for the community served, which may be coordinated with community-needs assessments conducted for other programs;"</t>
  </si>
  <si>
    <t>In compliance with the above, please provide the information below:</t>
  </si>
  <si>
    <t>Date of most recent needs assessment:</t>
  </si>
  <si>
    <t>2019</t>
  </si>
  <si>
    <t>Describe the process used to conduct the assessment, including the involvement of low-income persons, the community served, agency staff members and the board of directors.  If the community needs assessment process was conducted in collaboration with other community partners, fully identify those partners and their roles.</t>
  </si>
  <si>
    <t>In 2019, DYCD undertook a Community Needs Assessment (CNA) to obtain stakeholder input to inform program design and establish highest local priorities throughout the City of New York. The preparation included reviewing updated Census information on concentrations of poverty across the City.  This review resulted in 41 NDAs that were surveyed over the summer and fall with an instrument that included the individual neighborhood-specific priorities identified as part of the 2016 CNA and the 2018 Community Conversations held in those neighborhoods concerning  the identified priorities.  As a result, each NDA has its own unique survey instrument.
Through surveys and public hearings, DYCD collected feedback directly from NYC residents and institutional leaders on the service needs and gaps in their communities.  It also collected feedback from program directors and participants of its anti-poverty programs funded by the federal Community Services Block Grant (CSBG).  DYCD's stakeholder engagement process included collecting feedback directly from 12,993 NYC residents across 41 Neighborhood Development Areas (NDAs) on the service needs and gaps present in their communities. It also collected feedback from 510 participants in anti-poverty programs funded by CSBG, 97 principals of New York City public schools with DYCD programming, and 13 elected officials. Neighborhood Advisory Boards (NAB) used this feedback to allocate federal Community Development Block Grant (CSBG) funds to a set of services designed to address New Yorkers’ programmatic needs. DYCD has used the information collected from the CNA to plan and design more effective programming; to better align and connect programming and service providers at the community level; and to advance its mission, vision, and guiding principles. These approaches will be detailed in DYCD's next Neighborhood Development Areas (NDA) Initiative Request for Proposals, to be released at the end of September 2020, with new contract services to commence in July 2022.
The findings from the 2016 and 2019 CNA have helped inform several important strategic initiatives and new directions for the agency. Current steps for the agency include: 1) strengthening data-driven decision-making across DYCD by building analytic capacity at the NAB level, utilizing findings to inform key policies and practice, and expanding stakeholder input and survey technology; 2) Improving marketing and promotion of DYCD-funded services; 3) developing and supporting new partnerships; and 4) guiding future investments.</t>
  </si>
  <si>
    <t>C-1b Programs and Services to Address the Demonstrated Community Needs</t>
  </si>
  <si>
    <r>
      <t xml:space="preserve">Below, summarize the greatest needs of the community (and each sub-community) served, as demonstrated by the most recent community needs assessment.  </t>
    </r>
    <r>
      <rPr>
        <i/>
        <sz val="11"/>
        <color theme="1"/>
        <rFont val="Calibri"/>
        <family val="2"/>
        <scheme val="minor"/>
      </rPr>
      <t xml:space="preserve"> "Sub-community" means a city or other area of distinct and unique needs within the greater service area.</t>
    </r>
  </si>
  <si>
    <t xml:space="preserve">ADD ADDITIONAL ROWS AS NEEDED IN ORDER TO INCLUDE ALL PROGRAMS OPERATED BY THE AGENCY </t>
  </si>
  <si>
    <t>1.</t>
  </si>
  <si>
    <t>Name of Community Served:</t>
  </si>
  <si>
    <t>Location (List Name of County):</t>
  </si>
  <si>
    <t>NYC</t>
  </si>
  <si>
    <t>Greatest Demonstrated Need(s):</t>
  </si>
  <si>
    <t>Programs/Services that help address the need:</t>
  </si>
  <si>
    <t>A.</t>
  </si>
  <si>
    <r>
      <rPr>
        <sz val="9"/>
        <color rgb="FF000000"/>
        <rFont val="Calibri"/>
        <family val="2"/>
      </rPr>
      <t xml:space="preserve">Research demonstrates that the graduation rate for low-income students defined as those qualifying for a free lunch tends to be significantly lower than the rates for students who pay full price. </t>
    </r>
    <r>
      <rPr>
        <sz val="9"/>
        <color rgb="FFFF0000"/>
        <rFont val="Calibri"/>
        <family val="2"/>
      </rPr>
      <t xml:space="preserve"> </t>
    </r>
    <r>
      <rPr>
        <sz val="9"/>
        <color rgb="FF000000"/>
        <rFont val="Calibri"/>
        <family val="2"/>
      </rPr>
      <t xml:space="preserve">An in-depth analysis of educational outcomes for NYC DOE students found that the overall graduation rate was 65.7 percent, but the rate for students qualifying for a free lunch versus those students paying full price was 63.5 percent versus 76.5 percent, respectively.  Similarly, the dropout rate was 11.7 percent for free-lunch students versus 8.3 percent for full-price students. </t>
    </r>
  </si>
  <si>
    <t>High School Youth Educational Support (Afterschool Programs/ College Prep/ Education&amp;Career Couseling)(F)</t>
  </si>
  <si>
    <t>B.</t>
  </si>
  <si>
    <t xml:space="preserve">Research has shown that poverty correlates with other social and economic indicators of need such as lack of affordable housing, higher incidence of illnesses such as asthma, lack of health insurance, lower educational attainment, and higher unemployment.  While there are programs that address these needs individually, low-income families often face multiple needs at once.  Healthy Families programs acknowledge this fact and provide holistic services to families to help them connect to needed benefits and services. </t>
  </si>
  <si>
    <t>Healthy Families (Health Care/ Housing Assistance/ Food &amp; Nutrition Assistance/Financial Education&amp;Literacy/ Transportation/ Summer Recreation/Child Care&amp;Head Start)(F)</t>
  </si>
  <si>
    <t>C.</t>
  </si>
  <si>
    <t xml:space="preserve"> One in five adults in the City lived in poverty, with people of color and women disproportionately likely to be living in poverty. The economic impact of the pandemic has been greatest in New York’s low-income communities as well.12
Face-to-face service and production jobs (restaurants, hotels, transportation, construction, neighborhood personal services), as opposed to essential public health and safety jobs and professional and managerial jobs that can be performed remotely, have disappeared. Over two-thirds (68 percent) of job losses are among persons of color. Most severely affected have been undocumented immigrants, an estimated 192,000 of whom have lost their jobs and are not eligible for the federally funded Pandemic Unemployment Assistance.</t>
  </si>
  <si>
    <t>Economic Development (Job Skills or Employment Training/Internships/Assistance Starting a Business) (F)(C)</t>
  </si>
  <si>
    <t>D.</t>
  </si>
  <si>
    <t>Low-income families and low-income individuals of all ages, 
in rural and urban areas, continue to lack the resources to attain the skills, knowledge, and motivation to secure the opportunities needed for them to become self-sufficient. As individuals and families acquire assets and skills to improve their circumstances and stability, the communities in which they live will also benefit. Improved individual resources will be reflected in the reduction of neighborhood conditions associated with high concentrations of poverty such as lack of employment opportunities and unsafe streets,</t>
  </si>
  <si>
    <t>Safety Awareness &amp; Crime Prevention (C)</t>
  </si>
  <si>
    <t>E.</t>
  </si>
  <si>
    <t>By 2030, demographers expect the number of New York City residents over the age of 65 to increase 35 percent to 1.3 million.  In the U.S., 9.1 percent of persons aged 65 and older are living below the poverty line.  In NYC, that figure is 18.2 percent, or double the national figure.</t>
  </si>
  <si>
    <t>Seniors Services (F)</t>
  </si>
  <si>
    <t>F.</t>
  </si>
  <si>
    <t>Studies show that children with involved fathers are less likely to get into trouble at home, school, or in the neighborhood and that an active and nurturing style of fathering is associated with better verbal skills for infants, greater patience for toddlers, and better intellectual functioning and academic achievement among adolescents. Children with involved fathers are more likely to exhibit self-control and pro-social behavior.</t>
  </si>
  <si>
    <t>Fatherhood Initiative (F)</t>
  </si>
  <si>
    <t>G.</t>
  </si>
  <si>
    <t xml:space="preserve">Literacy proficiency enables adults to find and keep employment that allows for a decent standard of living and a career ladder, to become involved with schools to support their children’s education and to actively participate in civic life. An estimated 36% of all City adults have literacy proficiency at the lowest level while approximately 1 in 7 New Yorkers over the age of 18 does not have a high school diploma. </t>
  </si>
  <si>
    <t>Adult Literacy: Adult Basic Education (ABE), High school Equivalency (HSE), Education/Career Counseling (F)</t>
  </si>
  <si>
    <t>H.</t>
  </si>
  <si>
    <t>More than 40% of students in the City public school system have a home language other than English, and 13% are English Language Learners (ELLs).  Nearly 20% of ELLs drop out of high school compared to 12% of black students, 8.4% of white students, and 5.9% of Asian students; fewer than 45% graduate from high school compared to nearly 58% of black students, more than 76% of white students, and 80% of Asian students.</t>
  </si>
  <si>
    <t>Support for Immigrant Families (F)</t>
  </si>
  <si>
    <t>I.</t>
  </si>
  <si>
    <t>An estimated 36% of all City adults have literacy proficiency at the lowest level  while approximately 1 in 7 New Yorkers over the age of 18 does not have a high school diploma. ESOL/Civics program aims to assist adults to obtain English language skills necessary for employment and further education and obtain knowledge to become effective community residents.</t>
  </si>
  <si>
    <t>Immigrant Services - ESOL/Civics Instruction (F)</t>
  </si>
  <si>
    <t>J.</t>
  </si>
  <si>
    <t>Application Assistance program would seek to improve the lives of immigrants age 18 and older and their families by providing application assistance related to immigrant status and citizenship and by offering access to government benefits and entitlements and other social services to increase self-sufficiency.</t>
  </si>
  <si>
    <t>Immigrant Services - Immigration Application Assistance (F)</t>
  </si>
  <si>
    <t>K.</t>
  </si>
  <si>
    <t>This program provides youth ages 14 to 24 with paid summer work experience supplemented by educational activities so as to assist them with career exploration and better prepare them for adulthood.</t>
  </si>
  <si>
    <t>Summer Youth Employment Program (F)</t>
  </si>
  <si>
    <t xml:space="preserve">L. </t>
  </si>
  <si>
    <t>DYCD offers a one-semester course for front-line staff or supervisors to receive Family Development Credentialing (FDC) to better serve program participants.</t>
  </si>
  <si>
    <t>L.</t>
  </si>
  <si>
    <t>Family Development Credentialing (C )</t>
  </si>
  <si>
    <t>M.</t>
  </si>
  <si>
    <t xml:space="preserve">Technical assistance is given through workshops and on-site consultancies to increase a delegate agency’s leadership, operational, and program capacity. </t>
  </si>
  <si>
    <t>Technical Assistance (C )</t>
  </si>
  <si>
    <t>N.</t>
  </si>
  <si>
    <t xml:space="preserve">Marketing / Public Awareness / Outreach consists of creating marketing materials and noteworthy opportunities that help generate awareness about CSBG-funded programs including the new NDA programs (e.g. to better support participant enrollment and retention, etc.) </t>
  </si>
  <si>
    <t>Marketing/Public Outreach/Awareness (C )</t>
  </si>
  <si>
    <t>O.</t>
  </si>
  <si>
    <t>Includes direct costs required to run the CSBG program and includes items such as: membership dues (e.g. NYSCAA, NCAP, NCAF); translation into various languages and printing of documents (e.g. CSBG Participant Intake Forms, Customer Satisfaction Surveys); subscription licensing fees (e.g. Remark software to read Customer Satisfaction surveys).</t>
  </si>
  <si>
    <t>Publications/Printing &amp; Subscriptions (A)</t>
  </si>
  <si>
    <t>P.</t>
  </si>
  <si>
    <t>Consumable supplies required to run the CSBG program are supplies that do not last or are not permanent in nature. Consumable supplies include office and maintenance supplies, such as pens, stationery, chalk, erasers, towels, cleaning supplies, and books.</t>
  </si>
  <si>
    <t>Consumable Supplies (C )</t>
  </si>
  <si>
    <t>Q.</t>
  </si>
  <si>
    <t>This includes direct costs associated with enhancing the ability of DYCD staff to provide oversight and management that reflects Results Oriented Management and Accountability principles and includes registration costs for staff to attend relevant staff development opportunities (e.g. NYSCAA, NCAF, NCAP)</t>
  </si>
  <si>
    <t>Employee Development &amp; Recruitment (A)</t>
  </si>
  <si>
    <t>R.</t>
  </si>
  <si>
    <t>DYCD PS (A)</t>
  </si>
  <si>
    <t>S.</t>
  </si>
  <si>
    <t>An estimated 36% of all City adults have literacy proficiency at the lowest level  while approximately 1 in 7 New Yorkers over the age of 18 does not have a high school diploma.  In 2009 the difference in median family income between families headed by an individual who dropped out of high school and families headed by an individual with a bachelor’s degree or higher was $31,100 compared with $99,700.</t>
  </si>
  <si>
    <t>Adult Literacy ESOL (F)</t>
  </si>
  <si>
    <t>T.</t>
  </si>
  <si>
    <t>U.</t>
  </si>
  <si>
    <t xml:space="preserve"> DYCD provides services for undocumented immigrant youth, requiring contractors to achieve at least one “services” outcome in addition to providing assistance to legalize their immigration status. Typically, these at-risk youth are extremely vulnerable and need a variety of support services to help stabilize their living situations.  </t>
  </si>
  <si>
    <t>Legal Services for Immigrant Youth (F)</t>
  </si>
  <si>
    <t xml:space="preserve">Human trafficking covers all forms of forced labor of men, women, and children, including domestic service, construction work, and sweatshops, and commercial sexual exploitation. Because these concerns remain prevalent in NYC, DYCD’s program serves immigrant victims of DV to help participants self-petition under the Violence Against Women Act (VAWA) and to provide legal assistance to victims of human trafficking and other crimes eligible for relief under the Victims of Trafficking and Violence Protection Act of 2000 (VTVPA).  </t>
  </si>
  <si>
    <t>Domestic Violence Program (F)</t>
  </si>
  <si>
    <t xml:space="preserve">As a result of increasing evidence concerning exploitation of low-wage immigrant workers, DYCD offer services to help educate the immigrant community on their employment rights.  Foreign-born workers account for 50 percent and more of all those employed in manufacturing, personal services, construction, leisure and hospitality, and health and social services in the City. Large numbers of immigrants in the City work in low-wage occupations where employment rights tend to be violated more frequently and blatantly than elsewhere. </t>
  </si>
  <si>
    <t>Immigrant Workers (F)</t>
  </si>
  <si>
    <t>*"Sub-community" means a city or other area of distinct and unique needs within the greater service area.</t>
  </si>
  <si>
    <r>
      <t xml:space="preserve">Where applicable, summarize the greatest needs of the sub-community served, as demonstrated by the most recent community needs assessment.  </t>
    </r>
    <r>
      <rPr>
        <i/>
        <sz val="11"/>
        <color theme="1"/>
        <rFont val="Calibri"/>
        <family val="2"/>
        <scheme val="minor"/>
      </rPr>
      <t>"Sub-community" means a city or other area of distinct and unique needs within the greater service area.</t>
    </r>
  </si>
  <si>
    <t>2-a. Name of Sub-Community Served (where applicable):</t>
  </si>
  <si>
    <r>
      <t xml:space="preserve">NDA - Bronx 1 </t>
    </r>
    <r>
      <rPr>
        <sz val="10"/>
        <color theme="1"/>
        <rFont val="Times New Roman"/>
        <family val="1"/>
      </rPr>
      <t>(Melrose South/Mott Haven/Mott Haven/Port Morris)</t>
    </r>
  </si>
  <si>
    <t>Programs/Services that help address the need</t>
  </si>
  <si>
    <t xml:space="preserve">Research demonstrates that the graduation rate for low-income students defined as those qualifying for a free lunch tends to be significantly lower than the rates for students who pay full price.  An in-depth analysis of educational outcomes for NYC DOE students found that the overall graduation rate was 65.7 percent, but the rate for students qualifying for a free lunch versus those students paying full price was 63.5 percent versus 76.5 percent, respectively.  Similarly, the dropout rate was 11.7 percent for free-lunch students versus 8.3 percent for full-price students. </t>
  </si>
  <si>
    <t xml:space="preserve">High School Youth Educational Support - Afterschool Programs
</t>
  </si>
  <si>
    <t xml:space="preserve">An estimated 36% of all City adults have literacy proficiency at the lowest level  while approximately 1 in 7 New Yorkers over the age of 18 does not have a high school diploma. ESOL/Civics program aims to assist adults to obtain English language skills necessary for employment and further education and obtain knowledge to become effective community residents.						
						</t>
  </si>
  <si>
    <t xml:space="preserve">Immigrant Services - ESOL/Civics Instruction
</t>
  </si>
  <si>
    <t xml:space="preserve">
Immigrant Services - Immigration Application Assistance</t>
  </si>
  <si>
    <t xml:space="preserve">D. </t>
  </si>
  <si>
    <t>Economic Development - Job Skills or Employment Training/Internships</t>
  </si>
  <si>
    <t>Healthy Families - Health Care</t>
  </si>
  <si>
    <t>2-b. Name of Sub-Community Served (where applicable):</t>
  </si>
  <si>
    <r>
      <t>NDA - Bronx 2</t>
    </r>
    <r>
      <rPr>
        <sz val="10"/>
        <color theme="1"/>
        <rFont val="Calibri"/>
        <family val="2"/>
        <scheme val="minor"/>
      </rPr>
      <t xml:space="preserve"> (Hunts Point/Longwood)</t>
    </r>
  </si>
  <si>
    <t xml:space="preserve">A. </t>
  </si>
  <si>
    <t xml:space="preserve">Healthy Families - Housing Assistance
</t>
  </si>
  <si>
    <t>B</t>
  </si>
  <si>
    <t>2-c. Name of Sub-Community Served (where applicable):</t>
  </si>
  <si>
    <r>
      <t xml:space="preserve">NDA - Bronx 3 </t>
    </r>
    <r>
      <rPr>
        <sz val="10"/>
        <color theme="1"/>
        <rFont val="Calibri"/>
        <family val="2"/>
        <scheme val="minor"/>
      </rPr>
      <t>(Claremont/Bathgate/Morrisania/Melrose/Crotona Park East)</t>
    </r>
  </si>
  <si>
    <t xml:space="preserve">Healthy Families - Food &amp; Nutrition Assistance and Transportation
</t>
  </si>
  <si>
    <t xml:space="preserve">
Immigrant Services - Immigration Application Assistance
</t>
  </si>
  <si>
    <t xml:space="preserve">An estimated 36% of all City adults have literacy proficiency at the lowest level  while approximately 1 in 7 New Yorkers over the age of 18 does not have a high school diploma. ESOL/Civics program aims to assist adults to obtain English language skills necessary for employment and further education and obtain knowledge to become effective community residents.						
			</t>
  </si>
  <si>
    <t>Immigrant Services - ESOL/Civics Instruction</t>
  </si>
  <si>
    <t>2-d. Name of Sub-Community Served (where applicable):</t>
  </si>
  <si>
    <r>
      <t>NDA - Bronx 4 (</t>
    </r>
    <r>
      <rPr>
        <sz val="10"/>
        <color theme="1"/>
        <rFont val="Calibri"/>
        <family val="2"/>
        <scheme val="minor"/>
      </rPr>
      <t xml:space="preserve">East Concourse/Concourse Village/Highbridge/West Concourse) </t>
    </r>
  </si>
  <si>
    <t xml:space="preserve">B. </t>
  </si>
  <si>
    <t xml:space="preserve">Immigrant Services - Immigration Application Assistance
</t>
  </si>
  <si>
    <t xml:space="preserve">An estimated 36% of all City adults have literacy proficiency at the lowest level  while approximately 1 in 7 New Yorkers over the age of 18 does not have a high school diploma. ESOL/Civics program aims to assist adults to obtain English language skills necessary for employment and further education and obtain knowledge to become effective community residents.						
				</t>
  </si>
  <si>
    <r>
      <t>NDA - Bronx 5 (</t>
    </r>
    <r>
      <rPr>
        <sz val="10"/>
        <color theme="1"/>
        <rFont val="Calibri"/>
        <family val="2"/>
        <scheme val="minor"/>
      </rPr>
      <t>University Heights/Morris Heights/Fordham South/Mount Hope)</t>
    </r>
  </si>
  <si>
    <t>Healthy Families - Housing Assistance
Healthy Families - Food &amp; Nutrition
Healthy Families - Transportation</t>
  </si>
  <si>
    <t xml:space="preserve">Immigrant Services:  ESOL/Civics Instruction
</t>
  </si>
  <si>
    <t xml:space="preserve">C. </t>
  </si>
  <si>
    <t>Immigrant Services - Immigration Application Assistance</t>
  </si>
  <si>
    <t>High School Youth Educational Support - College Prep</t>
  </si>
  <si>
    <r>
      <t xml:space="preserve">NDA - Bronx 6 </t>
    </r>
    <r>
      <rPr>
        <sz val="10"/>
        <color theme="1"/>
        <rFont val="Calibri"/>
        <family val="2"/>
        <scheme val="minor"/>
      </rPr>
      <t>(Belmont/East Tremont)</t>
    </r>
  </si>
  <si>
    <t>Healthy Families - Food &amp; Nutrition Assistance
Healthy Families - Housing Assistance</t>
  </si>
  <si>
    <t xml:space="preserve">E. </t>
  </si>
  <si>
    <r>
      <t>NDA - Bronx 7 (</t>
    </r>
    <r>
      <rPr>
        <sz val="10"/>
        <color theme="1"/>
        <rFont val="Calibri"/>
        <family val="2"/>
        <scheme val="minor"/>
      </rPr>
      <t>Bedford Park/Fordham North Norwood)</t>
    </r>
  </si>
  <si>
    <t xml:space="preserve">Healthy Families - Housing Assistance
Healthy Families - Food &amp; Nutrition Assistance
</t>
  </si>
  <si>
    <t xml:space="preserve">Senior Services
</t>
  </si>
  <si>
    <t>Safety Awareness &amp; Crime Prevention</t>
  </si>
  <si>
    <r>
      <t xml:space="preserve">NDA - Bronx 8 </t>
    </r>
    <r>
      <rPr>
        <sz val="10"/>
        <color theme="1"/>
        <rFont val="Calibri"/>
        <family val="2"/>
        <scheme val="minor"/>
      </rPr>
      <t>(Van Cortlandt Village/Kingsbridge Heights)</t>
    </r>
  </si>
  <si>
    <r>
      <t>NDA - Bronx 9</t>
    </r>
    <r>
      <rPr>
        <sz val="10"/>
        <color theme="1"/>
        <rFont val="Calibri"/>
        <family val="2"/>
        <scheme val="minor"/>
      </rPr>
      <t xml:space="preserve"> (West Farms/Bronx River/Soundview/Castle Hill/Classon Pt/Parkchester/Soundview/Bruckner/Westchester Square/Unionport)</t>
    </r>
  </si>
  <si>
    <t>Healthy Families - Food &amp; Nutrition Assistance
Healthy Families - Summer Recreation</t>
  </si>
  <si>
    <t>High School Youth Educational Support - Afterschool Programs</t>
  </si>
  <si>
    <t>Senior Services</t>
  </si>
  <si>
    <r>
      <t xml:space="preserve">NDA - Bronx 11 </t>
    </r>
    <r>
      <rPr>
        <sz val="10"/>
        <color theme="1"/>
        <rFont val="Calibri"/>
        <family val="2"/>
        <scheme val="minor"/>
      </rPr>
      <t>(Bronxdale/Van Nest/MorrisPark/Westchester Sq/Pelham Parkway)</t>
    </r>
  </si>
  <si>
    <r>
      <t xml:space="preserve">NDA - Bronx 12 </t>
    </r>
    <r>
      <rPr>
        <sz val="10"/>
        <color theme="1"/>
        <rFont val="Calibri"/>
        <family val="2"/>
        <scheme val="minor"/>
      </rPr>
      <t>(Eastchester/Edenwald/Baychester/Williambridge/Olinville)</t>
    </r>
  </si>
  <si>
    <t xml:space="preserve">High School Youth Educational Support - College Prep
</t>
  </si>
  <si>
    <r>
      <t xml:space="preserve">NDA - Brooklyn 1 </t>
    </r>
    <r>
      <rPr>
        <sz val="10"/>
        <color theme="1"/>
        <rFont val="Calibri"/>
        <family val="2"/>
        <scheme val="minor"/>
      </rPr>
      <t>(Williamsburg/Northside/Southside/East Willamsburg)</t>
    </r>
  </si>
  <si>
    <r>
      <t xml:space="preserve">NDA- Brooklyn 2 </t>
    </r>
    <r>
      <rPr>
        <sz val="10"/>
        <color theme="1"/>
        <rFont val="Calibri"/>
        <family val="2"/>
        <scheme val="minor"/>
      </rPr>
      <t>(DUMBO/Vinegar Hill/Downtown Brooklyn/Fort Greene)</t>
    </r>
  </si>
  <si>
    <r>
      <t xml:space="preserve">NDA - Brooklyn 3 </t>
    </r>
    <r>
      <rPr>
        <sz val="10"/>
        <color theme="1"/>
        <rFont val="Calibri"/>
        <family val="2"/>
        <scheme val="minor"/>
      </rPr>
      <t xml:space="preserve">(Stuyvesant Heights/Bedford) </t>
    </r>
  </si>
  <si>
    <t>Healthy Families - Food &amp; Nutrition Assistance</t>
  </si>
  <si>
    <t>Economic Development - Job Skills or Employment Training/Internships                                                                              Economic Development - Assistance Starting a Business</t>
  </si>
  <si>
    <t>Immigrant Services - Immigrations Application Assistance</t>
  </si>
  <si>
    <r>
      <t xml:space="preserve">NDA - Brooklyn 4 </t>
    </r>
    <r>
      <rPr>
        <sz val="10"/>
        <color theme="1"/>
        <rFont val="Calibri"/>
        <family val="2"/>
        <scheme val="minor"/>
      </rPr>
      <t xml:space="preserve">(Bushwick North/Bushwick South) </t>
    </r>
  </si>
  <si>
    <t>Healthy Families - Housing Assistance</t>
  </si>
  <si>
    <t>Immigration Services - Immigration Application Assistance</t>
  </si>
  <si>
    <r>
      <t xml:space="preserve">NDA - Brooklyn 5 </t>
    </r>
    <r>
      <rPr>
        <sz val="10"/>
        <color theme="1"/>
        <rFont val="Calibri"/>
        <family val="2"/>
        <scheme val="minor"/>
      </rPr>
      <t>(East New York/Cypress Hills/City Line/Starrett City)</t>
    </r>
  </si>
  <si>
    <t>Healthy Families - Food &amp; Nutrition Assistance
Healthy Families - Financial Education/Literacy
Healthy Familiies - Child Care/Head Start</t>
  </si>
  <si>
    <t>High School Youth Educational Support - Education/Career Couseling</t>
  </si>
  <si>
    <r>
      <t xml:space="preserve">NDA - Brooklyn 7 </t>
    </r>
    <r>
      <rPr>
        <sz val="10"/>
        <color theme="1"/>
        <rFont val="Calibri"/>
        <family val="2"/>
        <scheme val="minor"/>
      </rPr>
      <t>(Sunset Park West/Sunset Park East)</t>
    </r>
  </si>
  <si>
    <t xml:space="preserve">Immigrant Services - ESOL/Civics Instruction </t>
  </si>
  <si>
    <r>
      <t xml:space="preserve">NDA - Brooklyn 8 </t>
    </r>
    <r>
      <rPr>
        <sz val="10"/>
        <color theme="1"/>
        <rFont val="Calibri"/>
        <family val="2"/>
        <scheme val="minor"/>
      </rPr>
      <t>(Crown Heights North)</t>
    </r>
  </si>
  <si>
    <r>
      <t>NDA - Brooklyn 9</t>
    </r>
    <r>
      <rPr>
        <sz val="10"/>
        <color theme="1"/>
        <rFont val="Calibri"/>
        <family val="2"/>
        <scheme val="minor"/>
      </rPr>
      <t xml:space="preserve"> (Prospect Lefferts Gardens/Wingate/Crown Heights South) </t>
    </r>
  </si>
  <si>
    <r>
      <t xml:space="preserve">NDA - Brooklyn 10 </t>
    </r>
    <r>
      <rPr>
        <sz val="10"/>
        <color theme="1"/>
        <rFont val="Calibri"/>
        <family val="2"/>
        <scheme val="minor"/>
      </rPr>
      <t xml:space="preserve">(Bay Ridge / Dyker Heights) </t>
    </r>
  </si>
  <si>
    <r>
      <t xml:space="preserve">NDA - Brooklyn 11 </t>
    </r>
    <r>
      <rPr>
        <sz val="10"/>
        <color theme="1"/>
        <rFont val="Calibri"/>
        <family val="2"/>
        <scheme val="minor"/>
      </rPr>
      <t>(Bath Beach/Bensonhurst West/Bensonhust East)</t>
    </r>
  </si>
  <si>
    <t>High School Youth Educational Support - Afterschool Programs
High School Youth Educational Support - Education/Career Counseling</t>
  </si>
  <si>
    <r>
      <t xml:space="preserve">NDA - Brooklyn 12 </t>
    </r>
    <r>
      <rPr>
        <sz val="10"/>
        <color theme="1"/>
        <rFont val="Calibri"/>
        <family val="2"/>
        <scheme val="minor"/>
      </rPr>
      <t>(Kensington/Ocean Parkway/Ocean Parkway South/Borough Park)</t>
    </r>
  </si>
  <si>
    <t>High School Youth Educational Support - Education/Career Counseling</t>
  </si>
  <si>
    <r>
      <t>NDA - Brooklyn 13</t>
    </r>
    <r>
      <rPr>
        <sz val="10"/>
        <color theme="1"/>
        <rFont val="Calibri"/>
        <family val="2"/>
        <scheme val="minor"/>
      </rPr>
      <t xml:space="preserve"> (Brighton Beach/Seagate/Coney Island/Gravesend)</t>
    </r>
  </si>
  <si>
    <t>Healthy Families - Transportation
Healthy Families - Food &amp; Nutrition Assistance</t>
  </si>
  <si>
    <r>
      <t>NDA - Brooklyn 14</t>
    </r>
    <r>
      <rPr>
        <sz val="10"/>
        <color theme="1"/>
        <rFont val="Calibri"/>
        <family val="2"/>
        <scheme val="minor"/>
      </rPr>
      <t xml:space="preserve"> (Flatbush/Midwood/Erasmus)</t>
    </r>
  </si>
  <si>
    <r>
      <t>NDA - Brooklyn 15</t>
    </r>
    <r>
      <rPr>
        <sz val="10"/>
        <color theme="1"/>
        <rFont val="Calibri"/>
        <family val="2"/>
        <scheme val="minor"/>
      </rPr>
      <t xml:space="preserve"> (Sheepshead Bay/Gerritsen Beach/Homecrest)</t>
    </r>
  </si>
  <si>
    <r>
      <t>NDA - Brooklyn 16</t>
    </r>
    <r>
      <rPr>
        <sz val="10"/>
        <color theme="1"/>
        <rFont val="Calibri"/>
        <family val="2"/>
        <scheme val="minor"/>
      </rPr>
      <t xml:space="preserve"> (Ocean Hill/Brownsville/East New York/Pennsylvania Avenue)</t>
    </r>
  </si>
  <si>
    <t>Healthy Families - Food &amp; Nutrition Assistance
Healthy Families - Child Care/Head Start
Healthy Families - Financial Education/Literacy</t>
  </si>
  <si>
    <t xml:space="preserve">F. </t>
  </si>
  <si>
    <r>
      <t>NDA - Brooklyn 17</t>
    </r>
    <r>
      <rPr>
        <sz val="10"/>
        <color theme="1"/>
        <rFont val="Calibri"/>
        <family val="2"/>
        <scheme val="minor"/>
      </rPr>
      <t xml:space="preserve"> (Rugby/Remsen Village)</t>
    </r>
  </si>
  <si>
    <r>
      <t>NDA - Manhattan 3</t>
    </r>
    <r>
      <rPr>
        <sz val="10"/>
        <color theme="1"/>
        <rFont val="Calibri"/>
        <family val="2"/>
        <scheme val="minor"/>
      </rPr>
      <t xml:space="preserve"> (Chinatown/Lower East Side)</t>
    </r>
  </si>
  <si>
    <t>Healthy Families - Housing Assistance
Healthy Families - Health Care</t>
  </si>
  <si>
    <r>
      <t>NDA - Manhattan 9</t>
    </r>
    <r>
      <rPr>
        <sz val="10"/>
        <color theme="1"/>
        <rFont val="Calibri"/>
        <family val="2"/>
        <scheme val="minor"/>
      </rPr>
      <t xml:space="preserve"> (Hamilton Heights/Manhattanville/Moringside Heights)</t>
    </r>
  </si>
  <si>
    <t xml:space="preserve">Healthy Families - Housing Assistance
Healthy Families - Child Care/Head Start
</t>
  </si>
  <si>
    <t>Economic Development - Assistance Starting a Business</t>
  </si>
  <si>
    <r>
      <t>NDA - Manhattan 10</t>
    </r>
    <r>
      <rPr>
        <sz val="10"/>
        <color theme="1"/>
        <rFont val="Calibri"/>
        <family val="2"/>
        <scheme val="minor"/>
      </rPr>
      <t xml:space="preserve"> (Central Harlem North/Polo Grnds/Central Harlem South) </t>
    </r>
  </si>
  <si>
    <t xml:space="preserve">Healthy Families - Housing Assistance
Healthy Families - Financial Education/Literacy
</t>
  </si>
  <si>
    <t>High School Youth Educational Support - Afterschool</t>
  </si>
  <si>
    <r>
      <t>NDA - Manhattan 11</t>
    </r>
    <r>
      <rPr>
        <sz val="10"/>
        <color theme="1"/>
        <rFont val="Calibri"/>
        <family val="2"/>
        <scheme val="minor"/>
      </rPr>
      <t xml:space="preserve"> (Inwood/Marble Hill/Washington Heights North/Washington Heights South) </t>
    </r>
  </si>
  <si>
    <t>Healthy Families - Education/Career Counseling
Healthy Families - Housing Assistance
Healthy Families - Financial Education/Literacy</t>
  </si>
  <si>
    <t>High School Youth Educational Support - College Preparation</t>
  </si>
  <si>
    <r>
      <t xml:space="preserve">NDA - Manhattan 12 </t>
    </r>
    <r>
      <rPr>
        <sz val="10"/>
        <color theme="1"/>
        <rFont val="Calibri"/>
        <family val="2"/>
        <scheme val="minor"/>
      </rPr>
      <t>(Washington Heights/Inwood)</t>
    </r>
  </si>
  <si>
    <t>Healthy Families - Housing Assistance
Healthy Families - Food &amp; Nutrition Assistance</t>
  </si>
  <si>
    <r>
      <t>NDA - Queens 1</t>
    </r>
    <r>
      <rPr>
        <sz val="10"/>
        <color theme="1"/>
        <rFont val="Calibri"/>
        <family val="2"/>
        <scheme val="minor"/>
      </rPr>
      <t xml:space="preserve"> (Queensbridge/Ravenswood/Old Astoria)</t>
    </r>
  </si>
  <si>
    <t xml:space="preserve">"Low-income families and low-income individuals of all ages, 
in rural and urban areas, continue to lack the resources to attain the skills, knowledge, and motivation to secure the opportunities needed for them to become self-sufficient. As individuals and families acquire assets and skills to improve their circumstances and stability, the communities in which they live will also benefit. Improved individual resources will be reflected in the reduction of neighborhood conditions associated with high concentrations of poverty such as lack of employment opportunities and unsafe streets,"						
						</t>
  </si>
  <si>
    <t>Safety Awareness and Crime Prevention</t>
  </si>
  <si>
    <r>
      <t>NDA - Queens 3</t>
    </r>
    <r>
      <rPr>
        <sz val="10"/>
        <color theme="1"/>
        <rFont val="Calibri"/>
        <family val="2"/>
        <scheme val="minor"/>
      </rPr>
      <t xml:space="preserve"> (North Corona/East Elmhurst)                                 </t>
    </r>
  </si>
  <si>
    <t xml:space="preserve">High School Youth Educational Support - Afterschool
</t>
  </si>
  <si>
    <r>
      <t xml:space="preserve">NDA - Queens 4 </t>
    </r>
    <r>
      <rPr>
        <sz val="10"/>
        <color theme="1"/>
        <rFont val="Calibri"/>
        <family val="2"/>
        <scheme val="minor"/>
      </rPr>
      <t xml:space="preserve">(Corona/Elmhurst) </t>
    </r>
  </si>
  <si>
    <t>Healthy Families - Summer Recreation</t>
  </si>
  <si>
    <r>
      <t>NDA - Queens 7</t>
    </r>
    <r>
      <rPr>
        <sz val="10"/>
        <color theme="1"/>
        <rFont val="Calibri"/>
        <family val="2"/>
        <scheme val="minor"/>
      </rPr>
      <t xml:space="preserve"> (Flushing/College Point/Murray Hill/East Flushing/Queensborough Hill)</t>
    </r>
  </si>
  <si>
    <t>Healthy Families - Food &amp; Nutrition Assistance
Healthy Families - Health Care</t>
  </si>
  <si>
    <r>
      <t xml:space="preserve">NDA - Queens 8 </t>
    </r>
    <r>
      <rPr>
        <sz val="10"/>
        <color theme="1"/>
        <rFont val="Calibri"/>
        <family val="2"/>
        <scheme val="minor"/>
      </rPr>
      <t>(Briarwood/Jamaica Hills/Pomonok/Flushing Heights/Hillcrest)</t>
    </r>
  </si>
  <si>
    <r>
      <t xml:space="preserve">NDA - Queens 9 </t>
    </r>
    <r>
      <rPr>
        <sz val="10"/>
        <color theme="1"/>
        <rFont val="Calibri"/>
        <family val="2"/>
        <scheme val="minor"/>
      </rPr>
      <t>(Richmond Hill and Ozone Park)</t>
    </r>
  </si>
  <si>
    <r>
      <t xml:space="preserve">NDA - Queens 12 </t>
    </r>
    <r>
      <rPr>
        <sz val="10"/>
        <color theme="1"/>
        <rFont val="Calibri"/>
        <family val="2"/>
        <scheme val="minor"/>
      </rPr>
      <t>(Jamaica and South Jamaica)</t>
    </r>
  </si>
  <si>
    <t xml:space="preserve">Research has shown that poverty correlates with other social and economic indicators of need such as lack of affordable housing, higher incidence of illnesses such as asthma, lack of health insurance, lower educational attainment, and higher unemployment.  While there are programs that address these needs individually, low-income families often face multiple needs at once.  Healthy Families programs acknowledge this fact and provide holistic services to families to help them connect to needed benefits and services. 						
						</t>
  </si>
  <si>
    <r>
      <t>NDA - Queens 14</t>
    </r>
    <r>
      <rPr>
        <sz val="10"/>
        <color theme="1"/>
        <rFont val="Calibri"/>
        <family val="2"/>
        <scheme val="minor"/>
      </rPr>
      <t xml:space="preserve"> (Hammels/Arerne/Edgemere/Far Rockaway/Bayswater)</t>
    </r>
  </si>
  <si>
    <r>
      <t>NDA - Staten Island 1</t>
    </r>
    <r>
      <rPr>
        <sz val="10"/>
        <color theme="1"/>
        <rFont val="Calibri"/>
        <family val="2"/>
        <scheme val="minor"/>
      </rPr>
      <t xml:space="preserve"> (Grymes Hill/Fox Hills/Mariners Harbor/Arlington/West New Brighton/Brighton/Port Richmond/Stapleton/Rosebank)</t>
    </r>
  </si>
  <si>
    <t xml:space="preserve">Healthy Families - Food &amp; Nutrition Assistance
</t>
  </si>
  <si>
    <t>C-1c Strategic Plan Goals and Objectives</t>
  </si>
  <si>
    <t>Time frame of current Strategic Plan:</t>
  </si>
  <si>
    <t>2016 through 2022</t>
  </si>
  <si>
    <t xml:space="preserve">Briefly list the major goal and corresponding objectives contained in the plan that drive capacity building activities.                                                                                        </t>
  </si>
  <si>
    <t>Goal:</t>
  </si>
  <si>
    <t>4 &amp; 5 Agency Partnership and Capacity Building</t>
  </si>
  <si>
    <t xml:space="preserve">Check One: </t>
  </si>
  <si>
    <t>X</t>
  </si>
  <si>
    <t>CSBG Funds will be used to support this goal.</t>
  </si>
  <si>
    <t>CSBG Funds will not be used to support this goal.</t>
  </si>
  <si>
    <t>Objectives:</t>
  </si>
  <si>
    <t>a)</t>
  </si>
  <si>
    <t>Training - staff training is conducted through workshops and online methods to increase knowledge, leadership, a well as operational and program capacity of DYCD staff. (A)</t>
  </si>
  <si>
    <t>b)</t>
  </si>
  <si>
    <t>c)</t>
  </si>
  <si>
    <t>d)</t>
  </si>
  <si>
    <t xml:space="preserve">1&amp;6 Individuals &amp; Families - Self Sufficiency and Stability </t>
  </si>
  <si>
    <t>Economic Development: Programs will focus on business development within the NDAs, including developing entrepreneurs, starting small businesses, and supporting existing small businesses.
Activities: Programs provide: Small Business Start-Up and Development Counseling, Employer Education. Programs are encouraged to provide: Education and Training Support, Education/Career Counseling, Internships, Translation Services (F)</t>
  </si>
  <si>
    <t>High School-Aged Youth: Educational Support - This program aims to engage youth in grades 9-12 in a program that will, through project-based learning, support and encourage them to attain the academic skills and standing that will enable them to stay in school, attain high school diplomas, and plan their career paths.
Activities: Programs offer Academic Enrichment, College Preparation, Education/Career Counseling, Intergenerational Interaction, Internships, Family Development Coaching
Programs are encouraged to also offer Job-readiness Skills, Leadership Skills, Life Skills, Mediation/Conflict Resolution Training, and Peer Counseling. Programs would provide homework help and tutoring as needed. (F)</t>
  </si>
  <si>
    <t>Senior Services: This program will provide a range of services for adults aged 60 and older, such as social, cultural, and recreational activities; intergenerational activities; exercise and nutrition; and access to social services to improve their physical, social, and emotional well-being and increase self-sufficiency. Programs would serve both those who are homebound and those who are not.
Activities: Programs provide Access Services for Seniors; Senior Social, Cultural, and Recreational Services; Family Development Coaching
Programs also offer: End-of-Life Counseling, Family Budgeting, Consumer Education, Friendly Visiting, Health/Nutrition Instruction, Homebound Services, Individual/Family Counseling, Intergenerational Interaction, Life Skills, Transportation Services (F)</t>
  </si>
  <si>
    <t>Safety Awareness and Crime Prevention: Community members will identify a priority need within the NDA related to safety awareness and crime prevention, including issues of domestic and gender-based violence and interpersonal conflict resolution, and, by working with funded contractors, will raise awareness of the issue and develop a coordinated prevention and intervention strategies to address it.
Activities: Programs provide Leadership skills, volunteer recruitment, and training. (C)</t>
  </si>
  <si>
    <t>e)</t>
  </si>
  <si>
    <t>Healthy Families(Support Services): These programs support and strengthen families, using a holistic approach based on the principles of family development.
Activities: Programs help participants to access services and family development coaching.  Programs may also provide education/career counseling, employment assistance, family budgeting, and consumer education, individual/family housing assistance, legal assistance, parenting skills training, and review of child support status) (F)</t>
  </si>
  <si>
    <t>f)</t>
  </si>
  <si>
    <t>Immigrant Services: ESOL/Civics program would assist immigrant adults aged 18 and older to obtain the English language skills necessary for employment and further education and to obtain the knowledge that will enable them to navigate government, education, and workplace systems; to become engaged community residents integrated into the social fabric of their communities; and to achieve legal immigration status and U.S. citizenship. . (F)</t>
  </si>
  <si>
    <t>g)</t>
  </si>
  <si>
    <t>Immigrant Services: The application assistance program would seek to improve the lives of immigrants aged 18 and older and their families by providing application assistance related to immigration status and citizenship and by offering access to government benefits and entitlements and other social services to increase self-sufficiency. (F)</t>
  </si>
  <si>
    <t>h)</t>
  </si>
  <si>
    <t>Legal Services for Immigrant Youth - The program assists undocumented youth aged 5 - 20 who are living in foster homes, group homes, unaccompanied or victims of illegal trafficking.  Program services include free legal counseling, application assistance, and legal representation. (F)</t>
  </si>
  <si>
    <t>i)</t>
  </si>
  <si>
    <t xml:space="preserve"> Domestic Violence Program - This program takes a comprehensive approach to violence intervention and prevention.  Services include counseling, dissemination of information and referrals to legal and social service providers.   Programs may assist individuals with self-petitions under VAWA. Programs may assist participants with translation and interpretation services and with obtaining legal immigration status. (F)</t>
  </si>
  <si>
    <t>j)</t>
  </si>
  <si>
    <t>Immigrant Families - This program assists recent immigrant parents and their ELL children, with a dual focus on increasing parent engagement and student success. Programs also assist with referrals for job and employment training, health services, college prep, English for Speakers of Other Languages (ESOL) or civics classes, legal services and in navigating the school system. (F)</t>
  </si>
  <si>
    <t>k)</t>
  </si>
  <si>
    <t>Summer Youth Employment Program - The purpose of this program is to provide youth aged 14 to 24 with paid summer work experience supplemented by educational activities.  Youth will be evaluated and placed in age and experience appropriate work assignments in community-based organizations, schools, camps, hospitals, government agencies, business offices and retail companies. (F)</t>
  </si>
  <si>
    <t>l)</t>
  </si>
  <si>
    <t>m)</t>
  </si>
  <si>
    <t>Legal Assistance - This program provides free legal counseling in all areas related to immigration law: the preparation and filing of legal documents, representation at the United States Citizenship and Immigration Services (USCIS) interviews and in immigration courts, and translation, interpretation, and completion of legal and other administrative documents. (F)</t>
  </si>
  <si>
    <t>n)</t>
  </si>
  <si>
    <t>Fatherhood Initiative - Programs assist non-custodial fathers to emotionally and financially re-engage with their children. Programs target fathers 18 years and older, and fathers formerly involved with the criminal justice system.  They offer counseling, parenting workshops, visitation assistance and support with job and educational exploration and placement. (F)</t>
  </si>
  <si>
    <t>o)</t>
  </si>
  <si>
    <t>Services for Immigrant Workers - Programs educate low-wage immigrant workers about labor laws and empower them to protect themselves against violation of their rights. Programs also assist in resolving issues related to employment rights violations affecting individuals or groups of immigrant workers. (F)</t>
  </si>
  <si>
    <t>Family Development Credential - one semester course for front line staff or supervisor to receive Family Development Credentials. ( C)</t>
  </si>
  <si>
    <t>Technical Assistance - Technical assistance is given through workshops and on-site consultations to increase an agency's leadership, operational and program capacity. ( C)</t>
  </si>
  <si>
    <t>2&amp;3 Community - Revitalization and Civic Investment</t>
  </si>
  <si>
    <t>ADD ADDITIONAL GOALS AS NEEDED</t>
  </si>
  <si>
    <t>Page</t>
  </si>
  <si>
    <t>of</t>
  </si>
  <si>
    <t>(Total Number of Pages should include C-2a, C-2b and C-2C)</t>
  </si>
  <si>
    <t>C-2a Work Plan and Program Progress Report (PPR)</t>
  </si>
  <si>
    <t>Type (Work Plan, Amendment, PPR):</t>
  </si>
  <si>
    <t>PPR #1</t>
  </si>
  <si>
    <t xml:space="preserve">Agency needs identified in the needs assessment or strategic plan as summarized on Attachment C-1b Demonstrated Needs and C-1c Strategic Plan will form the basis for capacity building activities.  </t>
  </si>
  <si>
    <t xml:space="preserve">AGENCY CAPACITY BUILDING </t>
  </si>
  <si>
    <t>PLEASE ADD COMMUNITY INITIATIVE GOALS (C-4d) ON THIS PAGE</t>
  </si>
  <si>
    <r>
      <rPr>
        <b/>
        <sz val="11"/>
        <rFont val="Calibri"/>
        <family val="2"/>
      </rPr>
      <t xml:space="preserve">Interventions
</t>
    </r>
    <r>
      <rPr>
        <sz val="11"/>
        <rFont val="Calibri"/>
        <family val="2"/>
      </rPr>
      <t>Briefly describe the activities that will address the agency need or strategic plan objective.</t>
    </r>
  </si>
  <si>
    <r>
      <rPr>
        <b/>
        <sz val="11"/>
        <color indexed="8"/>
        <rFont val="Calibri"/>
        <family val="2"/>
      </rPr>
      <t xml:space="preserve">Benchmarks
</t>
    </r>
    <r>
      <rPr>
        <sz val="11"/>
        <color indexed="8"/>
        <rFont val="Calibri"/>
        <family val="2"/>
      </rPr>
      <t>List the expected outcome of the capacity building activity.</t>
    </r>
  </si>
  <si>
    <t xml:space="preserve"> NPI(s) or Service/Capacity Codes</t>
  </si>
  <si>
    <r>
      <rPr>
        <b/>
        <sz val="11"/>
        <rFont val="Calibri"/>
        <family val="2"/>
      </rPr>
      <t>Method(s) of Measurement/Verification</t>
    </r>
    <r>
      <rPr>
        <sz val="11"/>
        <rFont val="Calibri"/>
        <family val="2"/>
      </rPr>
      <t xml:space="preserve">
Briefly describe the tool or process to be used to verify progress on the outcome.</t>
    </r>
  </si>
  <si>
    <t>Annual Target</t>
  </si>
  <si>
    <t>PPR #1 Achieved</t>
  </si>
  <si>
    <t>PPR #2 Achieved</t>
  </si>
  <si>
    <t>PPR #3 Achieved</t>
  </si>
  <si>
    <t>PPR #4 Achieved</t>
  </si>
  <si>
    <t>YTD Total</t>
  </si>
  <si>
    <t>YTD %</t>
  </si>
  <si>
    <t>Staff training - mandatory -Introduction to EEO Principles (Everybody Matters)</t>
  </si>
  <si>
    <t xml:space="preserve"> About 80 paid staff on average will receive mandatory training every other year on Equal Employment Opportunity (EEO) (e.g Everybody Matters: 4 Modules). Module 1:  Introduction to EEO Principles (Everybody Matters)
Module 2:  Workplace Harassment &amp; Discrimination (Everybody Matters)
Module 3:  Diversity &amp; Inclusion (Everybody Matters)
Module 4:  Racial Equity (Everybody Matters)This includes unpaid staff ( Ie Interns) as well as Temporarary Employees and SYEP Participants</t>
  </si>
  <si>
    <t>Staff training - mandatory -NYC Conflict of Interest Board</t>
  </si>
  <si>
    <t>30 staff members and 60 new hires will receive mandatory COIB  training if they did not complete it the previous year.</t>
  </si>
  <si>
    <t>Staff training - mandatory - DOI Corruption Prevention Awareness</t>
  </si>
  <si>
    <t>30 staff members and 60 newly hired will receive mandatory DOI: Corruption Prevention Awareness training if they did not take it the previous year. This will include new hires as well as unpaid Temporary employees and interns onbarded during the year.</t>
  </si>
  <si>
    <t>Staff training - mandatory - LBGTQ</t>
  </si>
  <si>
    <t>32 staff members and 60 newly hired employees will receive mandatory LGBTQ training if they did not complete it the previous year or need to retake training on LBGTQ This will include new hires as well as unpaid Temporary employees and interns onbarded during the year.</t>
  </si>
  <si>
    <t>Staff training - Structured Interviewing</t>
  </si>
  <si>
    <t>20 staff members who serve as Supervisors, Hiring Managers, or EEO Professionals will receive training on appropriate hiring methods and best practices</t>
  </si>
  <si>
    <t>Staff training - mandatory - Sexual Harrassment Prevention</t>
  </si>
  <si>
    <t>Our entire workforce (about 550 paid staff on average) will receive mandatory Sexual Harassment Prevention training every year in accordance with Local law 92 of 2018. This includes interns (paid and unpaid) as well as temporary employees</t>
  </si>
  <si>
    <t>Staff training - mandatory - New Hire Orientation</t>
  </si>
  <si>
    <t>100 new staff members, transfers and interns (paid and unpaid) will receive orientation as they join the workforce to fill vacant positions due to retirement, transfer or resignation in addition to seasonal positions.</t>
  </si>
  <si>
    <t>Staff training - mandatory - ePerformance</t>
  </si>
  <si>
    <t>25  Managers &amp; Supervisors that have staff members that directly report to them will have to complete this one-time mandatory training on staff performance reviews.</t>
  </si>
  <si>
    <t>Staff Training - non-mandatory</t>
  </si>
  <si>
    <t>50 staff members will participate in elective professional development trainings during the fiscal year. (Participation will not be equally distributed each quarter)</t>
  </si>
  <si>
    <t>(continue on next page, if necessary)</t>
  </si>
  <si>
    <t>C-2b Work Plan and Program Progress Report (PPR)</t>
  </si>
  <si>
    <t>Work Plan</t>
  </si>
  <si>
    <t>Agency needs identified in the needs assessment or strategic plan as summarized on Attachment C, C-2 Demonstrated Needs and C-4 Community Partnerships will form the basis for community partners.</t>
  </si>
  <si>
    <r>
      <t>AGENCY PARTNERS (Agency-wide</t>
    </r>
    <r>
      <rPr>
        <b/>
        <sz val="11"/>
        <color indexed="8"/>
        <rFont val="Calibri"/>
        <family val="2"/>
      </rPr>
      <t xml:space="preserve"> </t>
    </r>
    <r>
      <rPr>
        <b/>
        <i/>
        <u/>
        <sz val="11"/>
        <color indexed="8"/>
        <rFont val="Calibri"/>
        <family val="2"/>
      </rPr>
      <t>Unduplicated</t>
    </r>
    <r>
      <rPr>
        <b/>
        <sz val="11"/>
        <color indexed="8"/>
        <rFont val="Calibri"/>
        <family val="2"/>
      </rPr>
      <t xml:space="preserve"> Count)</t>
    </r>
  </si>
  <si>
    <r>
      <rPr>
        <b/>
        <sz val="11"/>
        <rFont val="Calibri"/>
        <family val="2"/>
      </rPr>
      <t xml:space="preserve">Interventions
</t>
    </r>
    <r>
      <rPr>
        <sz val="11"/>
        <rFont val="Calibri"/>
        <family val="2"/>
      </rPr>
      <t>CSBG Eligible Entities work with other public and private organizations to expand service opportunities for individuals or families or to achieve community improvement outcomes.</t>
    </r>
  </si>
  <si>
    <r>
      <rPr>
        <b/>
        <sz val="11"/>
        <color indexed="8"/>
        <rFont val="Calibri"/>
        <family val="2"/>
      </rPr>
      <t xml:space="preserve">Benchmarks
</t>
    </r>
    <r>
      <rPr>
        <sz val="11"/>
        <color indexed="8"/>
        <rFont val="Calibri"/>
        <family val="2"/>
      </rPr>
      <t>Number of organizations, both public and private, that Community Action actively works with to expand resources and opportunities in order to achieve family and community outcomes.</t>
    </r>
  </si>
  <si>
    <t>Capacity Codes</t>
  </si>
  <si>
    <r>
      <rPr>
        <b/>
        <sz val="11"/>
        <rFont val="Calibri"/>
        <family val="2"/>
      </rPr>
      <t>Method(s) of Measurement/Verification</t>
    </r>
    <r>
      <rPr>
        <sz val="11"/>
        <rFont val="Calibri"/>
        <family val="2"/>
      </rPr>
      <t xml:space="preserve">
Briefly describe the tool or process to be used to verify progress on the outcome.
</t>
    </r>
    <r>
      <rPr>
        <b/>
        <sz val="12"/>
        <color rgb="FFFF0000"/>
        <rFont val="Calibri"/>
        <family val="2"/>
        <scheme val="minor"/>
      </rPr>
      <t>THIS MUST BE COMPLETED</t>
    </r>
    <r>
      <rPr>
        <sz val="12"/>
        <color rgb="FFFF0000"/>
        <rFont val="Calibri"/>
        <family val="2"/>
        <scheme val="minor"/>
      </rPr>
      <t>.</t>
    </r>
  </si>
  <si>
    <t>Annual Target
(Auto calculates)</t>
  </si>
  <si>
    <r>
      <rPr>
        <b/>
        <sz val="11"/>
        <color indexed="10"/>
        <rFont val="Calibri"/>
        <family val="2"/>
      </rPr>
      <t>Please describe specific partnerships on Attachment C-4a</t>
    </r>
    <r>
      <rPr>
        <sz val="11"/>
        <color indexed="10"/>
        <rFont val="Calibri"/>
        <family val="2"/>
      </rPr>
      <t xml:space="preserve">. </t>
    </r>
  </si>
  <si>
    <t>Non-Profit</t>
  </si>
  <si>
    <t>B.5.a</t>
  </si>
  <si>
    <t>Faith Based</t>
  </si>
  <si>
    <t>B.5.b</t>
  </si>
  <si>
    <t>Local Government</t>
  </si>
  <si>
    <t>B.5.c</t>
  </si>
  <si>
    <t>State Government</t>
  </si>
  <si>
    <t>B.5.d</t>
  </si>
  <si>
    <t>Federal Government</t>
  </si>
  <si>
    <t>B.5.e</t>
  </si>
  <si>
    <t>For-Profit Business or Corporation</t>
  </si>
  <si>
    <t>B.5.f</t>
  </si>
  <si>
    <t>Consortiums/Collaboration</t>
  </si>
  <si>
    <t>B.5.g</t>
  </si>
  <si>
    <t>School District</t>
  </si>
  <si>
    <t>B.5.h</t>
  </si>
  <si>
    <t>Institutions of post-secondary education/training</t>
  </si>
  <si>
    <t>B.5.i</t>
  </si>
  <si>
    <t>Financial/Banking Institutions</t>
  </si>
  <si>
    <t>B.5.j</t>
  </si>
  <si>
    <t>Health Service Institutions</t>
  </si>
  <si>
    <t>B.5.k</t>
  </si>
  <si>
    <t>Statewide Associations or collaborations</t>
  </si>
  <si>
    <t>B.5.l</t>
  </si>
  <si>
    <t>Total</t>
  </si>
  <si>
    <t>Number of Organizations (Total):</t>
  </si>
  <si>
    <t>Low Income people own stake in their community</t>
  </si>
  <si>
    <t>CNPI: 6G2c</t>
  </si>
  <si>
    <t xml:space="preserve">NAB and CAB members </t>
  </si>
  <si>
    <t>Volunteer hours donated to Community Action</t>
  </si>
  <si>
    <t>CNPI: 6G2a</t>
  </si>
  <si>
    <t>NAB meetings, CAB low income sector meetings, and survey hours</t>
  </si>
  <si>
    <t>C-2c Work Plan and Program Progress Report (PPR)</t>
  </si>
  <si>
    <r>
      <t xml:space="preserve">Description of Need (Family, Community, Agency)
</t>
    </r>
    <r>
      <rPr>
        <sz val="11"/>
        <rFont val="Calibri"/>
        <family val="2"/>
      </rPr>
      <t>Briefly identify the need that documents the reason for the programs/services/milestones and outcomes listed below.  Corresponds to the needs/strategic objectives identified in Attachment C-1b Demonstrated Needs and Attachment C-1c Strategic Plan.</t>
    </r>
  </si>
  <si>
    <t xml:space="preserve">NDA Educational Support:  High School Aged Youth:  For the class of 2013, the NYC Department of Education reported a graduation rate of only 66 percent.  However, research demonstrates that the graduation rate for low-income students defined as those qualifying for a free lunch tends to be significantly lower than the rates for students who pay full price.  An in-depth analysis of educational outcomes for NYC DOE class of 2009 found that the overall graduation rate was 65.7 percent, but the rate for students qualifying for a free lunch versus those students paying full price was 63.5 percent versus 76.5 percent, respectively.  Similarly, the dropout rate was 11.7 percent for free-lunch students versus 8.3 percent for full-price students. </t>
  </si>
  <si>
    <t>Program that addresses the need described above:</t>
  </si>
  <si>
    <t xml:space="preserve">1A: NDA - High School Aged Youth: Educational Support and Employment  (F) </t>
  </si>
  <si>
    <r>
      <rPr>
        <b/>
        <sz val="11"/>
        <rFont val="Calibri"/>
        <family val="2"/>
      </rPr>
      <t>Interventions
Very briefly</t>
    </r>
    <r>
      <rPr>
        <sz val="11"/>
        <rFont val="Calibri"/>
        <family val="2"/>
      </rPr>
      <t xml:space="preserve"> describe the services, activities, and advocacy that will address the need and achieve the outcome.
</t>
    </r>
    <r>
      <rPr>
        <b/>
        <sz val="11"/>
        <rFont val="Calibri"/>
        <family val="2"/>
      </rPr>
      <t>(Use service and strategy  terminology from CSBG Annual Report Module 3 &amp; Module 4).</t>
    </r>
  </si>
  <si>
    <r>
      <rPr>
        <b/>
        <sz val="10"/>
        <color indexed="8"/>
        <rFont val="Calibri"/>
        <family val="2"/>
      </rPr>
      <t>Benchmarks or Milestones and Outcomes</t>
    </r>
    <r>
      <rPr>
        <sz val="10"/>
        <color indexed="8"/>
        <rFont val="Calibri"/>
        <family val="2"/>
      </rPr>
      <t xml:space="preserve">
List the projected baseline number starting with the number seeking assistance followed by the number of customers to be enrolled. Then identify the expected benchmarks or milestones and outcomes to be achieved for the service or activity (Funnel).  When possible, describe the service or outcome using language from the Individual and Family National Performance Indicators (FNPIs)/ Individual and Family Services (SRV) or from the Strategies and Community National Performance Indicators (CNPIs) (STRs).</t>
    </r>
  </si>
  <si>
    <t xml:space="preserve"> NPI(s) or Service/ Capacity Codes</t>
  </si>
  <si>
    <r>
      <rPr>
        <b/>
        <sz val="11"/>
        <rFont val="Calibri"/>
        <family val="2"/>
      </rPr>
      <t xml:space="preserve">Method(s) of Measurement/Verification </t>
    </r>
    <r>
      <rPr>
        <sz val="11"/>
        <rFont val="Calibri"/>
        <family val="2"/>
      </rPr>
      <t xml:space="preserve">Identify </t>
    </r>
    <r>
      <rPr>
        <b/>
        <sz val="11"/>
        <rFont val="Calibri"/>
        <family val="2"/>
      </rPr>
      <t>t</t>
    </r>
    <r>
      <rPr>
        <sz val="11"/>
        <rFont val="Calibri"/>
        <family val="2"/>
      </rPr>
      <t>he tool or process to be used to verify progress on the outcome or milestone.</t>
    </r>
  </si>
  <si>
    <t>The High School Youth: Educational Support program aims to engage youth in grades 9-12 in a program that will, through project-based learning, support and encourage them to attain the academic skills and standing that will enable them to stay in school, attain high school diplomas, and plan their career paths.
Activities: Programs offer Academic Enrichment,College Preparation, Education/Career Counseling, Intergenerational Interaction, Internships, Family Development Coaching
Programs are encorgaed to also offer Job-readiness Skills, Leadership Skills, Life Skills, Mediation/Conflict Resolution Training, Peer Counseling. Programs would provide homework help and tutoring as needed.</t>
  </si>
  <si>
    <t xml:space="preserve">Enrollment  </t>
  </si>
  <si>
    <t xml:space="preserve">Intake form/Individual Service Plan </t>
  </si>
  <si>
    <t>CNPI: 2d</t>
  </si>
  <si>
    <t>Outcome: Youth would improve their SEL skills</t>
  </si>
  <si>
    <t>FNPI 2d</t>
  </si>
  <si>
    <t>FNPI 2c; CNPI 2d</t>
  </si>
  <si>
    <t>One in five adults in the City lived in poverty, with people of color and women disproportionately likely to be living in poverty. The economic impact of the pandemic has been greatest in New York’s low-income communities as well.12
Face-to-face service and production jobs (restaurants, hotels, transportation, construction, neighborhood personal services), as opposed to essential public health and safety jobs and professional and managerial jobs that can be performed remotely, have disappeared. Over two-thirds (68 percent) of job losses are among persons of color. Most severely affected have been undocumented immigrants, an estimated 192,000 of whom have lost their jobs and are not eligible for the federally funded Pandemic Unemployment Assistance.</t>
  </si>
  <si>
    <t xml:space="preserve">1A: NDA - Economic Development   </t>
  </si>
  <si>
    <t>Programs will focus on business development within the NDAs, including developing entrepreneurs, starting small businesses, and supporting existing small businesses.
Activities: Programs provide: Small Business Start-Up and Development Counseling, Employer Education. Programs are encoraged to provide:Education and Training Support, Education/Career Counseling, Internships, Translation Services.</t>
  </si>
  <si>
    <t>Enrollment</t>
  </si>
  <si>
    <t xml:space="preserve">Intake Form / Individual Service Plan	</t>
  </si>
  <si>
    <t>Individuals/Partners would gain skills for starting, developing, or maintaining businesses.</t>
  </si>
  <si>
    <t>FNPI 6a</t>
  </si>
  <si>
    <t>Jobs would be created to increase opportunities for people with low incomes in the NDA.</t>
  </si>
  <si>
    <t>CNPI 1a, c,e</t>
  </si>
  <si>
    <t>By 2030, demographers expect the number of New York City residents over the age of 65 to increase 35 percent to 1.3 million.  In the U.S., 9.1 percent of persons aged 65 and older are living below the poverty line.  In NYC, that figure is 18.2 percent or double the national figure.</t>
  </si>
  <si>
    <t xml:space="preserve">1A: NDA - Seniors: Social, Cultural, and Support Services -(F)    </t>
  </si>
  <si>
    <t>The Senior Services program would provide a range of services for adults aged 60 and older, such as social, cultural, and recreational activities; intergenerational activities; exercise and nutrition; and access to social services to improve their physical, social, and emotional well-being and increase self-sufficiency. Programs would serve both those who are homebound and those who are not.
Activities: Programs provide Access Services for Seniors; Senior Social, Cultural, and Recreational Services; Family Development Coaching
Programs also offer: End-of-Life Counseling, Family Budgeting and Consumer Education, Friendly Visiting, Health/Nutrition Instruction, Homebound Services, Individual/Family Counseling, Intergenerational Interaction, Life Skills, Transportation Services</t>
  </si>
  <si>
    <t>Intake form / Individual Service Plan</t>
  </si>
  <si>
    <t>Of 1,438 enrolled participants 1,438 would take the first step (such as completing application, completing form, etc.) in accomplishing their goals as indicated in their service plan in obtaining benefits and services</t>
  </si>
  <si>
    <t>Action taken to implement goal under ISP</t>
  </si>
  <si>
    <t>Outcome: Out of 1,438 enrolled participants, 863  would obtain an outcome obtain needed benefits and services</t>
  </si>
  <si>
    <t>SRV: 5bb, 4i-l, 4c, 5a-j, 5r-x, 7m, 7d, 7n and FNPI: 4a</t>
  </si>
  <si>
    <t>Validated proof (e.g. complete applications or referrals and receive identified services)</t>
  </si>
  <si>
    <t>Outcome: out of 1,438 enrolled participants, 863 seniors would obtain outcome; demonstrate positive physical, psychological and social well being.</t>
  </si>
  <si>
    <t>FNPI: 5f, 5b</t>
  </si>
  <si>
    <t xml:space="preserve">Attended program activities throughout the program year. 
 </t>
  </si>
  <si>
    <t>Participants demonstrated self advocacy skills</t>
  </si>
  <si>
    <t>1A: Safety Awareness and Crime Prevention</t>
  </si>
  <si>
    <t>Community members will identify a priority need within the NDA related to safety awareness and crime prevention, including issues of domestic and gender-based violence and interpersonal conflict resolution, and, by working with funded contractors, will raise awareness of the issue and develop a coordinated prevention and intervention strategies to address it.
Activities: Programs provide Leadership skills, volunteer recruitment and training.</t>
  </si>
  <si>
    <t xml:space="preserve">Enrollment </t>
  </si>
  <si>
    <t>Intake Form / Individual Service Plan</t>
  </si>
  <si>
    <t>Community residents would increase skills, knowledge, and abilities to improve safety and crime conditions in the community. or Safety assests and resources would be created in the NDA.</t>
  </si>
  <si>
    <t>FNPI 6a, CNPI 5c,6 G3b</t>
  </si>
  <si>
    <t>Donated time resouces, or people to support implementation of strategies to address safety and crime conditions in the NDA has been increased.</t>
  </si>
  <si>
    <t>CNPI 6 G2a-c, G3a</t>
  </si>
  <si>
    <t xml:space="preserve"> Research has shown that poverty correlates with other social and economic indicators of need such as lack of affordable housing, higher incidence of illnesses such as asthma, lack of health insurance, lower educational attainment, and higher unemployment.  While there are programs that address these needs individually, low-income families often face multiple needs at once.  Healthy Families programs acknowledge this fact and provide holistic services to families to help them connect to needed benefits and services. </t>
  </si>
  <si>
    <t>1B: NDA - Healthy Families: Support Services (F)</t>
  </si>
  <si>
    <t xml:space="preserve">Healthy Families programs support and strengthen families, using a holistic approach based on the principles of family development.
Activities: Programs help participants to access services, family development coaching.  Programs may also provide education/career counseling, employment assistance, family budgeting and consumer education, and individual/family housing assistance, legal assisstance, parenting skills training, and review of child support status. </t>
  </si>
  <si>
    <t>Intake form / Individual service plan</t>
  </si>
  <si>
    <t>Out of 5,960enrolled participants 5,960 would take the first step in  accessing benefits and services as indicated in their individual service plan</t>
  </si>
  <si>
    <t>FNPI: 1a, 1b, 1h, 2h, 2g, 2i, 2j, 4b, 4c, 4d, 4e, 4f. SRV: 7ef, 7d, 7h-j, 5a-j, 5bb-ee, 5ff-jj, 4i-l, 4r-t, 4i-l.</t>
  </si>
  <si>
    <t>Participant demonstrates self-advocacy skills</t>
  </si>
  <si>
    <t xml:space="preserve">Validated proof   </t>
  </si>
  <si>
    <t>NDA - Adult Literacy: Adult Basic Education (ABE) and High School Equivalency (HSE):   Literacy proficiency enables adults to find and keep employment that allows for a decent standard of living and a career ladder, to become involved with schools to support their children’s education, and to actively participate in civic life. An estimated 36% of all City adults have literacy proficiency at the lowest level  while approximately 1 in 7 New Yorkers over the age of 18 does not have a high school diploma.  In 2009 the difference in median family income between families headed by an individual who dropped out of high school and families headed by an individual with a bachelor’s degree or higher was $31,100 compared with $99,700.</t>
  </si>
  <si>
    <r>
      <t>The Adult Literacy program would assist adults aged 18 and older, not enrolled or required to be enrolled in secondary school under New York State law, to obtain the basic skills in reading, writing, and math necessary for further education, employment training, and employment. Instruction would be provided in contexts relevant to students’ needs and interests such as employment, health, finances, and parenting.</t>
    </r>
    <r>
      <rPr>
        <b/>
        <sz val="11"/>
        <color theme="1"/>
        <rFont val="Calibri"/>
        <family val="2"/>
        <scheme val="minor"/>
      </rPr>
      <t xml:space="preserve"> ABE programs</t>
    </r>
    <r>
      <rPr>
        <sz val="11"/>
        <color theme="1"/>
        <rFont val="Calibri"/>
        <family val="2"/>
        <scheme val="minor"/>
      </rPr>
      <t xml:space="preserve"> will provide instruction in reading, writing, and mathematics in English and are intended for students reading at or below the 8.9 grade level, as measured on TABE 11/12.
</t>
    </r>
    <r>
      <rPr>
        <b/>
        <sz val="11"/>
        <color theme="1"/>
        <rFont val="Calibri"/>
        <family val="2"/>
        <scheme val="minor"/>
      </rPr>
      <t>HSE Tests preparation classes</t>
    </r>
    <r>
      <rPr>
        <sz val="11"/>
        <color theme="1"/>
        <rFont val="Calibri"/>
        <family val="2"/>
        <scheme val="minor"/>
      </rPr>
      <t xml:space="preserve"> are intended for students reading at or above the 9.0 grade level (as measured by the TABE 11/12) who have yet to attain high school diplomas. They are designed to improve students’ abilities to comprehend, analyze, and evaluate written information and to present their understanding in short essays.</t>
    </r>
  </si>
  <si>
    <t xml:space="preserve">Intake Forms/Individual Service Plan (ISP) </t>
  </si>
  <si>
    <t>Participant was pre-tested</t>
  </si>
  <si>
    <t>FNPI 2f</t>
  </si>
  <si>
    <t>FNPI 2g</t>
  </si>
  <si>
    <t xml:space="preserve">Referral </t>
  </si>
  <si>
    <t>1B: NDA - Immigrant Services: ESOL/Civics</t>
  </si>
  <si>
    <t xml:space="preserve">The Immigrant Services: ESOL/Civics program would assist immigrant adults aged 18 and older to obtain the English language skills necessary for employment and further education and to obtain the knowledge that will enable them to navigate government, education, and workplace systems; to become engaged community residents integrated into the social fabric of their communities; and to achieve legal immigration status and U.S. citizenship. </t>
  </si>
  <si>
    <t>Three million immigrants live in New York City. They represent 37% of the population and 47% of the City’s workforce and play critical roles in the City’s economy.  The latest Center for Economic Opportunity report on poverty in NYC compares the poverty rates in 2012 of New York City residents by nativity/citizenship.  For citizens born in the U.S., the rate was 19.2%, for naturalized citizens it was 20.6%, and for immigrants who were not citizens, it was 29.9%.</t>
  </si>
  <si>
    <t>The Immigrant Services: Application Assistance program would seek to improve the lives of immigrants aged 18 and older and their families by providing application assistance related to immigration status and citizenship and by offering access to government benefits and entitlements and other social services to increase self-sufficiency.</t>
  </si>
  <si>
    <t>60% of Participants file all required papers to achieve or maintain documented immigration status. Providers will show proof of filing by the official receipt or notice issued by the USCIS (Notice of Action Form I-797).</t>
  </si>
  <si>
    <t>SRV: 7m</t>
  </si>
  <si>
    <t xml:space="preserve"> proof of filing (Notice of Action Form I-797)</t>
  </si>
  <si>
    <r>
      <t>Description of Need (Family, Community, Agency)</t>
    </r>
    <r>
      <rPr>
        <sz val="11"/>
        <rFont val="Calibri"/>
        <family val="2"/>
      </rPr>
      <t xml:space="preserve">
Briefly identify the need that documents the reason for the programs/services/milestones and outcomes listed below.  Corresponds to the needs/strategic objectives identified in Attachment C-1b Demonstrated Needs and Attachment C-1c Strategic Plan.</t>
    </r>
  </si>
  <si>
    <t>Adolescent Literacy:   Adolescent Literacy Program is a unique model that incorporates direct instructional approaches into larger themes (such as the environment, computer skills, etc.) designed to engage youth. Middle school students who lack a strong literacy foundation are much more likely to become high school drop-outs, as noted in the Carnegie Foundation report “Reading Next.” (2006) DYCD’s Adolescent Literacy Program is addressing the needs of this demographic – dubbed the “missing middle” – by targeting young adolescents and working with them for up to three years to ensure they are prepared for a successful high school experience.</t>
  </si>
  <si>
    <t>1B: Adolescent Literacy (F)</t>
  </si>
  <si>
    <t> </t>
  </si>
  <si>
    <r>
      <t>Interventions</t>
    </r>
    <r>
      <rPr>
        <sz val="11"/>
        <rFont val="Calibri"/>
        <family val="2"/>
      </rPr>
      <t xml:space="preserve">
Briefly describe the services, activities, and advocacy that will address the need and achieve the outcome.</t>
    </r>
    <r>
      <rPr>
        <b/>
        <sz val="11"/>
        <rFont val="Calibri"/>
        <family val="2"/>
      </rPr>
      <t xml:space="preserve">
(Use service and strategy  terminology from CSBG Annual Report Module 3 &amp; Module 4).</t>
    </r>
  </si>
  <si>
    <r>
      <t>Benchmarks or Milestones and Outcomes
List the projected baseline number starting with the number seeking assistance followed by the number of customers to be enrolled</t>
    </r>
    <r>
      <rPr>
        <sz val="11"/>
        <color rgb="FF000000"/>
        <rFont val="Calibri"/>
        <family val="2"/>
      </rPr>
      <t>. Then identify the expected benchmarks or milestones and outcomes to be achieved for the service or activity (Funnel).  When possible, describe the outcome using language from the NPIs.</t>
    </r>
  </si>
  <si>
    <r>
      <t xml:space="preserve">Method(s) of Measurement/Verification </t>
    </r>
    <r>
      <rPr>
        <sz val="11"/>
        <rFont val="Calibri"/>
        <family val="2"/>
      </rPr>
      <t xml:space="preserve">Identify </t>
    </r>
    <r>
      <rPr>
        <b/>
        <sz val="11"/>
        <rFont val="Calibri"/>
        <family val="2"/>
      </rPr>
      <t>t</t>
    </r>
    <r>
      <rPr>
        <sz val="11"/>
        <rFont val="Calibri"/>
        <family val="2"/>
      </rPr>
      <t>he tool or process to be used to verify progress on the outcome or milestone.</t>
    </r>
  </si>
  <si>
    <t>Homework Help, Academic Enhancement and Tutoring. This initiative targets middle school students that have below grade level reading and math scores and need academic support services. The  goal of the program is to increase student's test scores by a minimum of one level.</t>
  </si>
  <si>
    <t>Intake Form /Individual Service Plan (ISP)</t>
  </si>
  <si>
    <t>State ELA Exam Pre-Test</t>
  </si>
  <si>
    <t>State ELA Exam Post-Test indicates improvement</t>
  </si>
  <si>
    <t>FNPI: 2c2</t>
  </si>
  <si>
    <t>ELA Report Card Grade indicates improvement by one or more levels</t>
  </si>
  <si>
    <t>Adult Literacy - ESOL:   Literacy proficiency enables adults to find and keep employment that allows for a decent standard of living and a career ladder, to become involved with schools to support their children’s education, and to actively participate in civic life. An estimated 36% of all City adults have literacy proficiency at the lowest level  while approximately 1 in 7 New Yorkers over the age of 18 does not have a high school diploma.  In 2009 the difference in median family income between families headed by an individual who dropped out of high school and families headed by an individual with a bachelor’s degree or higher was $31,100 compared with $99,700.</t>
  </si>
  <si>
    <t xml:space="preserve">1A: Adult Literacy - ESOL   Classes (F)    </t>
  </si>
  <si>
    <t xml:space="preserve"> ESOL Classes: This program provides instruction and support enabling participants to increase proficiency in English. This program provides instruction and support enabling participants to increase proficiency in English. ESOL curricula and practice are culturally sensitive and address the special challenges confronting adults learning a new language.</t>
  </si>
  <si>
    <t>Best Plus 2.0 Pre-Test</t>
  </si>
  <si>
    <t>Best Plus 2.0 Post-Test indicates incremental gain</t>
  </si>
  <si>
    <t>Best Plus 2.0 Post-Test indicates improvement by one or more levels</t>
  </si>
  <si>
    <t>1C: Comprehensive Services Immigrant Families (F)</t>
  </si>
  <si>
    <t>Comprehensive Services for Immigrant Families helps identify the complex and multiple needs of newly-arrived immigrant families with limited English proficiency (LEP), and, in collaboration with a network of community-based providers, ensure they gain access to relevant services that will help them prosper and become self-sufficient. Each enrolled family will build self-advocacy skills and gain the knowledge to enable them to address specific challenges and navigate key systems that impact their lives (for example, the education, healthcare, housing, benefits, tax, workplace, and legal and immigration systems).</t>
  </si>
  <si>
    <t xml:space="preserve">Intake/Individual Service Plan (ISP)                        </t>
  </si>
  <si>
    <t>Family attends orientation</t>
  </si>
  <si>
    <t>Family attends 1st workshop</t>
  </si>
  <si>
    <t>Family attends 2nd workshop</t>
  </si>
  <si>
    <t>Family attends 3rd workshop</t>
  </si>
  <si>
    <t>Family attends 4th workshop</t>
  </si>
  <si>
    <t>Family attends 5th workshop</t>
  </si>
  <si>
    <t xml:space="preserve">Out of 242 enrolled families, 149 achieve at least half of the short-term goals they identified in their family services plans </t>
  </si>
  <si>
    <t>FNPI: 5d</t>
  </si>
  <si>
    <t>Case management notes and validated proof that the needed services or benefits were received.</t>
  </si>
  <si>
    <t xml:space="preserve">Out of 242 enrolled families, 149 would increase their self-advocasy skills </t>
  </si>
  <si>
    <t>FNPI: 5e</t>
  </si>
  <si>
    <t>Participant exit interview shows increase in self-advocacy skills.</t>
  </si>
  <si>
    <t xml:space="preserve">NYC Department of Youth and Community Development </t>
  </si>
  <si>
    <t>1B: Fatherhood Services</t>
  </si>
  <si>
    <t xml:space="preserve">Fatherhood Initiative:   Studies show that children with involved fathers are less likely to get into trouble at home, school, or in the neighborhood, and that an active and nurturing style of fathering is associated with better verbal skills for infants, greater patience for toddlers, and better intellectual functioning and academic achievement among adolescents. Children with involved fathers are more likely to exhibit self-control and pro-social behavior. The circumstances confronting non-custodial fathers must be addressed in order for them to establish positive, healthy, supportive relationships with their children. </t>
  </si>
  <si>
    <t xml:space="preserve"> Programs assist non-custodial fathers to emotionally and financially re-engage with their children. Programs target young fathers between 16 and 24 years of age, fathers older than 24 years, and fathers formerly involved with the criminal justice system.  They offer counseling, parenting workshops, visitation assistance, support with job and educational exploration and placement, Mediation/Conflict Resolution.</t>
  </si>
  <si>
    <t>Intake Form/ Individual Service Plan</t>
  </si>
  <si>
    <t>Out of 1,460 enrolled participants  1,417 would complete their first initial survey</t>
  </si>
  <si>
    <t>Initial Survey</t>
  </si>
  <si>
    <t>Out of 1,460 enrolled participants 1007 would be re-assessed by a second survey</t>
  </si>
  <si>
    <t xml:space="preserve">Follow-up (second) Survey </t>
  </si>
  <si>
    <t>Out of 1,460 participants enrolled 792 participants would provide greater material,  financial support AND increased engagement, availability, and responsibility in relationship with child/children</t>
  </si>
  <si>
    <t>FNPI: 5d.</t>
  </si>
  <si>
    <t>Subsequent Survey shows increase in financial &amp; emotional engagement</t>
  </si>
  <si>
    <t>Out of 1,460 participants enrolled 869 participants would achieve benefits and services as indicates in their service plan</t>
  </si>
  <si>
    <t>1B: Immigrant Legal Services (F)</t>
  </si>
  <si>
    <t>Paralegal Consultation, Application Assistance and Legal Representation. This program provides free legal counseling in all areas related to immigration law; the preparation and filing of legal documents, and representation at the United States Citizenship and Immigration Services (USCIS) interviews and in immigration courts, and translation, interpretation, and completion of legal and other administrative documents.</t>
  </si>
  <si>
    <t>Intake/Individual Service Plan (ISP)</t>
  </si>
  <si>
    <t xml:space="preserve">Out of 1369 enrolled participants 137 may receive legal representation </t>
  </si>
  <si>
    <t>Individual Service Plan (ISP)</t>
  </si>
  <si>
    <t>Out of 1369 enrolled participants 903 participants will complete application for U.S. citizenship, permanent residency, or asylum status</t>
  </si>
  <si>
    <t>Validated Proof (e.g. participant citizenship, legal residency/asylum, T and U visas, DACA, temporary protective status forms)       [120/210/280/293]</t>
  </si>
  <si>
    <t xml:space="preserve">Immigrant Services: Legal Services for Immigrant Youth:   In accordance to support immigrant families and communities, DYCD strengthens existing services for undocumented immigrant youth by requiring contractors to achieve at least one “services” outcome in addition to providing assistance to legalize their immigration status.
Typically, these at-risk youth are extremely vulnerable and need a variety of support services to help stabilize their living situations.  
</t>
  </si>
  <si>
    <t>1C: Legal Services for Immigrant Youth (F)</t>
  </si>
  <si>
    <t>Legal Assistance, Immigration Application Assistance, Translation services, and Referrals to Social Service Support. The purpose of this program is to assist undocumented youth aged 5-20 who are living in foster home, group homes, unaccompanied or  victims of illegal trafficking.  Program services include free legal counseling, application assistance, and legal representation.</t>
  </si>
  <si>
    <t>Out of 191 enrolled participants 100  would would achieve benefits and services as indicated in their service plan, whether via educational and/or training program, accessing health or mental health services, or obtaining adequate/safe housing</t>
  </si>
  <si>
    <t>FNPI: 2h. SRV: 5a-j, 5bb-ee, 4b, 4c, 4d, 4f.</t>
  </si>
  <si>
    <t xml:space="preserve">Documentary proof </t>
  </si>
  <si>
    <t>Out of 191 enrolled participants 85 would  file all required papers to attain special immigrant juvenile status or other legal immigration status.</t>
  </si>
  <si>
    <t xml:space="preserve">Validated Proof (e.g. participant citizenship, legal residency/asylum, T and U visas, DACA, temporary protective status forms)   </t>
  </si>
  <si>
    <t xml:space="preserve">Immigrant Services: Domestic Violence Program:      Human trafficking covers all forms of forced labor of men, women, and children, including domestic service, construction work, and sweatshops, and commercial sexual exploitation. Physical violence and intimidation, fear of being reported to the authorities and deported, and lack of access to law enforcement and other services are among the factors that make it hard for these victims to attain safe environments. DYCD’s program serves immigrant victims of DV to help participants self-petition under the Violence Against Women Act (VAWA) and to provide legal assistance to victims of human trafficking and other crimes eligible for relief under the Victims of Trafficking and Violence Protection Act of 2000 (VTVPA).  </t>
  </si>
  <si>
    <t xml:space="preserve"> 1C: Domestic Violence (F)</t>
  </si>
  <si>
    <t>Educational Workshops, Emergency Services, Counseling, Legal Assistance and Translation Services, Educational Workshops, Emergency Services, Group, Immigration Application Assistance, Legal Assistance and Translation Services. This program takes a compreh</t>
  </si>
  <si>
    <t>Out of 278 enrolled participants 167 would file papers required to adjust their immigrant status to secure permanent residency or citizenship through a self-petition under VAWA or otherwise attain lawful immigration status.</t>
  </si>
  <si>
    <t xml:space="preserve">Documentary proof   (e.g. citizenship, legal residency/asylum, T and U visas, DACA, temporary protective status)  </t>
  </si>
  <si>
    <t xml:space="preserve">Out of 278 enrolled participants 64 would attain safe environment </t>
  </si>
  <si>
    <t>SRV: 5x</t>
  </si>
  <si>
    <t xml:space="preserve">Documentary proof of safe environment                                      </t>
  </si>
  <si>
    <t>Out of 278 enrolled participants 104 would aleady have safe environment and would achieve benefits and services as indicated in their service plan</t>
  </si>
  <si>
    <t xml:space="preserve">Validated proof (e.g. completed applications/referrals and received identified services                                      </t>
  </si>
  <si>
    <t>Immigrant Services:  Services for Immigrant Workers:      As a result of increasing evidence concerning exploitation of low-wage immigrant workers, DYCD offer services to help educate the immigrant community on their employment rights.  Foreign-born workers account for 50 percent and more of all those employed in manufacturing, personal services, construction, leisure and hospitality, and health and social services in the City. Large numbers of immigrants in the City work in low-wage occupations where employment rights tend to be violated more frequently and blatantly than elsewhere.   All workers have the right to be paid minimum wage and overtime and the right to organize to improve work conditions.  DYCD’s legal worker program provides information, education, advocacy and legal services designed to protect low-wage immigrants from exploitation and violations of their employment rights.</t>
  </si>
  <si>
    <t xml:space="preserve"> 1C: Legal Services for Immigrant Workers (F)</t>
  </si>
  <si>
    <t>Informational Workshops, Legal Assistance and Access Services.  Programs educate low-wage immigrant workers about labor laws and empower them to protect themselves against violation of their rights. Programs also assist in resolving issues related to empl</t>
  </si>
  <si>
    <t>Out of 324 enrolled participants 244 (75%) would  gain knowledge of their employment rights and advocacy strategies</t>
  </si>
  <si>
    <t xml:space="preserve">Documentary proof issues have been resolved                </t>
  </si>
  <si>
    <t xml:space="preserve">Out of244 participants participants that gained knowledge of their employument rights 192 would resolve employment issues through advocacy efforts, settlement negotiation, mediation, and/or legal proceedings </t>
  </si>
  <si>
    <t>FNPI: 1h</t>
  </si>
  <si>
    <t xml:space="preserve">Summer Youth Employment Program:  The purpose of this program is to provide youth ages 14 to 24 with paid summer work experience supplemented by educational activities so as to assist them with career exploration and better prepare them for adulthood.  Youth will be evaluated and placed in age and experience appropriate project-based learning activities.      </t>
  </si>
  <si>
    <t>1D: Summer Youth Employment Program (F)</t>
  </si>
  <si>
    <t xml:space="preserve"> Job Readiness and On-the-Job Training, Financial Literacy, Career Counseling, College and Post Secondary Education Exploration.</t>
  </si>
  <si>
    <t xml:space="preserve">Intake Form                                      </t>
  </si>
  <si>
    <t>Out of 3,500 participants enrolled 3,500 would complete orientation</t>
  </si>
  <si>
    <t xml:space="preserve">Documentary Proof of Identification                            </t>
  </si>
  <si>
    <t>Out of 3,500 enrolled participants  3,500 youth would be engaged in job experience for up to six weeks in July and August</t>
  </si>
  <si>
    <t>FNPI: 1a</t>
  </si>
  <si>
    <t xml:space="preserve">Attendance shows six weeks completion     </t>
  </si>
  <si>
    <t xml:space="preserve">Family Development Credentialing :  one semester course for front line staff or supervisors to receive Family Development Credentialing (FDC)             </t>
  </si>
  <si>
    <t xml:space="preserve">    Family Development Credentialing</t>
  </si>
  <si>
    <t>Application submissions</t>
  </si>
  <si>
    <t xml:space="preserve"> Applications received              </t>
  </si>
  <si>
    <t>Out of 150 applications received 130 would be accepted into the program</t>
  </si>
  <si>
    <t xml:space="preserve">Applications accepted              </t>
  </si>
  <si>
    <t>Out of 130 participants enrolled in the program 117 would complete FDC classes and receive Family Development Credential (117 students)</t>
  </si>
  <si>
    <t>Mod 2, Sec. B: B.4E</t>
  </si>
  <si>
    <t xml:space="preserve">Portfolio Accepted and passed exam                           </t>
  </si>
  <si>
    <t xml:space="preserve">Technical Assistance:  Technical assistance is given through workshops,on site consultancies, and other targeted capacity building projects to increase a delegate agency’s leadership, operational and program capacity. </t>
  </si>
  <si>
    <t xml:space="preserve">4 &amp; 5B: Technical Assistance (C ) </t>
  </si>
  <si>
    <t>Workshops &amp; One-on-One Technical Assistance</t>
  </si>
  <si>
    <t>Apply/Registration/Self Referred</t>
  </si>
  <si>
    <t>Applications received</t>
  </si>
  <si>
    <t xml:space="preserve">Out of 2,451 registered, 1,733 would complete an Assessment/Work Plan </t>
  </si>
  <si>
    <t>Completed Work Plan/ Survey</t>
  </si>
  <si>
    <t>Outcome: out of 1,733 registered, 1,390 individuals would report skills/knowledge gain post training</t>
  </si>
  <si>
    <t xml:space="preserve">Mod 2, sec. B: B.4m </t>
  </si>
  <si>
    <t>Evaluations</t>
  </si>
  <si>
    <t>Mod 2, Sec. B: B.5a</t>
  </si>
  <si>
    <t>C-2d Work Plan and Program Progress Report (PPR) Narrative</t>
  </si>
  <si>
    <r>
      <t xml:space="preserve">Use this Narrative form to explain variances in PPR Outcomes that are </t>
    </r>
    <r>
      <rPr>
        <b/>
        <u/>
        <sz val="11"/>
        <rFont val="Calibri"/>
        <family val="2"/>
      </rPr>
      <t>under 80% or over 120%</t>
    </r>
    <r>
      <rPr>
        <b/>
        <sz val="11"/>
        <rFont val="Calibri"/>
        <family val="2"/>
      </rPr>
      <t xml:space="preserve"> for the </t>
    </r>
    <r>
      <rPr>
        <b/>
        <u/>
        <sz val="11"/>
        <rFont val="Calibri"/>
        <family val="2"/>
      </rPr>
      <t>quarter</t>
    </r>
    <r>
      <rPr>
        <b/>
        <sz val="11"/>
        <rFont val="Calibri"/>
        <family val="2"/>
      </rPr>
      <t>.</t>
    </r>
  </si>
  <si>
    <t>Program(s):</t>
  </si>
  <si>
    <t>NPI(s) or Service/Capacity codes affected:</t>
  </si>
  <si>
    <t>1. Describe progress and/or challenges during reporting period in implementing the program(s):</t>
  </si>
  <si>
    <t>Quarter 1:</t>
  </si>
  <si>
    <t>Quarter 2:</t>
  </si>
  <si>
    <t>Quarter 3:</t>
  </si>
  <si>
    <t>Quarter 4:</t>
  </si>
  <si>
    <t>2. Describe corrective measures undertaken to address challenges experienced during this period.  (Please indicate by whom and when.)</t>
  </si>
  <si>
    <t>(copy this page as many times as needed)</t>
  </si>
  <si>
    <t>C-3a Summary of Work Plan and Attachments</t>
  </si>
  <si>
    <t>Summary of Work Plan pages and related attachments.</t>
  </si>
  <si>
    <r>
      <t xml:space="preserve">(This is for </t>
    </r>
    <r>
      <rPr>
        <b/>
        <u/>
        <sz val="11"/>
        <color indexed="8"/>
        <rFont val="Calibri"/>
        <family val="2"/>
      </rPr>
      <t>Direct</t>
    </r>
    <r>
      <rPr>
        <b/>
        <sz val="11"/>
        <color indexed="8"/>
        <rFont val="Calibri"/>
        <family val="2"/>
      </rPr>
      <t xml:space="preserve"> Costs only - no Administrative Costs should be included in top table.)</t>
    </r>
  </si>
  <si>
    <t>Work Plan Page
#</t>
  </si>
  <si>
    <t>Demonstrated Need</t>
  </si>
  <si>
    <t>Program Priority/
Program Name(s)</t>
  </si>
  <si>
    <t>Primary Service Domain
Corresponds to Attachment C-1a Needs Assessment  and C-1b Demonstrated Needs</t>
  </si>
  <si>
    <t>Individual/ Family (F) 
Community (C)
Agency (A)</t>
  </si>
  <si>
    <t>CSBG
Grant
Funds
DIRECT</t>
  </si>
  <si>
    <t>Prior Year Unexpended
CSBG Grant Funds
DIRECT</t>
  </si>
  <si>
    <t>Cash Resources</t>
  </si>
  <si>
    <t>DYCD needs to train staff appropriately and assist them in providing appropriate oversight and techincal assistance to CBO delegate agencies that provide direct services to CSBG-eligible participants.</t>
  </si>
  <si>
    <t>Agency Capacity Building</t>
  </si>
  <si>
    <t xml:space="preserve">Agency Capacity Building </t>
  </si>
  <si>
    <t>A</t>
  </si>
  <si>
    <t xml:space="preserve">DYCD needs to advocate and promote the value of CSBG programs and inform the public about CSBG services. The engagement of a strong Community Action Board and Neighborhood Advisory Boards enables DYCD to connect its work to the larger world of human services delivery and community development. </t>
  </si>
  <si>
    <t>Board Bevelopment</t>
  </si>
  <si>
    <t>Civic Engagement and Community Involvement</t>
  </si>
  <si>
    <t>C/F/A</t>
  </si>
  <si>
    <t xml:space="preserve">DYCD needs to advocate and promote the value of CSBG programs and inform the public about CSBG services. Partnerships and CBO delegate agencies enable DYCD to connect its work to the larger world of human services organizations. </t>
  </si>
  <si>
    <t>Partnerships</t>
  </si>
  <si>
    <t>Linkages (e.g. partnerships that support multiple domains)</t>
  </si>
  <si>
    <t>A/C</t>
  </si>
  <si>
    <t xml:space="preserve">NDA - Economic Development </t>
  </si>
  <si>
    <t>Employment</t>
  </si>
  <si>
    <t>F/C</t>
  </si>
  <si>
    <t>Summer Youth Employment Program</t>
  </si>
  <si>
    <t>F</t>
  </si>
  <si>
    <t xml:space="preserve">NDA - Safety Awareness and Crime Prevention </t>
  </si>
  <si>
    <t>C</t>
  </si>
  <si>
    <t xml:space="preserve">Literacy proficiency enables adults to find and keep employment that allows for a decent standard of living and a career ladder, to become involved with schools to support their children’s education, and to actively participate in civic life. An estimated 36% of all City adults have literacy proficiency at the lowest level  while approximately 1 in 7 New Yorkers over the age of 18 does not have a high school diploma. </t>
  </si>
  <si>
    <t>NDA Adult Literacy: Adult Basic Education (ABE) and High School Equivalency (HSE)</t>
  </si>
  <si>
    <t>Education &amp; Cognitive Development</t>
  </si>
  <si>
    <t xml:space="preserve">Research demonstrates that the graduation rate for low-income students defined as those qualifying for a free lunch tends to be significantly lower than the rates for students who pay full price.  An in-depth analysis of educational outcomes for NYC DOE class of 2009 found that the overall graduation rate was 65.7 percent, but the rate for students qualifying for a free lunch versus those students paying full price was 63.5 percent versus 76.5 percent, respectively.  Similarly, the dropout rate was 11.7 percent for free-lunch students versus 8.3 percent for full-price students. </t>
  </si>
  <si>
    <t>NDA - High School Aged Youth: Educational Support and Employment</t>
  </si>
  <si>
    <t>NDA Immigrant Services - ESOL/Civics Instruction</t>
  </si>
  <si>
    <t xml:space="preserve">Increasing the security of immigrants and helping to stabilize communities is integral to the mission of DYCD; hence providing assistance with applications for citizenship and permanent residency remains a priority for the agency as well as for Mayor deBlasio and the Mayor’s Office of Immigrant Affairs. </t>
  </si>
  <si>
    <t>Immigrant Services: Legal Assistance Program</t>
  </si>
  <si>
    <t xml:space="preserve">DYCD provides services for undocumented immigrant youth, requiring contractors to achieve at least one “services” outcome in addition to providing assistance to legalize their immigration status. Typically, these at-risk youth are extremely vulnerable and need a variety of support services to help stabilize their living situations.  </t>
  </si>
  <si>
    <t>Immigrant Services: Legal Services for Immigrant Youth</t>
  </si>
  <si>
    <t xml:space="preserve">Services Supporting Multiple Domains  </t>
  </si>
  <si>
    <t>Immigrant Services: Domestic Violence Program</t>
  </si>
  <si>
    <t>Immigrant Services: Services for Immigrant Workers</t>
  </si>
  <si>
    <t>NDA Healthy Families: Support Services</t>
  </si>
  <si>
    <t>Health and Social/Behavioral Development (includes nutrition)</t>
  </si>
  <si>
    <t>NDA Immigrant Services - Immigration Application Assistance</t>
  </si>
  <si>
    <t>NDA Seniors: Social, Cultural, and Support Services</t>
  </si>
  <si>
    <t>Studies show that children with involved fathers are less likely to get into trouble at home, school, or in the neighborhood, and that an active and nurturing style of fathering is associated with better verbal skills for infants, greater patience for toddlers, and better intellectual functioning and academic achievement among adolescents. Children with involved fathers are more likely to exhibit self-control and pro-social behavior.</t>
  </si>
  <si>
    <t>Fatherhood Initiative</t>
  </si>
  <si>
    <t>DYCD offers a one semester course for front line staff or supervisors to receive Family Development Credentialing (FDC) to better serve program participants.</t>
  </si>
  <si>
    <t>Family Development Credentialing</t>
  </si>
  <si>
    <t>Total Direct Costs</t>
  </si>
  <si>
    <t>Include additional rows, if necessary:  highlight blank rows (to the left), right-click mouse and choose Copy; right-click on a blank row and choose Insert Copied Cells.</t>
  </si>
  <si>
    <t>ENTER DATA FROM THE ATTACHMENT B WORKSHEETS:</t>
  </si>
  <si>
    <t>TOTAL ADMIN COSTS</t>
  </si>
  <si>
    <t>TOTAL ALLOCATION &amp; DIRECT COSTS</t>
  </si>
  <si>
    <t>Contractual/Audit - Administrative Costs (B-1, Line 3)</t>
  </si>
  <si>
    <r>
      <rPr>
        <b/>
        <sz val="11"/>
        <color theme="1"/>
        <rFont val="Calibri"/>
        <family val="2"/>
        <scheme val="minor"/>
      </rPr>
      <t>ENTER</t>
    </r>
    <r>
      <rPr>
        <sz val="11"/>
        <color theme="1"/>
        <rFont val="Calibri"/>
        <family val="2"/>
        <scheme val="minor"/>
      </rPr>
      <t xml:space="preserve"> CSBG Allocation as reported on B-1, Line (a):</t>
    </r>
  </si>
  <si>
    <t>Equipment - Administrative Costs (B-1, Line 4)</t>
  </si>
  <si>
    <t>Total Admin Costs:</t>
  </si>
  <si>
    <t>ICR, De Minimis or Admin Rate (B-1, Line 6)</t>
  </si>
  <si>
    <t>CSBG Allocation less Admin Costs = Direct Costs:</t>
  </si>
  <si>
    <t>Salaries - Admin Costs (B-2)</t>
  </si>
  <si>
    <t>Amount Reported as Direct above:</t>
  </si>
  <si>
    <t>Other Costs - Admin Costs (B-3)</t>
  </si>
  <si>
    <t>Budget Check (this should be $0):</t>
  </si>
  <si>
    <t>TOTAL ADMIN COSTS:</t>
  </si>
  <si>
    <t>Adminstrative Costs Percentage:</t>
  </si>
  <si>
    <t>Total Admin Reported on C-3b, Lines 5 &amp; 6</t>
  </si>
  <si>
    <t>Budget Check (this should be $0)</t>
  </si>
  <si>
    <t>C-3b Planned Use of CSBG Funds by Contractor</t>
  </si>
  <si>
    <t>TOTAL CSBG ALLOCATION OF GRANT FUNDS (FEDERAL)</t>
  </si>
  <si>
    <t>TOTAL PRIOR YEAR UNEXPENDED CSBG GRANT FUNDS</t>
  </si>
  <si>
    <t>TOTAL CSBG GRANT FUNDS AVAILABLE DURING THIS FISCAL YEAR</t>
  </si>
  <si>
    <t>FOR EACH SERVICE DOMAIN, ENTER THE AMOUNT OF CSBG GRANT FUNDS USED (EXCLUDING ADMINISTRATIVE FUNDS):</t>
  </si>
  <si>
    <t>Service Domains</t>
  </si>
  <si>
    <t>CSBG
Grant
Funds</t>
  </si>
  <si>
    <t>Prior Year Unexpended
CSBG Grant Funds</t>
  </si>
  <si>
    <t>Income, Infrastructure, and Asset Building</t>
  </si>
  <si>
    <t>Housing</t>
  </si>
  <si>
    <t>Other (e.g. emergency management/disaster relief)</t>
  </si>
  <si>
    <t>TOTAL</t>
  </si>
  <si>
    <t>CSBG</t>
  </si>
  <si>
    <t>Prior Year</t>
  </si>
  <si>
    <t>Grant</t>
  </si>
  <si>
    <t>Unexpended</t>
  </si>
  <si>
    <t>Funds</t>
  </si>
  <si>
    <t>CSBG Grant Funds</t>
  </si>
  <si>
    <t>Funds direct charged for administration, other than Attachment B-1, Line 6</t>
  </si>
  <si>
    <t>Total grant funds approved for indirect cost rate, de minimis cost rate or admin. cost rate (same as Attachment B-1, Line 6)</t>
  </si>
  <si>
    <t>Total CSBG grant funds awarded to Delegate Agencies</t>
  </si>
  <si>
    <t>Grand Total of CSBG Grant Funds (should match lines 1 and 2 above)</t>
  </si>
  <si>
    <r>
      <t xml:space="preserve">If CSBG spending on administrative costs will exceed 15% of CSBG grant funds, please explain </t>
    </r>
    <r>
      <rPr>
        <b/>
        <sz val="11"/>
        <color rgb="FFFF0000"/>
        <rFont val="Calibri"/>
        <family val="2"/>
        <scheme val="minor"/>
      </rPr>
      <t>why CSBG funds are being used to cover costs that exceed 15%</t>
    </r>
    <r>
      <rPr>
        <b/>
        <sz val="11"/>
        <color theme="1"/>
        <rFont val="Calibri"/>
        <family val="2"/>
        <scheme val="minor"/>
      </rPr>
      <t>:</t>
    </r>
  </si>
  <si>
    <t>C-3c Summary of Planned Use of CSBG Grant Funds by Delegate Agencies</t>
  </si>
  <si>
    <t>Total Number of Delegate Agencies</t>
  </si>
  <si>
    <t>TOTAL CSBG ALLOCATION OF GRANT FUNDS TO DELEGATE AGENCIES</t>
  </si>
  <si>
    <t>TOTAL PRIOR YEAR UNEXPENDED CSBG GRANT FUNDS TO DELEGATE AGENCIES</t>
  </si>
  <si>
    <t>For each Service Domain (Column A), enter the aggregate amount of CSBG grant funds used (Column B and Column C) by Delegate Agencies (excluding administrative funds):</t>
  </si>
  <si>
    <t>Total CSBG grant funds used for administration by Delegate Agencies</t>
  </si>
  <si>
    <t>Average percentage of CSBG grant funds used for administration by Delegate Agencies</t>
  </si>
  <si>
    <t>Grand Total of CSBG Grant Funds and Prior Year Unexpended CSBG Grant Funds
(should match lines 1 and 2 above)</t>
  </si>
  <si>
    <t>Total Delegate Agency Amount Reported on C-3b:</t>
  </si>
  <si>
    <t>Total C-3c, Line 6 (above):</t>
  </si>
  <si>
    <t>C-4a Community Partnerships</t>
  </si>
  <si>
    <t>42 U.S.C. 9901 et seq., Section 676, (b), (9) states that  ". . . the State and eligible entities in the State will, to the maximum extent possible, coordinate programs with and form partnerships with other organizations serving low-income residents of the communities and members of the groups served by the State, including religious organizations, charitable groups, and community organizations;"</t>
  </si>
  <si>
    <t>Number of Partners listed below:</t>
  </si>
  <si>
    <t>Number from Attachment C-2b:</t>
  </si>
  <si>
    <t>Describe the role(s) of other groups, associations, and organizations in the provision of services and activities:</t>
  </si>
  <si>
    <t>Name of Organization</t>
  </si>
  <si>
    <t>Type of Organization</t>
  </si>
  <si>
    <t>Brief Description of Involvement (Role)</t>
  </si>
  <si>
    <t>UJA/Federation of New York</t>
  </si>
  <si>
    <t>Faith-Based</t>
  </si>
  <si>
    <r>
      <rPr>
        <b/>
        <sz val="11"/>
        <color rgb="FF000000"/>
        <rFont val="Calibri"/>
        <family val="2"/>
      </rPr>
      <t>NAB members and CAB low income sector members</t>
    </r>
    <r>
      <rPr>
        <sz val="11"/>
        <color rgb="FF000000"/>
        <rFont val="Calibri"/>
        <family val="2"/>
      </rPr>
      <t>: DYCD develops various programs with input from the community by working with advisory boards or by collaborating with other public and private agencies. It is within this context of collaboration that the word “partnerships” appears on the DYCD website. As a New York City agency, DYCD is not able to enter into and form a legally structured entity such as a partnership. Our primary mission is to integrate youth and community development through a continuum of services that promote self-sufficiency and empower youth, adults and families throughout the communities of New York City (NYC).  
DYCD’s mandate under the City Charter emphasizes its dual role as the local Community Action Agency (CAA), and as the City’s Youth Bureau, obligated to fulfill requirements prescribed by State executive law and regulations. The agency has approximately 2,000 contracts</t>
    </r>
    <r>
      <rPr>
        <sz val="11"/>
        <color rgb="FFFF0000"/>
        <rFont val="Calibri"/>
        <family val="2"/>
      </rPr>
      <t xml:space="preserve"> </t>
    </r>
    <r>
      <rPr>
        <sz val="11"/>
        <color rgb="FF000000"/>
        <rFont val="Calibri"/>
        <family val="2"/>
      </rPr>
      <t xml:space="preserve">with CBOs serving 220,916 NYC youth, adults and their families.  It is managed through the executive direction of DYCD’s Commissioner under the leadership of the Mayor of the City of New York. As NYC’s CAA, DYCD administers federal Community Services Block Grant (CSBG) funded programs in consultation with the Neighborhood Advisory Boards (NAB), as well as via the Community Action Board (CAB) which includes representatives of the neighborhoods targeted for services, private sector leaders, and local elected officials. </t>
    </r>
  </si>
  <si>
    <t>NAB Chairperson Representative Brooklyn</t>
  </si>
  <si>
    <t>NAB Chairperson Representative Manhattan/Staten Island</t>
  </si>
  <si>
    <t>United Neighborhood Houses</t>
  </si>
  <si>
    <t>United Parcel Service</t>
  </si>
  <si>
    <t>Doc Go, Inc</t>
  </si>
  <si>
    <t>Morris Heights Health Center</t>
  </si>
  <si>
    <t>Boricua College</t>
  </si>
  <si>
    <t>Institutions or post-secondary education/training</t>
  </si>
  <si>
    <t>NHS of Staten Island</t>
  </si>
  <si>
    <t>St. Francis College</t>
  </si>
  <si>
    <t xml:space="preserve">DYCD contracts with 129 different community-based organizations (CBOs) via 85 awards, to serve as delegate agencies and provide a wide range of direct human services to residents of low-income neighborhoods throughout the City of New York.  </t>
  </si>
  <si>
    <t>C-4b Community Partnerships (continued)</t>
  </si>
  <si>
    <t>42 U.S.C. 9901 et seq., Section 676, (b), (5) states that  ". . . the State and the eligible entities in the State will coordinate, and establish linkages between, governmental and other social services programs to assure the effective delivery of such services to low-income individuals and to avoid duplication of such services, and a description of how the State and the eligible entities will coordinate the provision of employment and training activities, as defined in section 101 of such Act, in the State and in communities with entities providing activities through statewide and local workforce investment systems under the Workforce Investment Act of 1998;"</t>
  </si>
  <si>
    <t>Describe linkages with workforce investment:</t>
  </si>
  <si>
    <t>DYCD operates the Summer Youth Employment Program (SYEP), which is partially funded via CSBG monies. DYCD sits on the NYC Workforce Investment Board as a mandated member. On the WIB, DYCD plays a critical role in articulating the workforce development needs of the City's young people and its immigrant communities.  In addition, DYCD was an active participant in the City's overhaul of its workforce system in 2010-12. Finally, DYCD oversees a portfolio of literacy programs serving adults, speakers of languages other than English, disconnected youth and adolescents in middle school.</t>
  </si>
  <si>
    <t>Describe other linkages (optional):</t>
  </si>
  <si>
    <t>C-4c Child Support Services and Referrals</t>
  </si>
  <si>
    <r>
      <t xml:space="preserve">Under Public Law 105-205, section 678G(b) </t>
    </r>
    <r>
      <rPr>
        <i/>
        <sz val="11"/>
        <color theme="1"/>
        <rFont val="Calibri"/>
        <family val="2"/>
        <scheme val="minor"/>
      </rPr>
      <t>CHILD SUPPORT SERVICES AND REFERRALS.—During each fiscal year for which an eligible entity receives a grant under section 675C, such entity shall—
(1) inform custodial parents in single-parent families that participate in programs, activities, or services carried out or provided under this subtitle about the availability of child support services; and
(2) refer eligible parents to the child support offices of State and local governments.</t>
    </r>
    <r>
      <rPr>
        <sz val="11"/>
        <color theme="1"/>
        <rFont val="Calibri"/>
        <family val="2"/>
        <scheme val="minor"/>
      </rPr>
      <t xml:space="preserve">
As per Attachment A-1, Section ll, PROGRAM SPECIFIC CLAUSES, Section 10.07 "The CONTRACTOR warrants that it shall inform custodial parents in single-parent families that participate in CSBG funded programs, services, and activities of the availability of child support services, and refer eligible parents to the child support office of the State and local governments."</t>
    </r>
  </si>
  <si>
    <t>Please describe the process used to identify and inform custodial parents in single-parent families that participate in CSBG funded programs, services, and activities of the availability of child support services, and refer eligible parents to the child support office of the State and local governments.</t>
  </si>
  <si>
    <t>NDA Healthy Families: Support Services and Fatherhood Initiative
NDA Healthy Families: Support Services - This program is based on the principles of family development and offers a strengths-based, case management approach to address the needs of participants. Case management would include working with the family to assess strengths, needs, and resources; developing an individualized strategy to meet short- and long-term goals; and following up with the family to determine whether goals have been met and/or needs have changed.  Programs would assist families, including custodial parents in single-parent households, in accessing resources for identified needs.  This may include assistance with child support services and the referral of eligible parents to the child support office of the State and local governments. Programs would also provide advocacy and assistance in obtaining other government benefits and social services.
- Fatherhood Initiative - Programs assist non-custodial fathers to emotionally and financially re-engage with their children. Programs target fathers 18 years and older, and older, and fathers formerly involved with the criminal justice system.  They offer counseling, parenting workshops, visitation assistance and support with job and educational exploration and placement. Programs would assist participants in accessing resources for identified needs. This may include reviewing child support obligations with non-custodial parents and referrals to the child support office of the State and local governments.</t>
  </si>
  <si>
    <t xml:space="preserve"> C-4d Community Initiative Status Form</t>
  </si>
  <si>
    <t>This form is optional.</t>
  </si>
  <si>
    <t xml:space="preserve">Corresponds to Module 3 - Identify one community initiative to be reported on at the end of this FFY. </t>
  </si>
  <si>
    <t>Use the dropdown menu to select the response where appropriate *</t>
  </si>
  <si>
    <t>Initiative Name</t>
  </si>
  <si>
    <t>Promoting Health Insurance Access</t>
  </si>
  <si>
    <t>Initiative Year</t>
  </si>
  <si>
    <t>Currently in Year Seven</t>
  </si>
  <si>
    <t>Problem Identification</t>
  </si>
  <si>
    <t>As the Community Action Agency for the City of New York, health is an important issue of concern for DYCD, as there are myriad health disparities that contribute to poorer outcomes related to the programs and services we provide. DYCD’s intent to come together with other City agencies that target health and well-being so as to improve trajectories for those we serve meets the mutual interests of the partnering agencies.  As examples: the Commissioner of the NYC Department of Health and Mental Hygiene has launched the Neighborhood Health Action Centers to reduce health inequities in targeted neighborhoods across the City; NYC Health + Hospitals has created “Caring Neighborhoods” to improve primary care access.</t>
  </si>
  <si>
    <t>Goal/Agenda</t>
  </si>
  <si>
    <t>A coordinated agency-wide strategy will support internal goals and help New Yorkers connect with much needed health insurance/health care.
Outputs:
- Number of DYCD program sites that host health-themed outreach events
- Number of health-focused meetings held with sister agency partners
- Number of persons contacted concerning obtaining health insurance
Outcomes:
-Increase the number of neighborhoods targeted by DYCD-funded programs that have been identified by partner agencies by close of FFY 2022                                                                                                                                                                                                                        -Increase the number of neighborhoods targeted by DYCD-funded programs that have been identified by partner agencies by close of FFY 2018
- Increase the number of program participants who attend health-themed outreach events  vs close of FFY 2016
- Increase the number of program participants contacted concerning obtaining health insurance vs close of FFY 2016
- Increase the number of program participants who accessed health care vs close of FFY 2016</t>
  </si>
  <si>
    <t>Issue/CSBG Community Domain</t>
  </si>
  <si>
    <t>Ultimate Expected Outcome</t>
  </si>
  <si>
    <t xml:space="preserve"> CNPI 5j: Percent decrease in uninsured families in the identified community. </t>
  </si>
  <si>
    <t>Identified Community</t>
  </si>
  <si>
    <t>Citywide</t>
  </si>
  <si>
    <t>Expected Duration</t>
  </si>
  <si>
    <t>Ongoing</t>
  </si>
  <si>
    <t>Partnership Type</t>
  </si>
  <si>
    <t xml:space="preserve">DYCD is one of multiple active collaborators: DYCD, NYC Department of Health and Mental Hygiene, NYS Department of Health , NYC Health + Hospitals (joined by with their insurance program, Metro Plus). </t>
  </si>
  <si>
    <t>Partners</t>
  </si>
  <si>
    <t>The NYC Department of Health and Mental Hygiene (DOHMH) provides low- to no-cost neighborhood health clinics, and tackles a broad range of concerns, from obesity, diabetes and heart disease to HIV/AIDS, tobacco addition, substance abuse, and racial and ethnic health disparities, via innovative policies and programs. NYC Health + Hospitals is an integrated healthcare system of hospitals, neighborhood health centers, long-term care, nursing homes, and home care – the public safety net health care system of New York City. H+H offers a wide range of high quality and affordable health care services to keep patients health and to address the needs of NYC’s diverse populations. NYS Department of Health offers an official health plan marketplace which is a one stop shop for New Yorkers to find affordable low-cost health insurance.</t>
  </si>
  <si>
    <t>Strategy(ies)</t>
  </si>
  <si>
    <t xml:space="preserve"> STR 5a: Health Specific Campaign</t>
  </si>
  <si>
    <t>Progress on Outcomes/Indicators</t>
  </si>
  <si>
    <t>To be reported annually as part of the CSBG Annual Report.</t>
  </si>
  <si>
    <t>Impact of Outcomes</t>
  </si>
  <si>
    <t>DYCD would track:
- Number of public outreach meetings held with sister agencies
- Number of attendees at public outreach events
- Percentage satisfaction from surveyed participants
- Number of participants whose information is collected re: health insurance enrollment
- Number of participants reporting no insurance at enrollment who report insurance by program exit</t>
  </si>
  <si>
    <t>Outcomes/Indicators to Report</t>
  </si>
  <si>
    <t xml:space="preserve">CNPI 6 G2a: Percent increase of donated time to support the CSBG Eligible Entity's delivery of services and/or implementation of strategies to address conditions of poverty in the identified community. </t>
  </si>
  <si>
    <t>Final Status</t>
  </si>
  <si>
    <t>Initiative Active</t>
  </si>
  <si>
    <t>Lessons Learned</t>
  </si>
  <si>
    <r>
      <t xml:space="preserve">Narrative </t>
    </r>
    <r>
      <rPr>
        <b/>
        <sz val="11"/>
        <rFont val="Calibri"/>
        <family val="2"/>
      </rPr>
      <t xml:space="preserve">
To be reported annually as part of the CSBG Annual Report.</t>
    </r>
  </si>
  <si>
    <t>C-4e Innovative Initiative</t>
  </si>
  <si>
    <t xml:space="preserve">Under Public Law 105-205, section 676(b)(3)(D).  Describe  the use of CSBG "funds to support innovative community and neighborhood-based initiatives related to the purposes of this subtitle, which may include fatherhood initiatives and other initiatives with the goal of strengthening families and encouraging parenting.” </t>
  </si>
  <si>
    <t xml:space="preserve">Please describe an innovative initiative currently being delivered or an initiative in the planning stages during this contract year. The status of this initiative will be reported at the end of the contract period as part of the annual report. </t>
  </si>
  <si>
    <t>Via DYCD's Fatherhood Initiative, programs assist non-custodial fathers to emotionally and financially re-engage with their children. Programs target fathers 18 years and older, and older, and fathers formerly involved with the criminal justice system.  They offer counseling, parenting workshops, visitation assistance, and support with the job and educational exploration and placement. Programs would assist participants in accessing resources for identified needs. The six core objectives for program participants include: parenting skills, co-parenting; employment/education; child support; child visitation and placement; and children's education.</t>
  </si>
  <si>
    <t>Domain Calculator</t>
  </si>
  <si>
    <t>This form is used to match funds listed on the C-3a WP Summary tab
with the goals listed on the C-3b Planned Use Contactor tab.</t>
  </si>
  <si>
    <t>NO DIRECT ENTRIES SHOULD BE MADE ON THIS PAGE.</t>
  </si>
  <si>
    <t>IF FORMULA &amp; LINKS ARE DAMAGED (ERROR/VALUE), CONTACT YOUR CSBG PROGRAM ANALYST.</t>
  </si>
  <si>
    <t>Remember to add rows to match any rows added to the Summary page - see instructions on Summary page.</t>
  </si>
  <si>
    <t>Work Plan
Page #</t>
  </si>
  <si>
    <t>Prior Year Unexpended CSBG Grant Funds</t>
  </si>
  <si>
    <t xml:space="preserve">Services Domains  </t>
  </si>
  <si>
    <t>Do not alter these lists.</t>
  </si>
  <si>
    <t>Please select one Domain per work plan page</t>
  </si>
  <si>
    <t>Please select one type per Organization</t>
  </si>
  <si>
    <t>Please select one Community Domain:</t>
  </si>
  <si>
    <t>Please select one:</t>
  </si>
  <si>
    <t>Amendment</t>
  </si>
  <si>
    <t>PPR #2</t>
  </si>
  <si>
    <t>PPR #3</t>
  </si>
  <si>
    <t>PPR #4</t>
  </si>
  <si>
    <t>Be sure to add rows here if rows were added on Summary page - copy/drag formulas/links.</t>
  </si>
  <si>
    <t>Service Domain
Totals
This FY</t>
  </si>
  <si>
    <t>Planned Use Totals This FY</t>
  </si>
  <si>
    <t>Planned Use Totals this FY Delegate</t>
  </si>
  <si>
    <t>Difference 
S/B Zero</t>
  </si>
  <si>
    <t>CSBG Grant Funds by Service Domain Total This FY
(Attachment C-3b)</t>
  </si>
  <si>
    <t>Service Domain Totals Prior Year Unexpended</t>
  </si>
  <si>
    <t>Planned Use Prior Year Unexpended Totals</t>
  </si>
  <si>
    <t>Planned Use Prior Year Unexpended Funds - Delegate</t>
  </si>
  <si>
    <t>If adding rows above  - extend range for each goal.</t>
  </si>
  <si>
    <t>Middle school students who lack a strong literacy foundation are much more likely to become high school drop-outs, as noted in the Carnegie Foundation report “Reading Next.” (2006) DYCD’s Adolescent Literacy Program addresses the needs of this demographic – dubbed the “missing middle”.</t>
  </si>
  <si>
    <t>Adolescent Literacy</t>
  </si>
  <si>
    <t>Services for Immigrant Families</t>
  </si>
  <si>
    <t>Adolescent Literacy (F)</t>
  </si>
  <si>
    <t>T</t>
  </si>
  <si>
    <t>U</t>
  </si>
  <si>
    <t>V</t>
  </si>
  <si>
    <t>W</t>
  </si>
  <si>
    <t>New York City</t>
  </si>
  <si>
    <t xml:space="preserve">Healthy Families - Housing Assistance
Healthy Families - Food &amp; Nutrition Assistance
			</t>
  </si>
  <si>
    <t>Low-income families and low-income individuals of all ages, 
in rural and urban areas, continue to lack the resources to attain the skills, knowledge, and motivation to secure the opportunities needed for them to become self-sufficient. As individuals and families acquire assets and skills to improve their circumstances and stability, the communities in which they live will also benefit. Improved individual resources will be reflected in the reduction of neighborhood conditions associated with high concentrations of poverty such as lack of employment opportunities and unsafe streets.</t>
  </si>
  <si>
    <t>Adolescent Literacy - The initiative targets middle school students who have below grade level reading and math scores and need academic support services.  The goal of the program is to increase scores by a minimum of one level. (F)</t>
  </si>
  <si>
    <t>Adult Literacy -ESOL - This program provides instruction and support enabling participants to increase their proficiency in English.  ESOL curricula and practices are culturally sensitive and address the special challenges confronting the adult learner of a new language. (F)</t>
  </si>
  <si>
    <t>Adult Literacy: Adult Basic Education (ABE), High school Equivalency (HSE), Education/Career Counseling (F) - Programs assist adults to obtain their HSE and develop the skills needed for employment and self-sufficiency.  ABE programs will provide instruction in English for reading, writing and mathematics and are intended for students reading at or below the 8.9 grade level.  HSE classes are intended for students who score above the 8.9 Test of Adult Basic Education (TABE) grade level and lack high school diplomas. (F)</t>
  </si>
  <si>
    <t>p</t>
  </si>
  <si>
    <t>q</t>
  </si>
  <si>
    <t>Out of 1,142 enrolled participants 914 will complete internships.</t>
  </si>
  <si>
    <t>Validated proof</t>
  </si>
  <si>
    <t>Outcome: Youth who demonstrate improved positive approaches toward learning, including academic improvement and attention skills.</t>
  </si>
  <si>
    <t>Report Cards and other validated proof</t>
  </si>
  <si>
    <t>NYC Department of Youth &amp; Community Development</t>
  </si>
  <si>
    <t>1A: NDA - Adult Literacy (ABE/HSE/Spanish HSE)</t>
  </si>
  <si>
    <t>1B: NDA - Immigrant Services: Application Assistance</t>
  </si>
  <si>
    <t>Comprehensive Services for Immigrant Families:  New York City is home to over 3 million immigrants.  They account for 36 percent of the City’s overall population and nearly one-third of its economic output.  Mayor de Blasio’s administration strives to create an inclusive and equitable environment in which immigrants, like all New Yorkers, can flourish and contribute to the City’s diversity, culture, and prosperity.  The Comprehensive Services for Immigrant Families program model reflects a strategic approach to better connect immigrant families to multiple services, promote synergy among programs and providers, and emphasize the strengths of individuals, families and communities.</t>
  </si>
  <si>
    <t>Immigrant Services: Legal Assistance Program:   DYCD has historically supported a range of legal services for immigrants: legal assistance to help immigrant adults and youth attain citizenship and lawful immigration status; legal and social services for immigrant victims of domestic violence.  Increasing the security of immigrants and helping to stabilize communities is integral to the mission of DYCD; hence providing assistance with applications for citizenship and permanent residency remains a priority for the agency.</t>
  </si>
  <si>
    <t xml:space="preserve">Attendance records </t>
  </si>
  <si>
    <t xml:space="preserve">Attendance records  </t>
  </si>
  <si>
    <t xml:space="preserve">Validated proof (e.g. completed applications/referrals and received identified services </t>
  </si>
  <si>
    <t>Mayor of the City of New York</t>
  </si>
  <si>
    <t>Public Advocate of the City of New York</t>
  </si>
  <si>
    <t>Comptroller of the City of New York</t>
  </si>
  <si>
    <t>Council Speaker of the City of New York</t>
  </si>
  <si>
    <t>Bronx Borough President</t>
  </si>
  <si>
    <t>Brooklyn Borough President</t>
  </si>
  <si>
    <t>Manhattan Borough President</t>
  </si>
  <si>
    <t>Queens Borough President</t>
  </si>
  <si>
    <t>Staten Island Borough President</t>
  </si>
  <si>
    <t>Mayoral Appointee
Queens Borough President Office</t>
  </si>
  <si>
    <t xml:space="preserve">
New York State Assembly</t>
  </si>
  <si>
    <t>Region #13
(Brooklyn NDA 5 &amp; 6)</t>
  </si>
  <si>
    <t>Region #14
(Brooklyn NDA 11, 13, 15)</t>
  </si>
  <si>
    <t>Region #4 
(Bronx NDA 7 &amp; 10)</t>
  </si>
  <si>
    <t>Region #16
(Queens NDA 1, 8, 9)</t>
  </si>
  <si>
    <t>Region #2 
(Bronx NDA 3 &amp; 4)</t>
  </si>
  <si>
    <t>Region #5 
(Bronx NDA 9)</t>
  </si>
  <si>
    <t>Region #11
(Brooklyn NDA 7, 10, 12)</t>
  </si>
  <si>
    <t>Region #17
(Queens NDA 3, 4, 7)</t>
  </si>
  <si>
    <t>Region #15
(Brooklyn NDA 14 &amp; 17)</t>
  </si>
  <si>
    <t>Region #12
(Brooklyn NDA 11 &amp; 12)</t>
  </si>
  <si>
    <t>Region #6
(Bronx NDA 11 &amp; 12)</t>
  </si>
  <si>
    <t xml:space="preserve">Region # 8
(Manhattan NDA 9 &amp; 12) </t>
  </si>
  <si>
    <t>Region #9
(Manhattan 10 &amp;11)</t>
  </si>
  <si>
    <t>Region #19
(Staten Island 1)</t>
  </si>
  <si>
    <t>Non-Profit (Including 129 No-Profit funded by DYCD)</t>
  </si>
  <si>
    <t>NAB and CAB members .</t>
  </si>
  <si>
    <t>Adult Literacy (ESOL)</t>
  </si>
  <si>
    <t>I/F</t>
  </si>
  <si>
    <t>1/F</t>
  </si>
  <si>
    <r>
      <rPr>
        <b/>
        <sz val="9"/>
        <rFont val="Calibri"/>
        <family val="2"/>
      </rPr>
      <t>78</t>
    </r>
    <r>
      <rPr>
        <b/>
        <sz val="9"/>
        <color rgb="FFFF0000"/>
        <rFont val="Calibri"/>
        <family val="2"/>
      </rPr>
      <t xml:space="preserve"> </t>
    </r>
    <r>
      <rPr>
        <sz val="9"/>
        <color rgb="FF000000"/>
        <rFont val="Calibri"/>
        <family val="2"/>
      </rPr>
      <t xml:space="preserve">DYCD employees are assigned to work on the units of the Neighborhood Advisory Board/Community Action Board, Community Development Operations, Immigration Initiatives, Literacy, Summer Youth Employment Program, Capacity Building, and External Relations, all direct programmatic units overseeing DYCD's administration of the CSBG grant. </t>
    </r>
  </si>
  <si>
    <t>No corrective actions were required during the first quarter as there was no impediments to the deployment of mandatory compliance trainings during quarter 1 of FY 2023</t>
  </si>
  <si>
    <t xml:space="preserve">AGENCY PARTNERS </t>
  </si>
  <si>
    <t>Chalenges and fears of contracting COVID stopped members from going out in the  community.</t>
  </si>
  <si>
    <t>Implementation of electronic survey by DYCD in June 2022 allowed members to conduct the survey without going into the community.</t>
  </si>
  <si>
    <t>In FY 23 the new RFP for High school was initiated and the  Initiative welcomed several new CBOs who were new to DYCD and/or New to the NDA Initiative. Providers experienced delays in enrolling participants due to Technical issues with the PTS system  and difficulty in understanding the new requirements and figuring out how to best reflect and align these requirements into their program services.</t>
  </si>
  <si>
    <t>Program team worked with DYCD's IT department to reolve technical issues and provided TA to Providers so they could accurately develop workscopes to appropriately enroll participants.</t>
  </si>
  <si>
    <t xml:space="preserve">In FY 23 DYCD released the new RFP called Economic Development. The Initiative includes CBOs who are new to DYCD and/or the NDA Initiative. Providers experienced technical issues with the PTS, specifically entering/enrolling participants into the database  system.  </t>
  </si>
  <si>
    <t xml:space="preserve">DYCD staff is providing technical assistance to the providers. Specifically, demonstrating how to enter/enroll participants into the PTS database. </t>
  </si>
  <si>
    <t xml:space="preserve">DYCD staff have been providing technical assistance to these providers. Specifically, demonstrating how to enter/enroll participants into the PTS database. </t>
  </si>
  <si>
    <t xml:space="preserve">In FY23 DYCD, released  this new initiative. Providers experience technical issues with the PTS database. Specifically how to enter/enroll participants into the database. </t>
  </si>
  <si>
    <t xml:space="preserve">DYCD staff is providing technical assistance to these providers. Specifically around how to enter/enroll participants into the PTS database. DYCD staff is also meeting with the providers in order to provide techniques/tools that will assist with program enrollment. </t>
  </si>
  <si>
    <t>In FY 23 the new RFP for Healthy Families was initiated and the  Initiative welcomed several new CBOs who were new to DYCD and/or New to the NDA Initiative. Providers experienced delays in enrolling participants due to Technical issues with the PTS system  and difficulty in understanding the new requirements and figuring out how to best reflect and align these requirements into their program services.</t>
  </si>
  <si>
    <t>Outcome: out of 5,960 enrolled participants, 3576 seniors would obtain outcome</t>
  </si>
  <si>
    <t>SRV: 2g</t>
  </si>
  <si>
    <t>TABE pre-test</t>
  </si>
  <si>
    <t>75% of Participants make incremental Literacy Gain</t>
  </si>
  <si>
    <t>TABE Post-Test indicates incremental gain</t>
  </si>
  <si>
    <t xml:space="preserve">54% of Participants who enroll in Adult Basic Education (ABE) services would achieve a gain in ABE levels. </t>
  </si>
  <si>
    <t>TABE Post-Test indicates improvement by one or more levels</t>
  </si>
  <si>
    <t>50% of Participants who enroll in High School Equivalency services will be referred to the HSE Exam</t>
  </si>
  <si>
    <t>75% of Participants referred to the HSE Exam will achieve educational outcome High School Equivalency (HSE)</t>
  </si>
  <si>
    <t>FNPI: 2g</t>
  </si>
  <si>
    <t>Participant passed HSE Exam</t>
  </si>
  <si>
    <t xml:space="preserve">This is the first year of the program and classes started on 9/13/2022.  Many of the students experienced difficulty in attending classes at the scheduled time, therefore students did not meet the required 12 hours of class time for enrollment.  Passing the HSE exam is achieved at the end of the fiscal year when the students are able to complete the semester. </t>
  </si>
  <si>
    <t xml:space="preserve">The provider is working on re-scheduling their classes to better fit into the participants' schedules.  </t>
  </si>
  <si>
    <t>Best Plus 2.0 pre-test</t>
  </si>
  <si>
    <t>75% of Participants will make incremental Literacy Gain</t>
  </si>
  <si>
    <t>Best Plus post-test indicates incremental gain</t>
  </si>
  <si>
    <t>58% of Participants will achieve educational outcome English for Speakers of Other languages (ESOL)</t>
  </si>
  <si>
    <t>Best Plus post-test indicates improvement by one or more levels</t>
  </si>
  <si>
    <t xml:space="preserve">The quarter enrollment projection is 274, therefore the providers met 91% of their projections.  Pre-tests are conducted when students first enroll in a class and incremental and level gains are achieved at the end of a cohort cycle. </t>
  </si>
  <si>
    <t xml:space="preserve">90% of Participants will be  pre-tested </t>
  </si>
  <si>
    <t xml:space="preserve">75% of Participants would make incremental gain in literacy </t>
  </si>
  <si>
    <t>Outcome: 70% of Participants will achieve educational outcome</t>
  </si>
  <si>
    <t xml:space="preserve">The start dates for the adolescent portfolio are typically towards the end of September through the month of October.  Therefore, many of the programs are currently working with school administrators to identify students that meet the requirements of the program based on teachers' recommendations.  Incremental gains and improvements in ELA exam scores will be achieved at the end of the program year. </t>
  </si>
  <si>
    <t xml:space="preserve">The providers are meeting with school administrators and teachers now to identify the students that will need the services of the program.  We believe the teachers will have a better understanding of where the students are at academically and we want to make sure we serve all the students that need the service.  </t>
  </si>
  <si>
    <t>FNPI: 2f</t>
  </si>
  <si>
    <t>Capacity Building trainings are usually aligned with the start of programs in October, therefore all of our providers did not start delivering services.</t>
  </si>
  <si>
    <t xml:space="preserve">This first quarter enrollment is considered higher than the quarterly projected numbers.  The FDC program's enrollment usually happens twice a year, based on the CUNY Fall and Spring semesters schedule.  Enrollment is expected to be significantly lower during the second quarter.  </t>
  </si>
  <si>
    <t xml:space="preserve">No corrective measures needed at this time. </t>
  </si>
  <si>
    <t xml:space="preserve">For the first quarter the numbers of enrollment, surveys and outcome are not at the normal levels which we have at the start of the program. We encounter quite a bit of technical issues with rolling over participants from the end of last year into FY23. </t>
  </si>
  <si>
    <t>90% of Enrolled Participants will  Access Services</t>
  </si>
  <si>
    <t xml:space="preserve">This is the first year of the program.  A handful of our providers experienced staffing issues at the beginning of the quarter.  Key staff were not available to begin at the start of the program year.  As the enrollment increases throughout the fiscal year, more participants will be accessed of access services and filing of immigration applications are typically completed at the end of the fiscal year. </t>
  </si>
  <si>
    <t xml:space="preserve">Key staff are now on board and providers are vigorously enrolling participants and completing data entry for the program.  </t>
  </si>
  <si>
    <t xml:space="preserve">Due to the recent influx of migrants into New York City, our Comprehensive Services for Immigrant Families have seen a tremendous number of families in need of the services provided by this program.   Through referrals and word of mouth, many new families have come to our programs looking for assistance with accessing social benefits and help in navigating key systems in NYC.  Due to the nature of the program, attaining short-term goals and increasing self-advocacy skills are achieved at the end of the program year. </t>
  </si>
  <si>
    <t xml:space="preserve">Our programs will continue to monitor the number of families that require assistance and provide as much assistance as they can through other in-house services or referrals to community partners. </t>
  </si>
  <si>
    <t xml:space="preserve">Immigration Legal Services delegate agencies completed intake/Individual Service Plans for 255 individuals, achieving 77% of the projected goal for Q1. CBO delegate agencies attribute underperformance to the delay of immigration cases at USCIS. Cases are not reported until a notice is received from USCIS, which often takes up to three months. 
CBO delegate agencies provided legal representation to 24 participants in administrative proceedings or court hearings relating to their immigration status, achieving 59% of the projected goal for Q1. CBO delegate agencies have reported that USCIS has approved more applications without interviews, particularly for adjustment of status applications.  Additionally, the Department of Homeland Security has been exercising prosecutorial discretion in many cases and requesting those cases to be dismissed before the immigration court.  As a result, CBO delegate agencies have fewer program participants in immigration proceedings and many court dates are not  moving forward as planned.   
CBO delegate agencies successfully filed required forms and supporting documentation to obtain permanent residence, citizenship, asylum or other special immigration status for 150 participants, achieving 67% of the projected goal for Q1. CBO delegate agencies state that they are unable to report several pending USCIS application filings due to delays of up to three months in receiving receipt notices from USCIS. 
CBO delegate agencies have made substantial progress in operationalizing DYCD’s Participant Tracking System. CBO delegate agencies have reported staffing transition (new staff) and staffing shortages contributing to data entry delays, which has affected performance numbers. </t>
  </si>
  <si>
    <t xml:space="preserve">Legal Services for Immigrant Youth delegate agencies enrolled 88 participant, achieving 184% of the projected goal for Q1. This was due to the impact of COVID-19 on the New York State Family Court system. The vast majority of program participants pursue Special Immigrant Juvenile Status, which requires them to first obtain predicate orders from a New York Family Court. While the Family Courts have reopened and have begun accepting new petitions, the Courts are dealing with significantly reduced staffing patterns and a large backlog of cases as a result of the COVID-19 pandemic. In many cases, attorneys are  waiting an upwards of six months to nine months before a Family Court petition can be calendared or resolved. As the CBO delegate agencies cannot file petitions for Special Immigrant Juvenile Status with USCIS in order to achieve legal outcomes until they have received predicate orders in Family Court, these delays result in the re-enrollment of program participants enrolled in prior fiscal years.
CBO delegate agencies supported 12 participant to achieve at least one of the following services outcomes: secure adequate, safe housing; enroll in educational and/or training programs, or receive health and/or mental health services, reaching  44% of the projected goal for Q1. CBO delegate agencies report that many clients were already stable and did not need to be connected to such services. Underperformance in this area is also attributed to delays in Family Court and USCIS operations which have impacted health insurance enrollment. Clients who are 19 or older must first provide proof that their immigration petition is pending before enrolling in health insurance. 
CBO delegate agencies filed all the required papers to attain SIJS, asylum, or other legal immigration status for 23 participant, achieving 77% of the projected goal for Q1. Underperformance in this area is attributed to delays caused by limited operations in Family Court due to COVID-19. CBO delegate agencies state that they have a backlog of potential clients who want to file for Special Immigrant Juvenile Status but cannot do so until a predicate order is received from Family Court. Due to limited operations in Family Court, participants must wait six months or longer for their initial hearing.  
CBO delegate agencies have made substantial progress in operationalizing DYCD’s Participant Tracking System. CBO delegate agencies have reported staffing transition (new staff) and staffing shortages contributing to data entry delays, which has affected performance numbers. </t>
  </si>
  <si>
    <t xml:space="preserve">CBO delegate agencies filed papers required to adjust immigrant status to secure permanent residency or citizenship through a self-petition under VAWA or otherwise attain lawful immigration status for 28 participants, achieving 67% of the projected goal for Q1. CBO delegate agencies attribute underperformance to delays in receiving notices of receipt from USCIS notice. Furthermore, CBO delegate agencies report that USCIS is extremely delayed in issuing notices of receipts for certain types of applications, particularly the humanitarian-based forms of relief that our survivor participants qualify for. 
CBO delegate agencies worked with 0 participant to attain safe environment, achieving 0% of the projected goal for Q1. Underperformance is attributed to clients not wishing to pursue an order of protection, divorce, enter shelter, nor engage in DV counseling. When participants do want to engage, safety outcomes often require additional time and may therefore not be attained in the same quarter as enrollment. 
CBO delegate agencies worked with 19 participants to achieve benefits and services such as, employment, housing, public benefits, or educational achievements, achieving 68% of the projected goal for Q1. Underperformance may be attributed to some CBO delegate agencies being unable to enter many of their social services outcomes in DYCD’s Participant Tracking System. Another contributing factor is that referrals for Medicaid enrollment are sometimes delayed because a legal outcome is required before the referral can be made. </t>
  </si>
  <si>
    <t xml:space="preserve">CBO delegate agencies have made substantial progress in operationalizing DYCD’s new Participant Tracking System, however CBO delegate agencies reported system related issues as the predominate factors affecting Q1 performance.  For example, one delegate agency has not gained access to DYCD’s Participant Tracking System; and the second delegate agency reported challenges with reporting primary outcomes in the system.  The system related issues are pending resolution and once resolved the CBO delegate agencies will update the system to accurately reflect program performance for the quarter.
Legal Services for Immigrant Workers delegate agencies completed intake/Individual Service Plans (ISP) for 32 individuals, achieving 40% of the projected goal for Q1. 
CBO delegate agencies engaged in advocacy efforts, settlement negotiation, mediation, and/or legal proceedings on behalf of 0 participants, achieving 0% of the projected goal for Q1. 
CBO delegate agencies provided services to 29 participants to help educate the immigrant community on their employment rights, achieving 60% of the projected goal for Q1. </t>
  </si>
  <si>
    <t>Outcome: 50  out of 50 registered organizations complete capacity building trainings/onsite consultations</t>
  </si>
  <si>
    <t xml:space="preserve">Some 2nd quarter numbers were higher than expected  ie over 120%( Everybody Matters Introduction to EEO)  because  the training is offered once every two years and meant to capture staff that did not take the CBT in FY 2021 as well as new staff, interns seasonals or consultants. 2nd quarter numbers that were lower than 80% were primary due to being deployed outside of the 2nd quarter ( LGBTQ deployed 3/13/23-4/21/23) Structured Interviwiewing and Unconscious Bias and Sgtructured Interviewing Utilizing Follow up and Probing Questions) is offered year round. New Hire Orientation is scheduled  every quarter based on number of New Hires.  Other non mandatory staff trainings whether compliance trainings or professional development trainings are available to staff year around.   It is expected that enrollment number  will increase in the 3rd and 4th  quarters. </t>
  </si>
  <si>
    <t>Numbers are high in the first quarter because some trainings are offered once or twice a year and therefore, the expected annual target for those training is achieved within that specific quarter.</t>
  </si>
  <si>
    <t xml:space="preserve">Increased Targeted emails were sent to staff during compliance training deployed periods and escalated to supervisors and senior leadership as the deployment period deadine approached. </t>
  </si>
  <si>
    <t>Boricua College is no longer a member of the CAB.  Public Sector seats are filled; 3 State members and 12 Local members.  Private Sector one faith-based organization was added. Term limits removed 17 Neighborhood Advisory Board members and as of January 2023 there are 7 Low-Income sector vacancies.</t>
  </si>
  <si>
    <t>Mayoral Appointees were seated in the Public Sector - 01/26/2023.  Elections are in process for the Low-Income Sector vacancies, and four members will be seated by 4/20/2023.  Active recruitment is ongoing in the Neighborhood Advisory Boards.  COVID, Flu, and Street Violence are still a factor in keeping people from going out into the community.</t>
  </si>
  <si>
    <t>A better understanding of the new program area, the PTS system and improved outreach on the part of the providers has resulted in significant increases in enrollment. Outcomes in SEL, Internships and Academic improvement are normally achieved later in the program year.</t>
  </si>
  <si>
    <t>Outcomes are usually reported later in the year. In addition DYCD is working on providing the CBO with a curriculum on Developing, Identifying and Reporting for Social &amp; Emotional Learning (SEL) as this is a new outcome this year.</t>
  </si>
  <si>
    <t>Outcomes are low due to the scope of the program. Specific participant's needs determine the desired outcomes.  Target population for this program are  current and/or prospective business owners. This program type will typically achive outcome at the end of the fiscal year (June 2023).</t>
  </si>
  <si>
    <t xml:space="preserve">Participant outcomes will be reported during the 4th quarter. </t>
  </si>
  <si>
    <t xml:space="preserve"> Currently there are eight Senior programs operating. DYCD is in the process of identifying another senior program provider. Programs have continued to  experience challenges connecting benchmarks and goals which led to low outcome achievement.  We expect the enrollment and outcome numbers to increase in the 3rd and 4th quarter. </t>
  </si>
  <si>
    <t xml:space="preserve">DYCD staff is providing technical assistance regarding how to connect participants goals to benchmarks and outcomes through case management trainings. </t>
  </si>
  <si>
    <t xml:space="preserve">DYCD currently has one program out of a projected three providing services in this initiative.  </t>
  </si>
  <si>
    <t xml:space="preserve">DYCD is currently completing a re-issue of the Safety Awareness and Crime Prevention programs. DYCD expects the enrollment numbers to increase in the  4th quarter. </t>
  </si>
  <si>
    <t xml:space="preserve"> Some Providers are still struggling with enrollment for a myriad of reasons overall a better understanding of the program area and the PTS system as well as better outreach has led to an uptick in the enrollment numbers and slow achievement of outcomes. Providers still struggle with the Identifying and reporting of the Self Advocacy outcomes. </t>
  </si>
  <si>
    <t>DYCD continues to work with Providers who are struggling to analyze the challenges and suggest some remedies. DYCD will also continue to offer Technical Assistance with regard to the participant Tracking System to ensure that CBO staff  become adept in data input. A clear framework will be provided by DYCD to providers for developing , identifying and Reporting the  Self Advocacy" outcome.</t>
  </si>
  <si>
    <t xml:space="preserve">The one provider for this portfolio did not enroll anyone in the 2nd quarter due to difficulty attracting students to this new location.  This is the first time the provider is working in this NDA and is having difficulty attracting students to their classes. </t>
  </si>
  <si>
    <t xml:space="preserve">The provider has re-scheduled classes, developed different incentives, and tried varying outreach methods to increase enrollments. </t>
  </si>
  <si>
    <t xml:space="preserve">Incremental gain and educational gain are achieved at the end of the cohort cycle, December 2022.  Providers achieved their combined quarter 1 and 2 projections. </t>
  </si>
  <si>
    <t>The providers will continue to incorporate different teaching methods and lesson plans to work on achieving outcome and retaining students.</t>
  </si>
  <si>
    <t>Enrollments for this program typically occur between October - December and any gains are made towards the end of the program year.  Providers are working with school administrators to obtain ELA scores of students from the previous academic year.</t>
  </si>
  <si>
    <t>All incremental and academic gains in this program are made at the end of the academic year.   Providers will work closely with school administrators to collect ELA test scores from the parents.</t>
  </si>
  <si>
    <t>The Pre-Test numbers reflect the ESOL programs' overall design which generally sees a lower Pre-Testing and enrollment in the second quarter, as instructional cycles start in the first and third quarters when most Pre-Testing is completed. 
The high percentage of Educational Outcome Gain in the second quarter reflects the combination of students from the first and second quarter, who have now gained sufficient instructional hours to be post-tested and earn an Educational Outcome Gain.</t>
  </si>
  <si>
    <t xml:space="preserve">Providers struggled to attract participants to attend workshops at the start of the program year, due to various reasons.  Many of the providers have changed their outreach and recruitment efforts, and we believe attendance will continue to pick up. </t>
  </si>
  <si>
    <t xml:space="preserve">Providers have actively begun to change their outreach strategies by offering incentives for attendance, offering more workshops to accommodate schedules, and offering more topics based on the interests of the participants.  We believe attendance will pick up as the program year continues. </t>
  </si>
  <si>
    <t xml:space="preserve">Initial Survey: We are 4% below our quarterly targeted threshold number.  Follow-up Survey: Programs have experienced a significant number of drop outs.   Benefits and services: Providers struggled on how to document benefits and services achieved in the system. </t>
  </si>
  <si>
    <t xml:space="preserve">Providers are reaching out to participants to get them back into class and complete services and surveys. We recently met with CBO’s to show them how to capture benefits and services with in the system. </t>
  </si>
  <si>
    <t xml:space="preserve">Working with the IT to resolve participant roll over challenges. </t>
  </si>
  <si>
    <t>Immigration Legal Services delegate agencies completed intake/Individual Service Plans for 216 individuals, achieving 65% of the projected goal for Q2. CBO delegate agencies reported staffing transitions and hiring delays as a predominate contributing factor to program underperformance. 
CBO delegate agencies provided legal representation to 23 participants in administrative proceedings or court hearings relating to their immigration status, achieving 56% of the projected goal for Q2. CBO delegate agencies report administrative delays, such as on-going cancellations and adjournments, as a contributing factor to underperformance.  
CBO delegate agencies successfully filed required forms and supporting documentation to obtain permanent residence, citizenship, asylum or other special immigration status for 155 participants, achieving 70% of the projected goal for Q2. CBO delegate agencies state that the immigration legal screening time has increased as they explore  program participant options resulting in delays in achieveing the goal.</t>
  </si>
  <si>
    <t xml:space="preserve">Legal Services for Immigrant Youth delegate agencies enrolled 31 participant, achieving 65% of the projected goal for Q2. Although CBO delegate agencies underperformed during Q2, they are on track to meet their annual projected goals. 
CBO delegate agencies supported 7 participant to achieve at least one of the following services outcomes: secure adequate, safe housing; enroll in educational and/or training programs, or receive health and/or mental health services, reaching  25% of the projected goal for Q2. CBO delegate agencies report that many clients were already stable and did not need to be connected to such services. Underperformance in this area is also attributed to delays in Family Court and USCIS operations which have impacted health insurance enrollment. Clients who are 19 or older must first provide proof that their immigration petition is pending before enrolling in health insurance. </t>
  </si>
  <si>
    <t xml:space="preserve">CBO delegate agencies filed papers required to adjust immigrant status to secure permanent residency or citizenship through a self-petition under VAWA or otherwise attain lawful immigration status for 51 participants, achieving 122% of the projected goal for Q2. As a result of underperformance in Q1, CBO delegate agencies overperformed during Q2.
CBO delegate agencies worked with 6 participants to achieve benefits and services such as, employment, housing, public benefits, or educational achievements, achieving 21% of the projected goal for Q2. Underperformance is attributed to a CBO delegate agencies being unable to enter certain social services outcomes in DYCD’s Participant Tracking System. </t>
  </si>
  <si>
    <t>CBO delegate agencies engaged in advocacy efforts, settlement negotiation, mediation, and/or legal proceedings on behalf of 36 participants, achieving 59% of the projected goal for Q2. Underperformance is attributed to a CBO delegate agencies  experiencing delays in entering cases in  DYCD’s Participant Tracking System. 
CBO delegate agencies provided services to 89 participants to help educate the immigrant community on their employment rights, achieving 185% of the projected goal for Q2.  CBO delegate agencies overperformed during Q2.</t>
  </si>
  <si>
    <t>There were no corrective measures necessary at this time.</t>
  </si>
  <si>
    <t xml:space="preserve"> The numbers are higher during this period is because  more programs have started and are sending more staff to trainings. This is normally what happens at this time of year. </t>
  </si>
  <si>
    <t>Outcomes are usually reported later in the year. In addition DYCDis working on providing the CBO with a curriculum on Developing, Identifying and Reporting for Social &amp; Emotional Learning (SEL) as this ia a new outcome this year.</t>
  </si>
  <si>
    <t>DYCD provided additional coaching and TA to assist with claiming benchmarks, outcome, and documenting volunteers.</t>
  </si>
  <si>
    <t>Outcomes in SEL, Internships and Academic improvement are normally achieved later in the program year.</t>
  </si>
  <si>
    <t>Enrollment was low in Q4 because most of the participant enrollment occurs during the second quarter which is typical for the service model. Overall this program area exceeded the enrollment target. Internships were low due to students having other forms of employment. 991 reports were collected because the programs collect multiple report cards throughout the year from each student.</t>
  </si>
  <si>
    <t>No challenges during the reporting period.</t>
  </si>
  <si>
    <t xml:space="preserve">Increased Targeted emails were sent to staff during complaince training deployed periods and escalated to sueprvisors and senior leadership as the deployment period deadine approached. </t>
  </si>
  <si>
    <t>There were technical issues with adequately capturing and claiming outcomes in the system.</t>
  </si>
  <si>
    <t>DYCD worked with IT and providers. DYCD had to add additional benchmarks in order to identify and input additional outcomes.</t>
  </si>
  <si>
    <t>We are currently in year one of this program area. Slow program start up contributed to low enrollment which impacts outcomes.</t>
  </si>
  <si>
    <t>Senior programs are struggling with enrollment due to being reluctant to participate in in-person services.</t>
  </si>
  <si>
    <t xml:space="preserve">Senior programs continued to struggle achieving outcomes due to reluctance to participate in offered in-person services. Most outcomes were achieved in the fourth quarter, as programs created safer opportunities to engage participants. </t>
  </si>
  <si>
    <t>DYCD is working with programs to provide resources to engage seniors and encourage a return to in-person services.</t>
  </si>
  <si>
    <t>In FY24, DYCD will continue to work with programs to provide resources to engage seniors and focus on in-person services.</t>
  </si>
  <si>
    <t>DYCD currently has secured an additional program providing services in this initiative.  The program began services late in third quarter.</t>
  </si>
  <si>
    <t xml:space="preserve">DYCD had one provider this program year that fulfilled the contract requirement by maintaining their community cohort.. However, this provider struggled to enter volunteers in DYCD PTS which counts toward the remaining enrollment number. </t>
  </si>
  <si>
    <t>DYCD PTS system had challenges that prevented programs fom selecting self advocacy as a required goal which also impacted the overall outcomes achieved.</t>
  </si>
  <si>
    <t>Overall for the most part the programs achieved enrollment and outcome benchmarks. Programs struggled to adequately document participant benchmark taking steps toward accessing benefits and services in DYCD Connect PTS. The actual outcome achievement is over 100%.</t>
  </si>
  <si>
    <t>The PTS system was updated to reflect the requirement for self advocacy.</t>
  </si>
  <si>
    <t xml:space="preserve">DYCD will continue to make additional updates to the PTS system. </t>
  </si>
  <si>
    <t>There has been a restructuring of the class times to accommodate the students who showed an interest from a different part of the NDA for the third quarter.   Enrollments are starting to increase and outcomes will be expected in the fourth quarter.</t>
  </si>
  <si>
    <t xml:space="preserve">The provider has been working diligently to ensuring the success of the program.  Since this is a completely new neighborhood for the provider, they are working to establish their presence in the community.  Past strategies, such as utilizing social media, incentivizing attendance, and offering incentives to current participant for referrals did not work as well as they had hoped. </t>
  </si>
  <si>
    <t xml:space="preserve">The provider has been increasing their outreach efforts by attending community board meetings and partnering with other community-based organizations with the eligible population. </t>
  </si>
  <si>
    <t>Trying targeted strategies to connect specific campaigns and happeneings in the neighborhood like connecting the progrvider to other providers with expressed interest in the services being offered.</t>
  </si>
  <si>
    <t xml:space="preserve">The NDA Immigrant Services ESOL/Civics program is based on a cohort model.  Therefore, majority of the participants are enrolled in the 1st and 3rd quarters.  The 3rd quarter projection for this program is 260, and the program achieved 113% of the enrollments projected for this quarter. </t>
  </si>
  <si>
    <t xml:space="preserve">Our program design allows providers to pre-test participants several weeks before first day of class, and students need to attend 12 hours of classes first before they are considered enrolled in our program.  Therefore, the pre-tests for the 4th quarter were conducted in the previous quarter.  </t>
  </si>
  <si>
    <t xml:space="preserve">The providers will continue to conduct extensive outreach both in-person and through social media to increase enrollments. </t>
  </si>
  <si>
    <t xml:space="preserve">No corrective action needed. </t>
  </si>
  <si>
    <t xml:space="preserve">A new component of our NDA ESOL/Civics program is to add a counselor to the program staffing plan.  The role of the counselor is to help students overcome any barriers and challenges they have that may prevent them from attending classes on a regular basis.  We believe the addition of this valuable program intervention contributed to more of our students achieving an educational outcome. </t>
  </si>
  <si>
    <t>Most ESOL programs start their ESOL instructional activities in late September or in October, at which time the focus is enrollment. The high enrollment and Pre-Testing percentage currently is the annual reflection of the public interest in getting into an ESOL program. As the program year is new, the ESOL programs have not achieved sufficient instructional hours to Post-Test most participants to identify Incremental and/or Educational Outcome Gains. Both these numbers reflect this stage of the program year.</t>
  </si>
  <si>
    <t xml:space="preserve">ESOL programs are achieving at expected levels and are on target with meeting their expectations. </t>
  </si>
  <si>
    <t xml:space="preserve">All of our ESOL programs achieved their required number of enrollments and outcomes for the program year.  They all met their expected targets for the year.  </t>
  </si>
  <si>
    <t>No corrective measures required.</t>
  </si>
  <si>
    <t xml:space="preserve">Enrollments for this program typically occur between October - December and any gains are made towards the end of the program year.  Therefore, no enrollment projections were made for the 3rd quarter.  </t>
  </si>
  <si>
    <t xml:space="preserve">Enrollments for this program typically occur between October - December and any gains are made towards the end of the program year.  Therefore, no enrollment and pre-test projections were made for the 4th quarter.  </t>
  </si>
  <si>
    <t>All educational outcomes are made during the 4th quarter.  Providers will continue to work with the students to increase their reading levels.</t>
  </si>
  <si>
    <t xml:space="preserve">Providers are waiting for the release of the ELA scores from NYS to calculate outcomes.  ELA scores are expected to be released in September 2023. </t>
  </si>
  <si>
    <t xml:space="preserve">Due to the nature of the program design, the majority of the enrollments are achieved at the beginning of the fiscal year and participants achieve their goals and learn self-advocacy skill throughout their time in the program.  Case management goals and self-advocacy skills are obtained toward the end of the program year. </t>
  </si>
  <si>
    <t xml:space="preserve">The programs met their annual enrollment and outcome targets for the program year.  Providers continue to struggle with encouraging and bringing the community back to attending workshops. </t>
  </si>
  <si>
    <t xml:space="preserve">Our programs will continue to work with families to help them achieve their goals and attain self-advocacy skills according to their family service plan. </t>
  </si>
  <si>
    <t>We are working with providers to re-design the ways the workshops are carried out.  We hope the new strategies will encourage and attract more community residents to attend.</t>
  </si>
  <si>
    <t>Enrollment is slightly lower this quarter which affects the initial survey numbers. Outcomes for benefits and services are slightly lower this quarter as programs continue to master data entry in the PTS system.</t>
  </si>
  <si>
    <t>Programs struggled to  meet survey and access service outcomes overall.   Particpants were able to greatly achieve increased financial support and engagement with children.</t>
  </si>
  <si>
    <t>DYCD will continue to support and provide technical assistance to programs to document outcomes for access benefits and services.</t>
  </si>
  <si>
    <t xml:space="preserve">DYCD will continue to support and provide technical assistance to programs specifically around service delivery; outreach and impact. </t>
  </si>
  <si>
    <t>Immigration Legal Services delegate agencies completed intake/Individual Service Plans for 213 individuals, achieving 64% of the projected goal for Q3. CBO delegate agencies attributed program underperformance to inability to hire additional staff. Newly arrived migrants were not enrolled due to question of whether covered under existing contract funding!! Changes to immigration policy resulting in delays in requests for FBI background checks to clear any potential cirminal issues before filing immigration applications.</t>
  </si>
  <si>
    <t xml:space="preserve">Immigration Legal Services delegate agencies completed intake/Individual Service Plans for 267 individuals, achieving 81% of the projected goal for Q4. CBO delegate agencies attributed program underperformance to inability to hire additional staff. Newly arrived Immigrants were not enrolled due to question of whether covered under existing contract funding!! Changes to immigration policy resulting in delays in requests for FBI background checks to clear any potential cirminal issues before filing immigration applications. In fact, the visa bulletins from the US State Department published monthly since April 2023, have indicated that applicants from all countries who were previously 
current have retrogressed to September 1, 2018. </t>
  </si>
  <si>
    <t>Brooklyn Defender Services encountered many data entry delays in the 1st quarter due to delays by USCIS in issuing receipt notices for applications that have been filed. In the past, USCIS issued receipt notices two to four weeks after the filing of application, at which point BDS could report an outcome. In the 1st qtr of this contract year, USCIS has been extremely delayed in issuing reciept notices for many types of filing. Due to this fact, BDS has not been able to record outcomes and therefore, our team has not yet enrolled these cases either. Queens Legal Services has hitred new staff which required extensive training but was able to meet target enrollments for the 1st qtr. However, outcomes were just beloiw the target. Many of QLS's clients are still dealing with issues related to Covid-19 pandemic. i.e. Scheduling in-person appointments with clients to prepare for applications after initial tlephone intake is often very challenging due to clients not following up with client advocates.</t>
  </si>
  <si>
    <t xml:space="preserve">QLS reports that due to continuous changes in immigration law, their office has begun exercising a cautious approach to filing applications and has implemented various practices that has caused a slow-down in filings. They have expanded their intake process to allow for extra time to explore clients immigration and  criminal histories. QLS has takenn additional time to explain to clietns that any criminal history or immigration violation will lead to negative results. QLS has also begun conducting background checks before filing immigration appllications. This resulted in a lower number of filign in 3rd qtr. QLS has begun to see an increased stream of FOIA responses!!  </t>
  </si>
  <si>
    <t>QLS reports in the 4th qtr. that they file many immigration cases prior to the 45-75 time period, therefore the outcome is achieved shorty after enrollment of clients. Due to the high-volume caseloads in our staff member's portfolio, it is not easy to reach out to clients once the applications are filed and pending adjudication by USCIS. When most applications have been filed, communication takes place outside the time window to be considered a benchmark. BDS reports that thanks to an increrase in the number of DOJ accreited represenattives on their team, they have reached an 0verall 83% rate towrads their 4th qtr. targets.</t>
  </si>
  <si>
    <t xml:space="preserve">Legal Services for Immigrant Youth delegate agencies enrolled 18 participants, achieving 38% of the projected goal for Q3. Although CBO agenciencies underperformed during Q3, they are on track to meet their annual projected goals. CBO delegate agencies supported 11 participants to achieve at least one of the following sevices outcomes: secure adequate safe housing; enroll in eudcational and/or training programs, or receive health and/or mental health sevices, reaching 40% of the projected goal for Q3. CBO delgate agencies report that staff resignations hampered their abilty to mangage cases. Underperformance in this area is also attributed to the Hybrid model that is still in effect which most correspondence with clients being delayed by mailing documents back and forth, and arranging drop-offs/pick-ups. Underperformance in this area is also attributed to USCIS backlogs and a more contentious application process has resulted in an inability to take on as many cases due to the fact that the CBO agencies current docket numbers remain high.  </t>
  </si>
  <si>
    <t xml:space="preserve">Legal Services for Immigrant Youth delegate agencies enrolled 17 participants, achieving 36% of the projected goal for Q4. Although CBO agenciencies underperformed during Q4, they are on track to meet their annual projected goals. CBO delegate agencies supported 20 participants to achieve at least one of the following sevices outcomes: secure adequate safe housing; enroll in eudcational and/or training programs, or receive health and/or mental health sevices, reaching 73% of the projected goal for Q4. CBO delgate agencies report that staff resignations hampered their abilty to mangage cases. Underperformance in this area is also attributed to the Hybrid model that is still in effect which most correspondence with clients being delayed by mailing documents back and forth, and arranging drop-offs/pick-ups. Underperformance in this area is also attributed to USCIS backlogs and a more contentious application process has resulted in an inability to take on as many cases due to the fact that the CBO agencies current docket numbers remain high.  </t>
  </si>
  <si>
    <t>The Door has reported that significant changes to federal immigration policy have greatly impacted their immigrant youth practice and accordingly, program enrollments and outcomes. The vast majority of their clients seek Special Immigrant Juvenile Status (SIJS). The SIJS backlog continues to impact their contract work. The Door is also encountering unprecedented processing times for USCIS petiitons, which has meant it has taken longer to resolve even mores traightforward cases. Asylee adjustment of status processing was at 38 months. Staff Training challenges is alos contributing to not achieving expected benchmarks. Covid-19 contiinued to pose significant barriers for clients in accessing services at The Door. Due to New York State health insurance eligibilty, young adults 19 0r older may not enroll in health insurance until they have proof that their immigration petition is pending. As stated above, delays in both Family Court and with USCIS menas that it is taking an unusually long time for The Dor to to obtain the necessary receipt notices.</t>
  </si>
  <si>
    <t>The Door reports again in Q2,  that significant changes to Federal Immigration Policy has greatly impacted their practice as well as program enrollments and outcomes.  In order to continue supporting our clients in their legal and social service needs, as well as honor our ethical duties, we have had to focus on these petitions for clients who were enrolled in past years and focus our efforts on attempting to expedite petitions when possible. This has greatly reduced our capacity 
to accept new matters or achieve legal outcomes on current clients.BDS reports that two staffmembers who handled a majority of youth left their firm and hiring and training capable replacements have proven to be difficult in qtr. 2. BDS also due to the pandemic remains in a hybrid model and direct contact with clients is severley limited.</t>
  </si>
  <si>
    <t>The Door reports again in Q3,  that unprecedented processing times for USCIS petitions has meant it has taken longer to resolve even more straightforward cases. Current processing times for green card replacement/renewals has continued to increase to a 20 month waiitn period. Asylee adjustment of status processing time is currenlty 39 months.  In order to continue supporting our clients in their legal and social service needs, as well as honor our ethical duties, we have had to focus on these petitions for clients who were enrolled in past years and focus our efforts on attempting to expedite petitions when possible. BDS reports that "We believe that the next quarter will show continued improvement in meeting our overall goals. We have recently applied for a few of our paralegals to become DOJ accredited representatives, and we hope that that will assist in future enrollments" 
to accept new matters or achieve legal outcomes on current clients.BDS reports that two staffmembers who handled a majority of youth left their firm and hiring and training capable replacements have proven to be difficult in qtr. 2. BDS also due to the pandemic remains in a hybrid model and direct contact with clients is severley limited.</t>
  </si>
  <si>
    <t xml:space="preserve">The Door reports in Q4,  Significant changes to federal immigration policy have greatly impacted our practice and, accordingly, our program enrollments and outcomes. The vast majority of our clients seek Special Immigrant Juvenile Status (SIJS). delays in Family Court and with USCIS. While the Family Courts have fully repopened , they are split on whether they require in peson hearings. In person hearings require our attorneys to devote more time to commuting for an appearance and preparing their clients and family members for those appearances. There are also considerable delays between the filing of a new petition before the Courts will calendar new matters. Moreover, for urgent cases, like matters where the program participant is aging out of SIJS eligibility, despite our efforts to calendar matters well in advance, we are still being scheduled in some cases less than 3 weeks before a program participant’s 21st birthday. These matters require more advocacy from our team in order to timely resolve the guardianship and special findings motions in Court before filing with USCIS. We anticipate that these delays will continue to impact our ability to achieve our contract deliverables for legal outcomes and secondary outcomes this fiscal year.
</t>
  </si>
  <si>
    <t xml:space="preserve">CBO delegate agencies filed papers required to adjust immigrant status to secure permananent residency or citizenship through a self-petition under VAWA or otherwise attain lawful imigration status for 40 participants, achieving 96% of the projected goal for Q3.  CBO agencies met established performance goals for Q3. CBO delegate agencies worked with 25 participants to achieve benefits and services such as, employement, housing, public benefits, or educational achievement. This resulted in meeting 89% of the projected goal for Q3. We were unable to meet this goal because while we referred many people for services, safety outcomes depend to a great degree on a client’s stability and ability to commit to extended services.  In addition, even with the client’s commitment, safety outcomes often require additional time and may therefore not be attained in the same quarter as enrollment.  For example, the safe environment outcome of attending domestic violence counseling requires us to refer a client to a counselor, for which there are often waiting lists, and then requires the client to participate in a number of counseling sessions before the outcome is achieved. </t>
  </si>
  <si>
    <t>CBO delegate agencies filed papers required to adjust immigrant status to secure permananent residency or citizenship through a self-petition under VAWA or otherwise attain lawful imigration status for 46 participants, achieving 99% of the projected goal for Q4.  CBO agencies met established performance goals for Q4. CBO delegate agencies worked with 28 participants to achieve benefits and services such as, employement, housing, public benefits, or educational achievement. This resulted in meeting 100% of the projected goal for Q4. : Delegate Agencies served dozens of participants with benefits and services support in Q4, but were unable to report the majority of these because the participant had previously received a reported service during this grant period. The majority of participants have multiple complex needs for benefits and services. 1.	Safe environments in Q2 (under 80%): We were unable to meet this goal because while we referred many people for services, safety outcomes depend to a great degree on a client’s stability and ability to commit to extended services.  In addition, even with the client’s commitment, safety outcomes often require additional time and may therefore not be attained in the same quarter as enrollment.  For example, we referred a number of clients to domestic violence counseling, but we do not yet have verification that the client was accepted and enrolled in counseling and began attending the counseling sessions</t>
  </si>
  <si>
    <t>Sanctuary for Familes filed more than their goal of legal outcomes in Q1, but have not yet received notices of receipt from USCIS for all of those participants and therefore could not report the outcome. We will report these outcomes in future quarters. USCIS is extremely delayed in issuing notices of receipts for certain types of applications, particularly the humanitarian-based forms of relief that  survivor participants are qualified to receive.</t>
  </si>
  <si>
    <t>Sanctuary for Familes did not meet their goal for qtr. 2. WSFF was unable to meet this goal because while we referred many people for services, safety outcomes depend to a great degree on a client’s stability and ability to commit to extended services.  In addition, even with the client’s commitment, safety outcomes often require additional time and may therefore not be attained in the same quarter as enrollment.</t>
  </si>
  <si>
    <t xml:space="preserve">Sanctuary for Families recorded legal outcomes in Q3 (Over 120%): USCIS continues to be delayed in their issuance of receipt notices for immigration applications, so many of the legal outcomes reported this quarter were receipt notices received during Q3 for applications and petitions filed during Q1 and Q2.  1.	Needed Benefits and Services in Q3: We served more than thirty (30) participants with benefits and services support in Q3, but we were unable to report the majority of these because the participant had previously received a reported service during this grant period. The majority of our participants have multiple complex needs for benefits and services. It is important to us to meet as many of those as possible, as well as to provide ongoing support as needs arrive throughout the grant period, even if we are unable to report those services.  
 </t>
  </si>
  <si>
    <t xml:space="preserve">Sanctuary for Familes enrolled fewer people this quarter because we needed to focus on the higher needs of our existing clients who had already achieved a legal outcome but had complex legal cases, like asylum and removal proceedings, that required extensive ongoing support. 2. Safe environments in Q4 (under 80%): We were unable to meet this goal because while we referred many people for services, safety outcomes depend to a great degree on a client’s stability and ability to commit to extended services. In addition, even with the client’s commitment, safety outcomes often require additional time and may therefore not be attained in the same quarter as enrollment. Also, many of the participants were referred to us by other service providers and Sanctuary for Families staff who had prioritized safe environments and assisted with those needs before referring for immigration legal assistance, so the participants did not have safe environment needs. 3. Needed Benefits and Services in Q3: We served dozens of participants with benefits and services support in Q4, but we were unable to report the majority of these because the participant had previously received a reported service during this grant period. The majority of our participants have multiple complex needs for benefits and services. It is important to us to meet as many of those as possible, as well as to provide ongoing support as needs arrive throughout the grant period, even if we are unable to report those services.
</t>
  </si>
  <si>
    <t xml:space="preserve">CBO delegate agencies engaged in advocacy efforts, settlement negotiation, mediation, and/or legal proceedings on behalf of 13 participants, achieving 21% of the projected goal for Q3. Underperformance is attributed to a CBO delegate agencies  continued entry delays in entering cases in DYCD's Participant Tracking System. CBO delegate agencies provided services to 79 participants to help educate the immigrant community ontheir employment rights, achieving 165% of the projected goal for Q3. CBO delegate agencies overperformed during Q3. In the fourth quarter, from April through June 2023, we enrolled 29 participants out of the projected 
quarterly goal of 40 participants, however we exceeded our annual target with 190 out of the 162 (117%) 
of our annual participants' goal. Though enrollment varies from quarter to quarter, our reputation of 
twenty years, serving our communities and successfully resolving employment issues for thousands of 
workers, allows us to repeatedly meet our annual enrollment goals. Our community offices are physically 
accessible from anywhere in New York City, in fact, we continue to offer remote services, and our 
experience in the provision of employment legal services makes us one of the primary destinations for 
low-income community members in need of assistance. All of our attorneys are bilingual in English and 
Spanish, and are culturally and linguistically competent. Finally, our experience working with immigrant 
New Yorkers, regardless of immigration status, has built our reputation as a trusted advocate and ally. Families who may be fearful of reaching out for help from government agencies or more “traditional” 
service centers feel secure and at home in our offices. </t>
  </si>
  <si>
    <t xml:space="preserve">CBO delegate agencies engaged in advocacy efforts, settlement negotiation, mediation, and/or legal proceedings on behalf of 67 participants, achieving 110% of the projected goal for Q4. Underperformance is attributed to a CBO delegate agencies  data entry delays in entering cases in DYCD's Participant Tracking System. CBO delegate agencies provided services to 48 participants to help educate the immigrant community on their employment rights, achieving 100% of the projected goal for Q4. CBO delegate agencies overperformed during Q4. Informed participants of their legal rights. Advocates reviewed key employment rights with participantsing 
workers with the knowledge and tools they need to protect themselves against exploitative employers 
and to identify labor violations.
through workshops, counseling sessions, legal clinics and trainings for low-wage immigrant workers. 
Overall, we reached 190 participants out of the annual goal of 122, which directly correlates to the 
enrollment number, since this is part of our intake process. Delegate agencies support low-wage immigrant workers 
to combat the daily exploitation they face at work through an integrated strategy of popular education, KYR workshops, and individual counseling. </t>
  </si>
  <si>
    <t>Make the Road has reported that primary outcomes on this contract are not available in DYCD Connect System and therefore MTRNY is unable to outcomes in the PTS System. MTRNY is confident that expected service goals for primary outcomes and benchmarks will be reported by end of contract year.</t>
  </si>
  <si>
    <t>Make the Road has reported on 4 out of 24 employments rights outcomes in the second quarter. The majority of these cases, including the bulk of the total enrollments just in the past three months are still open at this stage in the contract year, and MTRNY expects to meet the goal in the next half of the contract year.</t>
  </si>
  <si>
    <t>Make the Road in the third quarter has achieved 14 of the 24 benchmarks projected for the quarterly goal. Annually, MTRNY achieved 69%, 66 of the 96, ogf the projected benchmark goals. MTRNY is reporting 8 of the 24 employement rights outcomes in the thrid quarter. While slightly behind, there are several factors to consider regarding outcomes and benchmark goals. First, many agencies that have jurisdiction over MTRNY's clients cases due to pandemic and budgeting. Second, the majority of these cases, including the bulk of the total enrollments just in the past three months, are still open and pending an outcome. It is still early in the contract year  and MTRNY is confident that the contract goals will be made by end of FY.</t>
  </si>
  <si>
    <t>Make the Road informed 30 participants of the fourth quarter's projected outcome of 30, of their legal rights through workshops, counseling sessions, legal clinics and trainings for low-wage immigrant workers Overall, we reached 190 participants out of the annual goal of 122, which directly correlates to the enrollment number, since this is part of our intake process. MRNY supports low-wage immigrant workers to combat the daily exploitation they face at work through an integrated strategy of popular education, KYR workshops, and individual counseling. Community members who come to MRNY seeking information about employment-related issues, meet with a Workplace Justice Organizer who encourages their participation in weekly workers' rights committee meetings. These Committee meetings not only empower the participants but allow them to receive KYR trainings by MRNY attorneys and outside experts about their workplace rights and responsibilities. In addition to KYR workshops, at initial intake consultation meetings, MRNY advocates review key employment rights with participants, empowering workers with the knowledge and tools they need to protect themselves against exploitative employers and to identify labor violations. The knowledge gained by participants has proven invaluable. Most participants who completed written questionnaires answering questions about critical employment rights, were better able to engage in their legal strategies during intakes and were more likely to participate in KYR workshops. Advocacy Strategies and Benchmarks In the fourth quarter, we achieved 23 of the 24 benchmarks projected for the quarterly goal. Annually, we achieved 104%, with 100 out of the 96 projected benchmark goals achieved. We are reporting 31 out of the projected 24 employment rights outcomes in the fourth quarter, and 93 out of the projected goal of 96 for the entire year. As we stated in our prior justification letters, many cases do not reach a primary outcome until the later stages in the contract year, and we are now able to report that we reached our target, short of 3 outcomes</t>
  </si>
  <si>
    <t>No justifications required.</t>
  </si>
  <si>
    <t xml:space="preserve">The enrollment target was not met due to one provider not having all the required staff on board because of a late start to its program. The provider was expected to enroll 385 participants for the program year, but only enrolled 61.  </t>
  </si>
  <si>
    <t>No corrective action required.</t>
  </si>
  <si>
    <t>The provider has since hired the required staff.</t>
  </si>
  <si>
    <t xml:space="preserve">More workshops were delivered during this time period to align with program delivery period. </t>
  </si>
  <si>
    <t xml:space="preserve">No corrective measure was necessary as increased spring numbers were anticipated. </t>
  </si>
  <si>
    <t xml:space="preserve">Because FDC Fall classes are in session during Quarter #2, there was no enrollment activity.  This is typical of this Quarter.		</t>
  </si>
  <si>
    <t xml:space="preserve">Although there was a slight increase, enrollment remains lower than usual for this quarter.  All classes remain virtual.    </t>
  </si>
  <si>
    <t xml:space="preserve">Because FDC Spring classes are in session during Quarter #4, there was no enrollment activity.  This is typical of this Quarter.		</t>
  </si>
  <si>
    <t xml:space="preserve">Enrollment should increase when in-person classes resume for the Fall semester.  </t>
  </si>
  <si>
    <t>Summer Youth Employmnet runs only during the first quarter of the fiscal year. Program is usually able to achieve the annual numbers in the first quarter</t>
  </si>
  <si>
    <t>More programs are running and new staff are being hired who require training.</t>
  </si>
  <si>
    <t>CBOs continue to experience high staff turnover as potential hirees have many options .  Additionally, recruiting new staff continues to be a challenge.</t>
  </si>
  <si>
    <t>10/0/2022</t>
  </si>
  <si>
    <t>No change</t>
  </si>
  <si>
    <t xml:space="preserve">CAB Low-Income Sector - Four members have reached the end of their terms leaving a total of nine vacancies. </t>
  </si>
  <si>
    <t>Candidate search to fill vacancies in CAB Low-Income Sector - Vacancies in Region #03, #10, and #18 have been filled</t>
  </si>
  <si>
    <t>Elections are underway for CAB Low-Income Sector Regions #09 and #11, and seats will be filled at the November 2023 meeting.</t>
  </si>
  <si>
    <t>Queens Legal Services reports that in qtr.2, scheduling an appointment with clients to prepare for applications is often very challenging due to the the pandemic, many clients do not follow up with our advocates when an attempt is made to contact individual clients. Therefore, it is taking much longer than in the pre-pandemic era to obtain signatures and documents  necessary for applications to be submitted.Brooklyn Defender Services reports that in qtr. 2, their team lost half of the team . The pending cases were transferred to other current staff. BDS was also unable to hire new staff to take on existing cases and take on new matters.</t>
  </si>
  <si>
    <t>No challenges during the reporting period however an increase in number of staff  that completed  linked in Leaning courses ( over the course of the full year) saw significant increases.This was the first year the PD and Compliance Team managed the Professional Development budget (formally under Capacity building) Elective professional development totals are reflective of CTC professional development course offered by DCAS that staff completed  as well Linked In learning professional development courses completed by staff.</t>
  </si>
  <si>
    <t>During mandatory training deployments increased targeted emails were sent to staff and escalated to supervisors and senior leadership as the deployment period deadline approached. Increases in numbers were due to onboarding of SYEP participants, Interns and apprentices throughout the year but primarily during the 4th qtr.  By Law all staff interns, college aids, consultants and apprentices are all required to complete mandatory compliance trainings. Newly onbaorded FT and PT staff have 30 days to comeplete all 6 mandarory compliance trainings and interns, college aid, consultant, and apprentices etc, have fourteen day to complete the six compliance trainings because they are with us for a shorter specified amount of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</si>
</sst>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4" formatCode="_(&quot;$&quot;* #,##0.00_);_(&quot;$&quot;* \(#,##0.00\);_(&quot;$&quot;* &quot;-&quot;??_);_(@_)"/>
    <numFmt numFmtId="43" formatCode="_(* #,##0.00_);_(* \(#,##0.00\);_(* &quot;-&quot;??_);_(@_)"/>
    <numFmt numFmtId="164" formatCode="#."/>
    <numFmt numFmtId="165" formatCode="m/d/yy;@"/>
    <numFmt numFmtId="166" formatCode="_(&quot;$&quot;* #,##0_);_(&quot;$&quot;* \(#,##0\);_(&quot;$&quot;* &quot;-&quot;??_);_(@_)"/>
    <numFmt numFmtId="167" formatCode="_(* #,##0_);_(* \(#,##0\);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
      <i/>
      <sz val="11"/>
      <color theme="1"/>
      <name val="Calibri"/>
      <family val="2"/>
      <scheme val="minor"/>
    </font>
    <font>
      <sz val="11"/>
      <color indexed="8"/>
      <name val="Calibri"/>
      <family val="2"/>
      <scheme val="minor"/>
    </font>
    <font>
      <b/>
      <sz val="11"/>
      <color rgb="FFFF0000"/>
      <name val="Calibri"/>
      <family val="2"/>
      <scheme val="minor"/>
    </font>
    <font>
      <b/>
      <sz val="12"/>
      <name val="Calibri"/>
      <family val="2"/>
      <scheme val="minor"/>
    </font>
    <font>
      <b/>
      <sz val="11"/>
      <name val="Calibri"/>
      <family val="2"/>
    </font>
    <font>
      <sz val="11"/>
      <name val="Calibri"/>
      <family val="2"/>
    </font>
    <font>
      <b/>
      <sz val="11"/>
      <color indexed="8"/>
      <name val="Calibri"/>
      <family val="2"/>
    </font>
    <font>
      <sz val="11"/>
      <color indexed="8"/>
      <name val="Calibri"/>
      <family val="2"/>
    </font>
    <font>
      <b/>
      <i/>
      <u/>
      <sz val="11"/>
      <color indexed="8"/>
      <name val="Calibri"/>
      <family val="2"/>
    </font>
    <font>
      <b/>
      <sz val="11"/>
      <color indexed="10"/>
      <name val="Calibri"/>
      <family val="2"/>
    </font>
    <font>
      <sz val="11"/>
      <color indexed="10"/>
      <name val="Calibri"/>
      <family val="2"/>
    </font>
    <font>
      <b/>
      <u/>
      <sz val="11"/>
      <name val="Calibri"/>
      <family val="2"/>
    </font>
    <font>
      <b/>
      <u/>
      <sz val="11"/>
      <color indexed="8"/>
      <name val="Calibri"/>
      <family val="2"/>
    </font>
    <font>
      <b/>
      <sz val="14"/>
      <color theme="1"/>
      <name val="Calibri"/>
      <family val="2"/>
      <scheme val="minor"/>
    </font>
    <font>
      <b/>
      <i/>
      <sz val="11"/>
      <color theme="1"/>
      <name val="Calibri"/>
      <family val="2"/>
      <scheme val="minor"/>
    </font>
    <font>
      <b/>
      <sz val="12"/>
      <color theme="1"/>
      <name val="Calibri"/>
      <family val="2"/>
      <scheme val="minor"/>
    </font>
    <font>
      <b/>
      <sz val="11"/>
      <color theme="0"/>
      <name val="Calibri"/>
      <family val="2"/>
      <scheme val="minor"/>
    </font>
    <font>
      <b/>
      <i/>
      <sz val="10"/>
      <color rgb="FFFF0000"/>
      <name val="Calibri"/>
      <family val="2"/>
      <scheme val="minor"/>
    </font>
    <font>
      <b/>
      <sz val="12"/>
      <color rgb="FFFF0000"/>
      <name val="Calibri"/>
      <family val="2"/>
      <scheme val="minor"/>
    </font>
    <font>
      <sz val="12"/>
      <color rgb="FFFF0000"/>
      <name val="Calibri"/>
      <family val="2"/>
      <scheme val="minor"/>
    </font>
    <font>
      <b/>
      <sz val="9"/>
      <color indexed="81"/>
      <name val="Tahoma"/>
      <family val="2"/>
    </font>
    <font>
      <b/>
      <sz val="12"/>
      <color indexed="81"/>
      <name val="Tahoma"/>
      <family val="2"/>
    </font>
    <font>
      <sz val="10"/>
      <color indexed="8"/>
      <name val="Calibri"/>
      <family val="2"/>
    </font>
    <font>
      <b/>
      <sz val="10"/>
      <color indexed="8"/>
      <name val="Calibri"/>
      <family val="2"/>
    </font>
    <font>
      <sz val="10"/>
      <color indexed="8"/>
      <name val="Calibri"/>
      <family val="2"/>
      <scheme val="minor"/>
    </font>
    <font>
      <sz val="10"/>
      <color theme="1"/>
      <name val="Times New Roman"/>
      <family val="1"/>
    </font>
    <font>
      <sz val="9"/>
      <color theme="1"/>
      <name val="Calibri"/>
      <family val="2"/>
      <scheme val="minor"/>
    </font>
    <font>
      <sz val="10"/>
      <color theme="1"/>
      <name val="Calibri"/>
      <family val="2"/>
      <scheme val="minor"/>
    </font>
    <font>
      <b/>
      <sz val="10"/>
      <color theme="1"/>
      <name val="Times New Roman"/>
      <family val="1"/>
    </font>
    <font>
      <b/>
      <u/>
      <sz val="10"/>
      <color theme="1"/>
      <name val="Times New Roman"/>
      <family val="1"/>
    </font>
    <font>
      <b/>
      <sz val="10"/>
      <color theme="1"/>
      <name val="Calibri"/>
      <family val="2"/>
      <scheme val="minor"/>
    </font>
    <font>
      <sz val="10"/>
      <name val="Calibri"/>
      <family val="2"/>
      <scheme val="minor"/>
    </font>
    <font>
      <sz val="9"/>
      <name val="Calibri"/>
      <family val="2"/>
      <scheme val="minor"/>
    </font>
    <font>
      <sz val="9"/>
      <color theme="1"/>
      <name val="Times New Roman"/>
      <family val="1"/>
    </font>
    <font>
      <b/>
      <sz val="10"/>
      <name val="Calibri"/>
      <family val="2"/>
      <scheme val="minor"/>
    </font>
    <font>
      <sz val="11"/>
      <name val="Century Gothic"/>
      <family val="2"/>
    </font>
    <font>
      <sz val="11"/>
      <color theme="1"/>
      <name val="Century Gothic"/>
      <family val="2"/>
    </font>
    <font>
      <sz val="9"/>
      <color indexed="81"/>
      <name val="Tahoma"/>
      <family val="2"/>
    </font>
    <font>
      <b/>
      <sz val="11"/>
      <color rgb="FF000000"/>
      <name val="Calibri"/>
      <family val="2"/>
    </font>
    <font>
      <sz val="11"/>
      <color rgb="FF000000"/>
      <name val="Calibri"/>
      <family val="2"/>
    </font>
    <font>
      <sz val="9"/>
      <color rgb="FF000000"/>
      <name val="Calibri"/>
      <family val="2"/>
    </font>
    <font>
      <sz val="9"/>
      <color rgb="FFFF0000"/>
      <name val="Calibri"/>
      <family val="2"/>
    </font>
    <font>
      <sz val="9"/>
      <color theme="1"/>
      <name val="Calibri"/>
      <family val="2"/>
    </font>
    <font>
      <sz val="11"/>
      <color rgb="FFFF0000"/>
      <name val="Calibri"/>
      <family val="2"/>
    </font>
    <font>
      <sz val="11"/>
      <color theme="1"/>
      <name val="Calibri"/>
      <family val="2"/>
    </font>
    <font>
      <b/>
      <sz val="11"/>
      <color rgb="FFFF0000"/>
      <name val="Calibri"/>
      <family val="2"/>
    </font>
    <font>
      <b/>
      <sz val="9"/>
      <color rgb="FFFF0000"/>
      <name val="Calibri"/>
      <family val="2"/>
    </font>
    <font>
      <sz val="11"/>
      <color rgb="FF000000"/>
      <name val="Calibri"/>
      <family val="2"/>
    </font>
    <font>
      <b/>
      <sz val="9"/>
      <name val="Calibri"/>
      <family val="2"/>
    </font>
    <font>
      <sz val="11"/>
      <color rgb="FF00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3" tint="0.79998168889431442"/>
        <bgColor rgb="FF000000"/>
      </patternFill>
    </fill>
    <fill>
      <patternFill patternType="solid">
        <fgColor rgb="FFFFFF00"/>
        <bgColor indexed="64"/>
      </patternFill>
    </fill>
    <fill>
      <patternFill patternType="solid">
        <fgColor rgb="FF92D050"/>
        <bgColor indexed="64"/>
      </patternFill>
    </fill>
    <fill>
      <patternFill patternType="solid">
        <fgColor theme="3" tint="-0.249977111117893"/>
        <bgColor indexed="64"/>
      </patternFill>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rgb="FFC5D9F1"/>
        <bgColor rgb="FF000000"/>
      </patternFill>
    </fill>
    <fill>
      <patternFill patternType="solid">
        <fgColor rgb="FFFFFFFF"/>
        <bgColor rgb="FF000000"/>
      </patternFill>
    </fill>
    <fill>
      <patternFill patternType="solid">
        <fgColor theme="0"/>
        <bgColor rgb="FF000000"/>
      </patternFill>
    </fill>
  </fills>
  <borders count="8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auto="1"/>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style="thin">
        <color indexed="64"/>
      </left>
      <right/>
      <top/>
      <bottom style="thin">
        <color rgb="FF000000"/>
      </bottom>
      <diagonal/>
    </border>
    <border>
      <left/>
      <right style="medium">
        <color rgb="FF000000"/>
      </right>
      <top/>
      <bottom style="thin">
        <color rgb="FF000000"/>
      </bottom>
      <diagonal/>
    </border>
    <border>
      <left style="thin">
        <color indexed="64"/>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medium">
        <color indexed="64"/>
      </left>
      <right/>
      <top/>
      <bottom/>
      <diagonal/>
    </border>
    <border>
      <left style="medium">
        <color indexed="64"/>
      </left>
      <right/>
      <top/>
      <bottom style="thin">
        <color indexed="64"/>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326">
    <xf numFmtId="0" fontId="0" fillId="0" borderId="0" xfId="0"/>
    <xf numFmtId="0" fontId="0" fillId="0" borderId="0" xfId="0" applyAlignment="1">
      <alignment vertical="top"/>
    </xf>
    <xf numFmtId="0" fontId="3" fillId="0" borderId="0" xfId="0" applyFont="1"/>
    <xf numFmtId="0" fontId="4" fillId="0" borderId="0" xfId="0" applyFont="1"/>
    <xf numFmtId="0" fontId="2" fillId="0" borderId="0" xfId="0" applyFont="1" applyAlignment="1">
      <alignment horizontal="right"/>
    </xf>
    <xf numFmtId="0" fontId="5" fillId="0" borderId="0" xfId="0" applyFont="1" applyAlignment="1" applyProtection="1">
      <alignment horizontal="left"/>
      <protection locked="0"/>
    </xf>
    <xf numFmtId="164" fontId="0" fillId="0" borderId="0" xfId="0" applyNumberFormat="1"/>
    <xf numFmtId="0" fontId="5" fillId="0" borderId="0" xfId="0" applyFont="1"/>
    <xf numFmtId="165" fontId="4" fillId="0" borderId="3" xfId="0" applyNumberFormat="1" applyFont="1" applyBorder="1" applyAlignment="1" applyProtection="1">
      <alignment horizontal="center"/>
      <protection locked="0"/>
    </xf>
    <xf numFmtId="0" fontId="5" fillId="0" borderId="0" xfId="0" applyFont="1" applyAlignment="1" applyProtection="1">
      <alignment wrapText="1"/>
      <protection locked="0"/>
    </xf>
    <xf numFmtId="0" fontId="4" fillId="0" borderId="0" xfId="0" applyFont="1" applyAlignment="1">
      <alignment horizontal="left"/>
    </xf>
    <xf numFmtId="0" fontId="0" fillId="0" borderId="3" xfId="0" applyBorder="1" applyAlignment="1">
      <alignment horizontal="center"/>
    </xf>
    <xf numFmtId="165" fontId="4" fillId="0" borderId="3" xfId="0" applyNumberFormat="1" applyFont="1" applyBorder="1" applyAlignment="1" applyProtection="1">
      <alignment horizontal="center" vertical="top"/>
      <protection locked="0"/>
    </xf>
    <xf numFmtId="0" fontId="0" fillId="0" borderId="3" xfId="0" applyBorder="1" applyAlignment="1" applyProtection="1">
      <alignment horizontal="center"/>
      <protection locked="0"/>
    </xf>
    <xf numFmtId="0" fontId="0" fillId="0" borderId="0" xfId="0" applyAlignment="1">
      <alignment vertical="top" wrapText="1"/>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center" vertical="top" wrapText="1"/>
    </xf>
    <xf numFmtId="0" fontId="2" fillId="0" borderId="0" xfId="0" applyFont="1" applyAlignment="1">
      <alignment horizontal="right" vertical="top"/>
    </xf>
    <xf numFmtId="0" fontId="6" fillId="0" borderId="0" xfId="0" applyFont="1"/>
    <xf numFmtId="0" fontId="5" fillId="0" borderId="0" xfId="0" applyFont="1" applyAlignment="1">
      <alignment horizontal="right"/>
    </xf>
    <xf numFmtId="0" fontId="10" fillId="0" borderId="0" xfId="0" applyFont="1"/>
    <xf numFmtId="0" fontId="4" fillId="0" borderId="3" xfId="0" applyFont="1" applyBorder="1" applyAlignment="1">
      <alignment horizontal="center"/>
    </xf>
    <xf numFmtId="0" fontId="4" fillId="0" borderId="0" xfId="0" applyFont="1" applyAlignment="1">
      <alignment horizontal="right"/>
    </xf>
    <xf numFmtId="0" fontId="0" fillId="0" borderId="0" xfId="0" applyProtection="1">
      <protection locked="0"/>
    </xf>
    <xf numFmtId="0" fontId="5" fillId="0" borderId="0" xfId="0" applyFont="1" applyAlignment="1">
      <alignment horizontal="left"/>
    </xf>
    <xf numFmtId="0" fontId="0" fillId="0" borderId="6" xfId="0" applyBorder="1"/>
    <xf numFmtId="0" fontId="8" fillId="0" borderId="0" xfId="0" applyFont="1"/>
    <xf numFmtId="0" fontId="0" fillId="0" borderId="26" xfId="0" applyBorder="1" applyAlignment="1" applyProtection="1">
      <alignment wrapText="1"/>
      <protection locked="0"/>
    </xf>
    <xf numFmtId="0" fontId="0" fillId="0" borderId="26" xfId="0" applyBorder="1" applyAlignment="1" applyProtection="1">
      <alignment horizontal="left" wrapText="1"/>
      <protection locked="0"/>
    </xf>
    <xf numFmtId="0" fontId="0" fillId="0" borderId="30" xfId="0" applyBorder="1" applyAlignment="1" applyProtection="1">
      <alignment wrapText="1"/>
      <protection locked="0"/>
    </xf>
    <xf numFmtId="0" fontId="0" fillId="0" borderId="0" xfId="0" applyAlignment="1">
      <alignment wrapText="1"/>
    </xf>
    <xf numFmtId="0" fontId="2" fillId="0" borderId="0" xfId="0" applyFont="1" applyAlignment="1">
      <alignment horizontal="center"/>
    </xf>
    <xf numFmtId="9" fontId="0" fillId="0" borderId="0" xfId="1" applyFont="1" applyFill="1" applyBorder="1" applyAlignment="1" applyProtection="1">
      <alignment horizontal="center" vertical="top" wrapText="1"/>
      <protection locked="0"/>
    </xf>
    <xf numFmtId="42" fontId="2" fillId="0" borderId="0" xfId="0" applyNumberFormat="1" applyFont="1"/>
    <xf numFmtId="42" fontId="2" fillId="0" borderId="0" xfId="0" applyNumberFormat="1" applyFont="1" applyAlignment="1">
      <alignment horizontal="right"/>
    </xf>
    <xf numFmtId="166" fontId="2" fillId="2" borderId="12" xfId="0" applyNumberFormat="1" applyFont="1" applyFill="1" applyBorder="1" applyAlignment="1">
      <alignment horizontal="right"/>
    </xf>
    <xf numFmtId="42" fontId="0" fillId="2" borderId="12" xfId="0" applyNumberFormat="1" applyFill="1" applyBorder="1" applyAlignment="1">
      <alignment horizontal="right"/>
    </xf>
    <xf numFmtId="0" fontId="0" fillId="2" borderId="31" xfId="0" applyFill="1" applyBorder="1"/>
    <xf numFmtId="42" fontId="2" fillId="2" borderId="12" xfId="2" applyNumberFormat="1" applyFont="1" applyFill="1" applyBorder="1"/>
    <xf numFmtId="42" fontId="0" fillId="2" borderId="14" xfId="2" applyNumberFormat="1" applyFont="1" applyFill="1" applyBorder="1" applyAlignment="1"/>
    <xf numFmtId="42" fontId="0" fillId="2" borderId="31" xfId="2" applyNumberFormat="1" applyFont="1" applyFill="1" applyBorder="1"/>
    <xf numFmtId="44" fontId="0" fillId="2" borderId="13" xfId="2" applyFont="1" applyFill="1" applyBorder="1" applyAlignment="1">
      <alignment horizontal="center" wrapText="1"/>
    </xf>
    <xf numFmtId="42" fontId="2" fillId="0" borderId="0" xfId="0" applyNumberFormat="1" applyFont="1" applyAlignment="1">
      <alignment horizontal="center"/>
    </xf>
    <xf numFmtId="42" fontId="2" fillId="2" borderId="12" xfId="2" applyNumberFormat="1" applyFont="1" applyFill="1" applyBorder="1" applyAlignment="1"/>
    <xf numFmtId="42" fontId="1" fillId="0" borderId="9" xfId="2" applyNumberFormat="1" applyFont="1" applyFill="1" applyBorder="1" applyAlignment="1">
      <alignment horizontal="right"/>
    </xf>
    <xf numFmtId="0" fontId="0" fillId="0" borderId="12" xfId="0" applyBorder="1" applyAlignment="1">
      <alignment horizontal="center"/>
    </xf>
    <xf numFmtId="165" fontId="4" fillId="0" borderId="3" xfId="0" applyNumberFormat="1" applyFont="1" applyBorder="1" applyAlignment="1">
      <alignment horizontal="center" wrapText="1"/>
    </xf>
    <xf numFmtId="42" fontId="5" fillId="2" borderId="2" xfId="2" applyNumberFormat="1" applyFont="1" applyFill="1" applyBorder="1" applyAlignment="1" applyProtection="1">
      <alignment horizontal="right"/>
      <protection locked="0"/>
    </xf>
    <xf numFmtId="164" fontId="4" fillId="2" borderId="11" xfId="0" applyNumberFormat="1" applyFont="1" applyFill="1" applyBorder="1" applyAlignment="1">
      <alignment horizontal="left"/>
    </xf>
    <xf numFmtId="42" fontId="4" fillId="0" borderId="2" xfId="2" applyNumberFormat="1" applyFont="1" applyFill="1" applyBorder="1" applyAlignment="1" applyProtection="1">
      <alignment horizontal="right"/>
      <protection locked="0"/>
    </xf>
    <xf numFmtId="42" fontId="4" fillId="0" borderId="2" xfId="2" applyNumberFormat="1" applyFont="1" applyBorder="1" applyAlignment="1" applyProtection="1">
      <alignment horizontal="right"/>
      <protection locked="0"/>
    </xf>
    <xf numFmtId="42" fontId="0" fillId="0" borderId="14" xfId="0" applyNumberFormat="1" applyBorder="1" applyAlignment="1">
      <alignment horizontal="right"/>
    </xf>
    <xf numFmtId="42" fontId="4" fillId="0" borderId="14" xfId="0" applyNumberFormat="1" applyFont="1" applyBorder="1" applyAlignment="1">
      <alignment horizontal="right"/>
    </xf>
    <xf numFmtId="42" fontId="5" fillId="2" borderId="9" xfId="2" applyNumberFormat="1" applyFont="1" applyFill="1" applyBorder="1" applyAlignment="1" applyProtection="1">
      <protection locked="0"/>
    </xf>
    <xf numFmtId="42" fontId="4" fillId="0" borderId="9" xfId="2" applyNumberFormat="1" applyFont="1" applyFill="1" applyBorder="1" applyAlignment="1" applyProtection="1">
      <protection locked="0"/>
    </xf>
    <xf numFmtId="42" fontId="4" fillId="0" borderId="9" xfId="2" applyNumberFormat="1" applyFont="1" applyFill="1" applyBorder="1" applyAlignment="1" applyProtection="1"/>
    <xf numFmtId="0" fontId="5" fillId="2" borderId="9" xfId="0" applyFont="1" applyFill="1" applyBorder="1" applyAlignment="1">
      <alignment horizontal="center"/>
    </xf>
    <xf numFmtId="0" fontId="5" fillId="2" borderId="9" xfId="0" applyFont="1" applyFill="1" applyBorder="1" applyAlignment="1">
      <alignment horizontal="center" vertical="center"/>
    </xf>
    <xf numFmtId="164" fontId="4" fillId="0" borderId="0" xfId="0" applyNumberFormat="1" applyFont="1" applyAlignment="1">
      <alignment horizontal="left"/>
    </xf>
    <xf numFmtId="42" fontId="2" fillId="0" borderId="0" xfId="0" applyNumberFormat="1" applyFont="1" applyAlignment="1" applyProtection="1">
      <alignment horizontal="center"/>
      <protection locked="0"/>
    </xf>
    <xf numFmtId="42" fontId="2" fillId="0" borderId="3" xfId="0" applyNumberFormat="1" applyFont="1" applyBorder="1" applyAlignment="1" applyProtection="1">
      <alignment horizontal="right"/>
      <protection locked="0"/>
    </xf>
    <xf numFmtId="166" fontId="5" fillId="2" borderId="12" xfId="2" applyNumberFormat="1" applyFont="1" applyFill="1" applyBorder="1"/>
    <xf numFmtId="166" fontId="4" fillId="2" borderId="12" xfId="2" applyNumberFormat="1" applyFont="1" applyFill="1" applyBorder="1"/>
    <xf numFmtId="42" fontId="5" fillId="2" borderId="9" xfId="2" applyNumberFormat="1" applyFont="1" applyFill="1" applyBorder="1" applyAlignment="1" applyProtection="1">
      <alignment horizontal="right"/>
      <protection locked="0"/>
    </xf>
    <xf numFmtId="10" fontId="1" fillId="0" borderId="7" xfId="1" applyNumberFormat="1" applyFont="1" applyFill="1" applyBorder="1" applyAlignment="1">
      <alignment horizontal="right"/>
    </xf>
    <xf numFmtId="10" fontId="4" fillId="0" borderId="7" xfId="1" applyNumberFormat="1" applyFont="1" applyBorder="1" applyAlignment="1" applyProtection="1">
      <alignment horizontal="right"/>
    </xf>
    <xf numFmtId="164" fontId="4" fillId="2" borderId="8" xfId="0" applyNumberFormat="1" applyFont="1" applyFill="1" applyBorder="1" applyAlignment="1">
      <alignment horizontal="left"/>
    </xf>
    <xf numFmtId="42" fontId="4" fillId="0" borderId="9" xfId="2" applyNumberFormat="1" applyFont="1" applyFill="1" applyBorder="1" applyAlignment="1" applyProtection="1">
      <alignment horizontal="right"/>
      <protection locked="0"/>
    </xf>
    <xf numFmtId="42" fontId="4" fillId="0" borderId="9" xfId="2" applyNumberFormat="1" applyFont="1" applyFill="1" applyBorder="1" applyAlignment="1" applyProtection="1">
      <alignment horizontal="right"/>
    </xf>
    <xf numFmtId="0" fontId="2" fillId="0" borderId="0" xfId="0" applyFont="1" applyAlignment="1" applyProtection="1">
      <alignment horizontal="center"/>
      <protection locked="0"/>
    </xf>
    <xf numFmtId="0" fontId="0" fillId="0" borderId="0" xfId="0" applyAlignment="1" applyProtection="1">
      <alignment vertical="center" wrapText="1"/>
      <protection locked="0"/>
    </xf>
    <xf numFmtId="0" fontId="4" fillId="0" borderId="0" xfId="0" applyFont="1" applyProtection="1">
      <protection locked="0"/>
    </xf>
    <xf numFmtId="0" fontId="6"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6" fillId="0" borderId="0" xfId="0" applyFont="1" applyAlignment="1" applyProtection="1">
      <alignment wrapText="1"/>
      <protection locked="0"/>
    </xf>
    <xf numFmtId="0" fontId="4" fillId="0" borderId="0" xfId="0" applyFont="1" applyAlignment="1" applyProtection="1">
      <alignment wrapText="1"/>
      <protection locked="0"/>
    </xf>
    <xf numFmtId="44" fontId="1" fillId="0" borderId="14" xfId="2" applyFont="1" applyFill="1" applyBorder="1" applyAlignment="1">
      <alignment horizontal="center" wrapText="1"/>
    </xf>
    <xf numFmtId="0" fontId="22" fillId="0" borderId="40" xfId="0" applyFont="1" applyBorder="1"/>
    <xf numFmtId="165" fontId="4" fillId="0" borderId="3" xfId="0" applyNumberFormat="1" applyFont="1" applyBorder="1" applyAlignment="1">
      <alignment horizontal="center" vertical="top"/>
    </xf>
    <xf numFmtId="0" fontId="2" fillId="0" borderId="0" xfId="0" applyFont="1" applyAlignment="1">
      <alignment horizontal="center" vertical="center"/>
    </xf>
    <xf numFmtId="0" fontId="0" fillId="2" borderId="12" xfId="0" applyFill="1" applyBorder="1" applyAlignment="1">
      <alignment horizontal="center"/>
    </xf>
    <xf numFmtId="3" fontId="0" fillId="2" borderId="9" xfId="0" applyNumberFormat="1" applyFill="1" applyBorder="1"/>
    <xf numFmtId="0" fontId="0" fillId="0" borderId="0" xfId="0" applyAlignment="1">
      <alignment horizontal="left"/>
    </xf>
    <xf numFmtId="0" fontId="5" fillId="5" borderId="0" xfId="0" applyFont="1" applyFill="1"/>
    <xf numFmtId="0" fontId="4" fillId="5" borderId="0" xfId="0" applyFont="1" applyFill="1"/>
    <xf numFmtId="0" fontId="4" fillId="0" borderId="0" xfId="0" applyFont="1" applyAlignment="1">
      <alignment wrapText="1"/>
    </xf>
    <xf numFmtId="0" fontId="4" fillId="0" borderId="0" xfId="0" applyFont="1" applyAlignment="1">
      <alignment vertical="center" wrapText="1"/>
    </xf>
    <xf numFmtId="0" fontId="22" fillId="0" borderId="0" xfId="0" applyFont="1" applyAlignment="1">
      <alignment horizontal="left"/>
    </xf>
    <xf numFmtId="3" fontId="0" fillId="0" borderId="0" xfId="0" applyNumberFormat="1"/>
    <xf numFmtId="49" fontId="0" fillId="0" borderId="0" xfId="0" applyNumberFormat="1"/>
    <xf numFmtId="0" fontId="2" fillId="2" borderId="12" xfId="0" applyFont="1" applyFill="1" applyBorder="1" applyAlignment="1">
      <alignment horizontal="center" wrapText="1"/>
    </xf>
    <xf numFmtId="0" fontId="2" fillId="2" borderId="12" xfId="0" applyFont="1" applyFill="1" applyBorder="1" applyAlignment="1">
      <alignment horizontal="center" vertical="center" wrapText="1"/>
    </xf>
    <xf numFmtId="166" fontId="1" fillId="2" borderId="14" xfId="2" applyNumberFormat="1" applyFont="1" applyFill="1" applyBorder="1" applyProtection="1"/>
    <xf numFmtId="42" fontId="0" fillId="2" borderId="12" xfId="0" applyNumberFormat="1" applyFill="1" applyBorder="1"/>
    <xf numFmtId="0" fontId="6" fillId="2" borderId="14" xfId="0" applyFont="1" applyFill="1" applyBorder="1" applyAlignment="1">
      <alignment wrapText="1"/>
    </xf>
    <xf numFmtId="166" fontId="1" fillId="2" borderId="12" xfId="2" applyNumberFormat="1" applyFont="1" applyFill="1" applyBorder="1" applyProtection="1"/>
    <xf numFmtId="0" fontId="6" fillId="2" borderId="12" xfId="0" applyFont="1" applyFill="1" applyBorder="1" applyAlignment="1">
      <alignment wrapText="1"/>
    </xf>
    <xf numFmtId="166" fontId="21" fillId="0" borderId="0" xfId="0" applyNumberFormat="1" applyFont="1" applyAlignment="1">
      <alignment vertical="center"/>
    </xf>
    <xf numFmtId="0" fontId="0" fillId="0" borderId="0" xfId="0" applyAlignment="1">
      <alignment vertical="center" wrapText="1"/>
    </xf>
    <xf numFmtId="165" fontId="4" fillId="0" borderId="0" xfId="0" applyNumberFormat="1" applyFont="1" applyAlignment="1" applyProtection="1">
      <alignment horizontal="center"/>
      <protection locked="0"/>
    </xf>
    <xf numFmtId="0" fontId="0" fillId="0" borderId="12" xfId="0" applyBorder="1" applyAlignment="1">
      <alignment wrapText="1"/>
    </xf>
    <xf numFmtId="0" fontId="0" fillId="5" borderId="0" xfId="0" applyFill="1" applyProtection="1">
      <protection locked="0"/>
    </xf>
    <xf numFmtId="0" fontId="2" fillId="0" borderId="0" xfId="0" applyFont="1"/>
    <xf numFmtId="0" fontId="2" fillId="2" borderId="3" xfId="0" applyFont="1" applyFill="1" applyBorder="1" applyAlignment="1">
      <alignment horizontal="center" wrapText="1"/>
    </xf>
    <xf numFmtId="0" fontId="2" fillId="2" borderId="8" xfId="0" applyFont="1" applyFill="1" applyBorder="1"/>
    <xf numFmtId="0" fontId="2" fillId="2" borderId="1" xfId="0" applyFont="1" applyFill="1" applyBorder="1"/>
    <xf numFmtId="0" fontId="2" fillId="2" borderId="7" xfId="0" applyFont="1" applyFill="1" applyBorder="1"/>
    <xf numFmtId="42" fontId="2" fillId="2" borderId="3" xfId="0" applyNumberFormat="1" applyFont="1" applyFill="1" applyBorder="1" applyAlignment="1" applyProtection="1">
      <alignment horizontal="right"/>
      <protection locked="0"/>
    </xf>
    <xf numFmtId="49" fontId="2" fillId="2" borderId="0" xfId="0" applyNumberFormat="1" applyFont="1" applyFill="1"/>
    <xf numFmtId="0" fontId="2" fillId="2" borderId="0" xfId="0" applyFont="1" applyFill="1"/>
    <xf numFmtId="0" fontId="0" fillId="0" borderId="12"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4" fillId="0" borderId="12" xfId="0" applyFont="1" applyBorder="1" applyAlignment="1" applyProtection="1">
      <alignment horizontal="center"/>
      <protection locked="0"/>
    </xf>
    <xf numFmtId="0" fontId="5" fillId="2" borderId="13" xfId="0" applyFont="1" applyFill="1" applyBorder="1" applyAlignment="1" applyProtection="1">
      <alignment horizontal="center" wrapText="1"/>
      <protection locked="0"/>
    </xf>
    <xf numFmtId="9" fontId="2" fillId="2" borderId="12" xfId="1" applyFont="1" applyFill="1" applyBorder="1" applyAlignment="1">
      <alignment horizontal="center"/>
    </xf>
    <xf numFmtId="0" fontId="4" fillId="0" borderId="13" xfId="0" applyFont="1" applyBorder="1" applyAlignment="1" applyProtection="1">
      <alignment horizontal="center" wrapText="1"/>
      <protection locked="0"/>
    </xf>
    <xf numFmtId="0" fontId="4" fillId="0" borderId="22" xfId="0" applyFont="1"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4" fillId="2" borderId="13" xfId="0" applyFont="1" applyFill="1" applyBorder="1" applyAlignment="1" applyProtection="1">
      <alignment horizontal="center" wrapText="1"/>
      <protection locked="0"/>
    </xf>
    <xf numFmtId="0" fontId="2" fillId="2" borderId="13" xfId="0" applyFont="1" applyFill="1" applyBorder="1" applyAlignment="1" applyProtection="1">
      <alignment horizontal="center" wrapText="1"/>
      <protection locked="0"/>
    </xf>
    <xf numFmtId="0" fontId="4" fillId="2" borderId="7" xfId="0" applyFont="1" applyFill="1" applyBorder="1" applyAlignment="1" applyProtection="1">
      <alignment horizontal="center" wrapText="1"/>
      <protection locked="0"/>
    </xf>
    <xf numFmtId="1" fontId="0" fillId="0" borderId="12" xfId="0" applyNumberFormat="1" applyBorder="1" applyAlignment="1" applyProtection="1">
      <alignment horizontal="center" wrapText="1"/>
      <protection locked="0"/>
    </xf>
    <xf numFmtId="1" fontId="0" fillId="0" borderId="8" xfId="0" applyNumberFormat="1" applyBorder="1" applyAlignment="1" applyProtection="1">
      <alignment horizontal="center" wrapText="1"/>
      <protection locked="0"/>
    </xf>
    <xf numFmtId="1" fontId="4" fillId="0" borderId="12" xfId="0" applyNumberFormat="1" applyFont="1" applyBorder="1" applyAlignment="1" applyProtection="1">
      <alignment horizontal="center"/>
      <protection locked="0"/>
    </xf>
    <xf numFmtId="1" fontId="0" fillId="0" borderId="13" xfId="0" applyNumberFormat="1" applyBorder="1" applyAlignment="1" applyProtection="1">
      <alignment horizontal="center" wrapText="1"/>
      <protection locked="0"/>
    </xf>
    <xf numFmtId="0" fontId="5" fillId="2" borderId="12" xfId="0" applyFont="1" applyFill="1" applyBorder="1" applyAlignment="1" applyProtection="1">
      <alignment horizontal="center" wrapText="1"/>
      <protection locked="0"/>
    </xf>
    <xf numFmtId="0" fontId="4" fillId="0" borderId="12" xfId="0" applyFont="1" applyBorder="1" applyAlignment="1" applyProtection="1">
      <alignment horizontal="center" wrapText="1"/>
      <protection locked="0"/>
    </xf>
    <xf numFmtId="0" fontId="4" fillId="0" borderId="25" xfId="0" applyFont="1" applyBorder="1" applyAlignment="1" applyProtection="1">
      <alignment horizontal="center" wrapText="1"/>
      <protection locked="0"/>
    </xf>
    <xf numFmtId="0" fontId="0" fillId="0" borderId="9" xfId="0" applyBorder="1" applyAlignment="1" applyProtection="1">
      <alignment horizontal="center" wrapText="1"/>
      <protection locked="0"/>
    </xf>
    <xf numFmtId="0" fontId="5" fillId="2" borderId="13" xfId="0" applyFont="1" applyFill="1" applyBorder="1" applyAlignment="1" applyProtection="1">
      <alignment wrapText="1"/>
      <protection locked="0"/>
    </xf>
    <xf numFmtId="9" fontId="2" fillId="2" borderId="12" xfId="1" applyFont="1" applyFill="1" applyBorder="1" applyAlignment="1"/>
    <xf numFmtId="0" fontId="0" fillId="0" borderId="11" xfId="0" applyBorder="1" applyAlignment="1" applyProtection="1">
      <alignment horizontal="center" wrapText="1"/>
      <protection locked="0"/>
    </xf>
    <xf numFmtId="0" fontId="5" fillId="2" borderId="12" xfId="0" applyFont="1" applyFill="1" applyBorder="1" applyAlignment="1" applyProtection="1">
      <alignment wrapText="1"/>
      <protection locked="0"/>
    </xf>
    <xf numFmtId="0" fontId="4" fillId="0" borderId="42" xfId="0" applyFont="1" applyBorder="1" applyAlignment="1" applyProtection="1">
      <alignment horizontal="center" wrapText="1"/>
      <protection locked="0"/>
    </xf>
    <xf numFmtId="0" fontId="0" fillId="2" borderId="13" xfId="0" applyFill="1" applyBorder="1" applyAlignment="1" applyProtection="1">
      <alignment horizontal="center"/>
      <protection locked="0"/>
    </xf>
    <xf numFmtId="1" fontId="0" fillId="2" borderId="22" xfId="0" applyNumberFormat="1" applyFill="1" applyBorder="1" applyAlignment="1" applyProtection="1">
      <alignment horizontal="center"/>
      <protection locked="0"/>
    </xf>
    <xf numFmtId="0" fontId="0" fillId="0" borderId="39" xfId="0" applyBorder="1" applyAlignment="1">
      <alignment horizontal="center"/>
    </xf>
    <xf numFmtId="0" fontId="2" fillId="2" borderId="11" xfId="0" applyFont="1" applyFill="1" applyBorder="1" applyAlignment="1">
      <alignment horizontal="right"/>
    </xf>
    <xf numFmtId="0" fontId="2" fillId="2" borderId="10" xfId="0" applyFont="1" applyFill="1" applyBorder="1" applyAlignment="1">
      <alignment horizontal="right"/>
    </xf>
    <xf numFmtId="0" fontId="2" fillId="2" borderId="9" xfId="0" applyFont="1" applyFill="1" applyBorder="1" applyAlignment="1">
      <alignment horizontal="right"/>
    </xf>
    <xf numFmtId="0" fontId="0" fillId="0" borderId="7" xfId="0" applyBorder="1" applyAlignment="1">
      <alignment horizontal="left" indent="1"/>
    </xf>
    <xf numFmtId="0" fontId="0" fillId="0" borderId="13" xfId="0" applyBorder="1" applyAlignment="1">
      <alignment horizontal="left" indent="1"/>
    </xf>
    <xf numFmtId="0" fontId="2" fillId="0" borderId="36" xfId="0" applyFont="1" applyBorder="1" applyAlignment="1">
      <alignment horizontal="left" indent="1"/>
    </xf>
    <xf numFmtId="0" fontId="2" fillId="0" borderId="35" xfId="0" applyFont="1" applyBorder="1" applyAlignment="1">
      <alignment horizontal="left" indent="1"/>
    </xf>
    <xf numFmtId="0" fontId="2" fillId="0" borderId="34" xfId="0" applyFont="1" applyBorder="1" applyAlignment="1">
      <alignment horizontal="left" indent="1"/>
    </xf>
    <xf numFmtId="0" fontId="0" fillId="0" borderId="2" xfId="0" applyBorder="1" applyAlignment="1">
      <alignment horizontal="left" indent="1"/>
    </xf>
    <xf numFmtId="0" fontId="0" fillId="0" borderId="14" xfId="0"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2" fillId="0" borderId="12" xfId="0" applyFont="1" applyBorder="1" applyAlignment="1">
      <alignment horizontal="left"/>
    </xf>
    <xf numFmtId="0" fontId="2" fillId="0" borderId="0" xfId="0" applyFont="1" applyAlignment="1">
      <alignment horizontal="left"/>
    </xf>
    <xf numFmtId="0" fontId="33" fillId="0" borderId="0" xfId="0" applyFont="1" applyAlignment="1">
      <alignment horizontal="left"/>
    </xf>
    <xf numFmtId="0" fontId="35" fillId="0" borderId="0" xfId="0" applyFont="1" applyAlignment="1">
      <alignment horizontal="left"/>
    </xf>
    <xf numFmtId="0" fontId="33" fillId="0" borderId="0" xfId="0" applyFont="1" applyAlignment="1">
      <alignment horizontal="center"/>
    </xf>
    <xf numFmtId="0" fontId="36" fillId="7" borderId="0" xfId="0" applyFont="1" applyFill="1" applyAlignment="1">
      <alignment horizontal="left"/>
    </xf>
    <xf numFmtId="0" fontId="33" fillId="0" borderId="0" xfId="0" applyFont="1"/>
    <xf numFmtId="0" fontId="35" fillId="0" borderId="0" xfId="0" applyFont="1"/>
    <xf numFmtId="0" fontId="38" fillId="0" borderId="0" xfId="0" applyFont="1"/>
    <xf numFmtId="0" fontId="35" fillId="0" borderId="0" xfId="0" applyFont="1" applyAlignment="1">
      <alignment horizontal="left" vertical="top" wrapText="1"/>
    </xf>
    <xf numFmtId="0" fontId="35" fillId="0" borderId="3" xfId="0" applyFont="1" applyBorder="1" applyAlignment="1">
      <alignment horizontal="left" vertical="top" wrapText="1"/>
    </xf>
    <xf numFmtId="0" fontId="39" fillId="0" borderId="0" xfId="0" applyFont="1" applyAlignment="1">
      <alignment horizontal="left" vertical="top" wrapText="1"/>
    </xf>
    <xf numFmtId="0" fontId="35" fillId="0" borderId="0" xfId="0" applyFont="1" applyAlignment="1">
      <alignment horizontal="center"/>
    </xf>
    <xf numFmtId="0" fontId="4" fillId="2" borderId="22" xfId="0" applyFont="1" applyFill="1" applyBorder="1" applyAlignment="1" applyProtection="1">
      <alignment horizontal="center" wrapText="1"/>
      <protection locked="0"/>
    </xf>
    <xf numFmtId="9" fontId="2" fillId="2" borderId="13" xfId="1" applyFont="1" applyFill="1" applyBorder="1" applyAlignment="1">
      <alignment horizontal="center"/>
    </xf>
    <xf numFmtId="0" fontId="2" fillId="0" borderId="12" xfId="0" applyFont="1" applyBorder="1"/>
    <xf numFmtId="0" fontId="33" fillId="7" borderId="0" xfId="0" applyFont="1" applyFill="1" applyAlignment="1">
      <alignment horizontal="left"/>
    </xf>
    <xf numFmtId="0" fontId="35" fillId="7" borderId="0" xfId="0" applyFont="1" applyFill="1" applyAlignment="1">
      <alignment horizontal="left"/>
    </xf>
    <xf numFmtId="0" fontId="33" fillId="7" borderId="0" xfId="0" applyFont="1" applyFill="1"/>
    <xf numFmtId="0" fontId="39" fillId="0" borderId="0" xfId="0" applyFont="1" applyAlignment="1" applyProtection="1">
      <alignment horizontal="left" vertical="top" wrapText="1"/>
      <protection locked="0"/>
    </xf>
    <xf numFmtId="0" fontId="38" fillId="7" borderId="0" xfId="0" applyFont="1" applyFill="1" applyAlignment="1">
      <alignment horizontal="left"/>
    </xf>
    <xf numFmtId="0" fontId="2" fillId="0" borderId="1" xfId="0" applyFont="1" applyBorder="1"/>
    <xf numFmtId="0" fontId="2" fillId="0" borderId="1" xfId="0" applyFont="1" applyBorder="1" applyAlignment="1">
      <alignment horizontal="left" wrapText="1"/>
    </xf>
    <xf numFmtId="0" fontId="2" fillId="0" borderId="1" xfId="0" applyFont="1" applyBorder="1" applyAlignment="1">
      <alignment wrapText="1"/>
    </xf>
    <xf numFmtId="0" fontId="2" fillId="0" borderId="0" xfId="0" applyFont="1" applyAlignment="1">
      <alignment horizontal="left" vertical="center" wrapText="1"/>
    </xf>
    <xf numFmtId="164" fontId="41" fillId="0" borderId="0" xfId="0" applyNumberFormat="1" applyFont="1" applyProtection="1">
      <protection locked="0"/>
    </xf>
    <xf numFmtId="0" fontId="41" fillId="0" borderId="0" xfId="0" applyFont="1" applyAlignment="1" applyProtection="1">
      <alignment vertical="top" wrapText="1"/>
      <protection locked="0"/>
    </xf>
    <xf numFmtId="164" fontId="0" fillId="0" borderId="0" xfId="0" applyNumberFormat="1" applyProtection="1">
      <protection locked="0"/>
    </xf>
    <xf numFmtId="0" fontId="4" fillId="0" borderId="0" xfId="0" applyFont="1" applyAlignment="1" applyProtection="1">
      <alignment horizontal="center"/>
      <protection locked="0"/>
    </xf>
    <xf numFmtId="0" fontId="4" fillId="7" borderId="0" xfId="0" applyFont="1" applyFill="1"/>
    <xf numFmtId="0" fontId="4" fillId="7" borderId="0" xfId="0" applyFont="1" applyFill="1" applyAlignment="1">
      <alignment horizontal="left"/>
    </xf>
    <xf numFmtId="0" fontId="0" fillId="7" borderId="0" xfId="0" applyFill="1"/>
    <xf numFmtId="0" fontId="2" fillId="7" borderId="0" xfId="0" applyFont="1" applyFill="1" applyAlignment="1">
      <alignment horizontal="right"/>
    </xf>
    <xf numFmtId="0" fontId="2" fillId="7" borderId="0" xfId="0" applyFont="1" applyFill="1" applyAlignment="1">
      <alignment wrapText="1"/>
    </xf>
    <xf numFmtId="0" fontId="5" fillId="7" borderId="0" xfId="0" applyFont="1" applyFill="1"/>
    <xf numFmtId="165" fontId="4" fillId="0" borderId="0" xfId="0" applyNumberFormat="1" applyFont="1" applyAlignment="1">
      <alignment horizontal="center"/>
    </xf>
    <xf numFmtId="0" fontId="4" fillId="7" borderId="1" xfId="0" applyFont="1" applyFill="1" applyBorder="1"/>
    <xf numFmtId="164" fontId="41" fillId="7" borderId="0" xfId="0" applyNumberFormat="1" applyFont="1" applyFill="1" applyProtection="1">
      <protection locked="0"/>
    </xf>
    <xf numFmtId="0" fontId="41" fillId="7" borderId="0" xfId="0" applyFont="1" applyFill="1" applyAlignment="1" applyProtection="1">
      <alignment vertical="top" wrapText="1"/>
      <protection locked="0"/>
    </xf>
    <xf numFmtId="0" fontId="4" fillId="0" borderId="0" xfId="0" applyFont="1" applyAlignment="1">
      <alignment horizontal="center"/>
    </xf>
    <xf numFmtId="0" fontId="5" fillId="0" borderId="0" xfId="0" applyFont="1" applyAlignment="1" applyProtection="1">
      <alignment horizontal="center"/>
      <protection locked="0"/>
    </xf>
    <xf numFmtId="0" fontId="0" fillId="0" borderId="0" xfId="0" applyAlignment="1">
      <alignment horizontal="center"/>
    </xf>
    <xf numFmtId="0" fontId="34" fillId="0" borderId="0" xfId="0" applyFont="1" applyAlignment="1">
      <alignment horizontal="left" vertical="top" wrapText="1"/>
    </xf>
    <xf numFmtId="0" fontId="35" fillId="0" borderId="0" xfId="0" applyFont="1" applyAlignment="1" applyProtection="1">
      <alignment horizontal="left" vertical="top" wrapText="1"/>
      <protection locked="0"/>
    </xf>
    <xf numFmtId="0" fontId="2" fillId="2" borderId="0" xfId="0" applyFont="1" applyFill="1" applyAlignment="1">
      <alignment horizontal="left"/>
    </xf>
    <xf numFmtId="0" fontId="34" fillId="0" borderId="8" xfId="0" applyFont="1" applyBorder="1" applyAlignment="1">
      <alignment vertical="top" wrapText="1"/>
    </xf>
    <xf numFmtId="0" fontId="34" fillId="0" borderId="1" xfId="0" applyFont="1" applyBorder="1" applyAlignment="1">
      <alignment vertical="top" wrapText="1"/>
    </xf>
    <xf numFmtId="0" fontId="34" fillId="0" borderId="7" xfId="0" applyFont="1" applyBorder="1" applyAlignment="1">
      <alignment vertical="top" wrapText="1"/>
    </xf>
    <xf numFmtId="0" fontId="34" fillId="0" borderId="6" xfId="0" applyFont="1" applyBorder="1" applyAlignment="1">
      <alignment vertical="top" wrapText="1"/>
    </xf>
    <xf numFmtId="0" fontId="34" fillId="0" borderId="5" xfId="0" applyFont="1" applyBorder="1" applyAlignment="1">
      <alignment vertical="top" wrapText="1"/>
    </xf>
    <xf numFmtId="0" fontId="34" fillId="0" borderId="4" xfId="0" applyFont="1" applyBorder="1" applyAlignment="1">
      <alignment vertical="top" wrapText="1"/>
    </xf>
    <xf numFmtId="0" fontId="34" fillId="0" borderId="3" xfId="0" applyFont="1" applyBorder="1" applyAlignment="1">
      <alignment vertical="top" wrapText="1"/>
    </xf>
    <xf numFmtId="0" fontId="34" fillId="0" borderId="2" xfId="0" applyFont="1" applyBorder="1" applyAlignment="1">
      <alignment vertical="top" wrapText="1"/>
    </xf>
    <xf numFmtId="165" fontId="4" fillId="0" borderId="3" xfId="0" applyNumberFormat="1" applyFont="1" applyBorder="1" applyAlignment="1">
      <alignment horizontal="center"/>
    </xf>
    <xf numFmtId="0" fontId="5" fillId="0" borderId="0" xfId="0" applyFont="1" applyAlignment="1">
      <alignment horizont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wrapText="1"/>
    </xf>
    <xf numFmtId="0" fontId="4" fillId="0" borderId="3" xfId="0" applyFont="1" applyBorder="1" applyAlignment="1" applyProtection="1">
      <alignment horizontal="center"/>
      <protection locked="0"/>
    </xf>
    <xf numFmtId="0" fontId="2" fillId="2" borderId="33" xfId="0" applyFont="1" applyFill="1" applyBorder="1" applyAlignment="1">
      <alignment horizontal="center"/>
    </xf>
    <xf numFmtId="0" fontId="2" fillId="2" borderId="38" xfId="0" applyFont="1" applyFill="1" applyBorder="1" applyAlignment="1">
      <alignment horizontal="center"/>
    </xf>
    <xf numFmtId="0" fontId="2" fillId="2" borderId="32" xfId="0" applyFont="1" applyFill="1" applyBorder="1" applyAlignment="1">
      <alignment horizontal="center"/>
    </xf>
    <xf numFmtId="0" fontId="2" fillId="0" borderId="0" xfId="0" applyFont="1" applyAlignment="1">
      <alignment horizontal="left" vertical="center"/>
    </xf>
    <xf numFmtId="0" fontId="5" fillId="0" borderId="3" xfId="0" applyFont="1" applyBorder="1" applyAlignment="1">
      <alignment horizontal="center"/>
    </xf>
    <xf numFmtId="0" fontId="0" fillId="0" borderId="3" xfId="0" applyBorder="1" applyAlignment="1">
      <alignment horizontal="center" vertical="top"/>
    </xf>
    <xf numFmtId="0" fontId="5" fillId="0" borderId="0" xfId="0" applyFont="1" applyAlignment="1">
      <alignment horizontal="center" wrapText="1"/>
    </xf>
    <xf numFmtId="0" fontId="34" fillId="0" borderId="0" xfId="0" applyFont="1" applyAlignment="1">
      <alignment vertical="top" wrapText="1"/>
    </xf>
    <xf numFmtId="0" fontId="2" fillId="8" borderId="11" xfId="0" applyFont="1" applyFill="1" applyBorder="1"/>
    <xf numFmtId="0" fontId="2" fillId="8" borderId="9" xfId="0" applyFont="1" applyFill="1" applyBorder="1"/>
    <xf numFmtId="0" fontId="0" fillId="9" borderId="12" xfId="0" applyFill="1" applyBorder="1" applyAlignment="1">
      <alignment wrapText="1"/>
    </xf>
    <xf numFmtId="0" fontId="46" fillId="10" borderId="4" xfId="0" applyFont="1" applyFill="1" applyBorder="1"/>
    <xf numFmtId="0" fontId="33" fillId="9" borderId="0" xfId="0" applyFont="1" applyFill="1" applyAlignment="1">
      <alignment horizontal="left"/>
    </xf>
    <xf numFmtId="0" fontId="0" fillId="9" borderId="0" xfId="0" applyFill="1"/>
    <xf numFmtId="1" fontId="0" fillId="8" borderId="22" xfId="0" applyNumberFormat="1" applyFill="1" applyBorder="1" applyAlignment="1" applyProtection="1">
      <alignment horizontal="center"/>
      <protection locked="0"/>
    </xf>
    <xf numFmtId="0" fontId="4" fillId="0" borderId="11" xfId="0" applyFont="1" applyBorder="1" applyAlignment="1" applyProtection="1">
      <alignment horizontal="center" wrapText="1"/>
      <protection locked="0"/>
    </xf>
    <xf numFmtId="0" fontId="4" fillId="0" borderId="41" xfId="0" applyFont="1" applyBorder="1" applyAlignment="1" applyProtection="1">
      <alignment horizontal="center" wrapText="1"/>
      <protection locked="0"/>
    </xf>
    <xf numFmtId="3" fontId="0" fillId="0" borderId="41" xfId="0" applyNumberFormat="1" applyBorder="1" applyAlignment="1" applyProtection="1">
      <alignment horizontal="center" wrapText="1"/>
      <protection locked="0"/>
    </xf>
    <xf numFmtId="0" fontId="0" fillId="9" borderId="12" xfId="0" applyFill="1" applyBorder="1" applyAlignment="1" applyProtection="1">
      <alignment horizontal="center" wrapText="1"/>
      <protection locked="0"/>
    </xf>
    <xf numFmtId="0" fontId="4" fillId="9" borderId="12" xfId="0" applyFont="1" applyFill="1" applyBorder="1" applyAlignment="1" applyProtection="1">
      <alignment horizontal="center" wrapText="1"/>
      <protection locked="0"/>
    </xf>
    <xf numFmtId="0" fontId="0" fillId="9" borderId="9" xfId="0" applyFill="1" applyBorder="1" applyAlignment="1" applyProtection="1">
      <alignment horizontal="center" wrapText="1"/>
      <protection locked="0"/>
    </xf>
    <xf numFmtId="0" fontId="4" fillId="9" borderId="12" xfId="0" applyFont="1" applyFill="1" applyBorder="1" applyAlignment="1" applyProtection="1">
      <alignment horizontal="center"/>
      <protection locked="0"/>
    </xf>
    <xf numFmtId="0" fontId="4" fillId="9" borderId="25" xfId="0" applyFont="1" applyFill="1" applyBorder="1" applyAlignment="1" applyProtection="1">
      <alignment horizontal="center" wrapText="1"/>
      <protection locked="0"/>
    </xf>
    <xf numFmtId="0" fontId="5" fillId="9" borderId="12" xfId="0" applyFont="1" applyFill="1" applyBorder="1" applyAlignment="1" applyProtection="1">
      <alignment horizontal="center" wrapText="1"/>
      <protection locked="0"/>
    </xf>
    <xf numFmtId="9" fontId="2" fillId="9" borderId="12" xfId="1" applyFont="1" applyFill="1" applyBorder="1" applyAlignment="1">
      <alignment horizontal="center"/>
    </xf>
    <xf numFmtId="0" fontId="0" fillId="9" borderId="0" xfId="0" applyFill="1" applyAlignment="1" applyProtection="1">
      <alignment horizontal="left" vertical="top" wrapText="1"/>
      <protection locked="0"/>
    </xf>
    <xf numFmtId="0" fontId="4" fillId="9" borderId="0" xfId="0" applyFont="1" applyFill="1" applyAlignment="1" applyProtection="1">
      <alignment horizontal="left" wrapText="1"/>
      <protection locked="0"/>
    </xf>
    <xf numFmtId="0" fontId="0" fillId="9" borderId="0" xfId="0" applyFill="1" applyAlignment="1">
      <alignment wrapText="1"/>
    </xf>
    <xf numFmtId="0" fontId="4" fillId="9" borderId="0" xfId="0" applyFont="1" applyFill="1" applyAlignment="1" applyProtection="1">
      <alignment horizontal="center" wrapText="1"/>
      <protection locked="0"/>
    </xf>
    <xf numFmtId="0" fontId="0" fillId="9" borderId="0" xfId="0" applyFill="1" applyAlignment="1" applyProtection="1">
      <alignment horizontal="left" wrapText="1"/>
      <protection locked="0"/>
    </xf>
    <xf numFmtId="0" fontId="0" fillId="9" borderId="0" xfId="0" applyFill="1" applyAlignment="1" applyProtection="1">
      <alignment horizontal="center" wrapText="1"/>
      <protection locked="0"/>
    </xf>
    <xf numFmtId="0" fontId="5" fillId="9" borderId="0" xfId="0" applyFont="1" applyFill="1" applyAlignment="1" applyProtection="1">
      <alignment horizontal="center" wrapText="1"/>
      <protection locked="0"/>
    </xf>
    <xf numFmtId="0" fontId="4" fillId="9" borderId="0" xfId="0" applyFont="1" applyFill="1" applyAlignment="1" applyProtection="1">
      <alignment horizontal="center"/>
      <protection locked="0"/>
    </xf>
    <xf numFmtId="9" fontId="2" fillId="9" borderId="0" xfId="1" applyFont="1" applyFill="1" applyBorder="1" applyAlignment="1">
      <alignment horizontal="center"/>
    </xf>
    <xf numFmtId="0" fontId="4" fillId="9" borderId="51" xfId="0" applyFont="1" applyFill="1" applyBorder="1" applyAlignment="1" applyProtection="1">
      <alignment horizontal="center" wrapText="1"/>
      <protection locked="0"/>
    </xf>
    <xf numFmtId="9" fontId="2" fillId="9" borderId="13" xfId="1" applyFont="1" applyFill="1" applyBorder="1" applyAlignment="1">
      <alignment horizontal="center"/>
    </xf>
    <xf numFmtId="0" fontId="47" fillId="0" borderId="6" xfId="0" applyFont="1" applyBorder="1" applyAlignment="1">
      <alignment wrapText="1"/>
    </xf>
    <xf numFmtId="0" fontId="47" fillId="0" borderId="0" xfId="0" applyFont="1" applyAlignment="1">
      <alignment wrapText="1"/>
    </xf>
    <xf numFmtId="0" fontId="2" fillId="0" borderId="10" xfId="0" applyFont="1" applyBorder="1" applyAlignment="1">
      <alignment wrapText="1"/>
    </xf>
    <xf numFmtId="0" fontId="2" fillId="0" borderId="10" xfId="0" applyFont="1" applyBorder="1" applyAlignment="1">
      <alignment horizontal="right"/>
    </xf>
    <xf numFmtId="0" fontId="4" fillId="0" borderId="16"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2" fillId="2" borderId="11" xfId="0" applyFont="1" applyFill="1" applyBorder="1"/>
    <xf numFmtId="0" fontId="2" fillId="2" borderId="10" xfId="0" applyFont="1" applyFill="1" applyBorder="1"/>
    <xf numFmtId="0" fontId="2" fillId="2" borderId="9" xfId="0" applyFont="1" applyFill="1" applyBorder="1"/>
    <xf numFmtId="0" fontId="0" fillId="0" borderId="1" xfId="0" applyBorder="1" applyAlignment="1" applyProtection="1">
      <alignment horizontal="center" wrapText="1"/>
      <protection locked="0"/>
    </xf>
    <xf numFmtId="0" fontId="0" fillId="0" borderId="10" xfId="0" applyBorder="1" applyAlignment="1" applyProtection="1">
      <alignment horizontal="center" wrapText="1"/>
      <protection locked="0"/>
    </xf>
    <xf numFmtId="1" fontId="0" fillId="0" borderId="1" xfId="0" applyNumberFormat="1" applyBorder="1" applyAlignment="1" applyProtection="1">
      <alignment horizontal="center" wrapText="1"/>
      <protection locked="0"/>
    </xf>
    <xf numFmtId="0" fontId="2" fillId="0" borderId="12" xfId="0" applyFont="1" applyBorder="1" applyAlignment="1">
      <alignment horizontal="center"/>
    </xf>
    <xf numFmtId="0" fontId="0" fillId="7" borderId="12" xfId="0" applyFill="1" applyBorder="1" applyAlignment="1" applyProtection="1">
      <alignment horizontal="center" wrapText="1"/>
      <protection locked="0"/>
    </xf>
    <xf numFmtId="0" fontId="4" fillId="7" borderId="12" xfId="0" applyFont="1" applyFill="1" applyBorder="1" applyAlignment="1" applyProtection="1">
      <alignment horizontal="center" wrapText="1"/>
      <protection locked="0"/>
    </xf>
    <xf numFmtId="0" fontId="47" fillId="7" borderId="12" xfId="0" applyFont="1" applyFill="1" applyBorder="1" applyAlignment="1">
      <alignment horizontal="left" wrapText="1"/>
    </xf>
    <xf numFmtId="0" fontId="13" fillId="7" borderId="12" xfId="0" applyFont="1" applyFill="1" applyBorder="1" applyAlignment="1">
      <alignment horizontal="left" wrapText="1"/>
    </xf>
    <xf numFmtId="0" fontId="12" fillId="3" borderId="12" xfId="0" applyFont="1" applyFill="1" applyBorder="1" applyAlignment="1">
      <alignment horizontal="left"/>
    </xf>
    <xf numFmtId="9" fontId="46" fillId="3" borderId="12" xfId="0" applyNumberFormat="1" applyFont="1" applyFill="1" applyBorder="1" applyAlignment="1">
      <alignment horizontal="left"/>
    </xf>
    <xf numFmtId="0" fontId="0" fillId="7" borderId="43" xfId="0" applyFill="1" applyBorder="1" applyAlignment="1" applyProtection="1">
      <alignment horizontal="center" wrapText="1"/>
      <protection locked="0"/>
    </xf>
    <xf numFmtId="0" fontId="4" fillId="7" borderId="43" xfId="0" applyFont="1" applyFill="1" applyBorder="1" applyAlignment="1" applyProtection="1">
      <alignment horizontal="center" wrapText="1"/>
      <protection locked="0"/>
    </xf>
    <xf numFmtId="3" fontId="0" fillId="0" borderId="25" xfId="0" applyNumberFormat="1" applyBorder="1" applyAlignment="1" applyProtection="1">
      <alignment horizontal="center" wrapText="1"/>
      <protection locked="0"/>
    </xf>
    <xf numFmtId="0" fontId="0" fillId="0" borderId="25" xfId="0" applyBorder="1" applyAlignment="1" applyProtection="1">
      <alignment horizontal="center" wrapText="1"/>
      <protection locked="0"/>
    </xf>
    <xf numFmtId="3" fontId="4" fillId="0" borderId="25" xfId="0" applyNumberFormat="1" applyFont="1" applyBorder="1" applyAlignment="1" applyProtection="1">
      <alignment horizontal="center" wrapText="1"/>
      <protection locked="0"/>
    </xf>
    <xf numFmtId="0" fontId="0" fillId="7" borderId="41" xfId="0" applyFill="1" applyBorder="1" applyAlignment="1" applyProtection="1">
      <alignment horizontal="center" wrapText="1"/>
      <protection locked="0"/>
    </xf>
    <xf numFmtId="0" fontId="0" fillId="0" borderId="12" xfId="0" applyBorder="1" applyAlignment="1" applyProtection="1">
      <alignment horizontal="center"/>
      <protection locked="0"/>
    </xf>
    <xf numFmtId="0" fontId="0" fillId="7" borderId="25" xfId="0" applyFill="1" applyBorder="1" applyAlignment="1" applyProtection="1">
      <alignment horizontal="center" wrapText="1"/>
      <protection locked="0"/>
    </xf>
    <xf numFmtId="0" fontId="0" fillId="7" borderId="9" xfId="0" applyFill="1" applyBorder="1" applyAlignment="1" applyProtection="1">
      <alignment horizontal="center" wrapText="1"/>
      <protection locked="0"/>
    </xf>
    <xf numFmtId="0" fontId="0" fillId="7" borderId="12" xfId="0" applyFill="1" applyBorder="1" applyAlignment="1" applyProtection="1">
      <alignment horizontal="center"/>
      <protection locked="0"/>
    </xf>
    <xf numFmtId="0" fontId="0" fillId="7" borderId="12" xfId="0" applyFill="1" applyBorder="1" applyAlignment="1" applyProtection="1">
      <alignment horizontal="center" vertical="center"/>
      <protection locked="0"/>
    </xf>
    <xf numFmtId="0" fontId="0" fillId="9" borderId="12" xfId="0" applyFill="1" applyBorder="1" applyAlignment="1" applyProtection="1">
      <alignment horizontal="center"/>
      <protection locked="0"/>
    </xf>
    <xf numFmtId="0" fontId="0" fillId="9" borderId="25" xfId="0" applyFill="1" applyBorder="1" applyAlignment="1" applyProtection="1">
      <alignment horizontal="center" wrapText="1"/>
      <protection locked="0"/>
    </xf>
    <xf numFmtId="3" fontId="0" fillId="7" borderId="41" xfId="0" applyNumberFormat="1" applyFill="1" applyBorder="1" applyAlignment="1" applyProtection="1">
      <alignment horizontal="center" wrapText="1"/>
      <protection locked="0"/>
    </xf>
    <xf numFmtId="0" fontId="2" fillId="9" borderId="12" xfId="0" applyFont="1" applyFill="1" applyBorder="1" applyAlignment="1" applyProtection="1">
      <alignment horizontal="center" wrapText="1"/>
      <protection locked="0"/>
    </xf>
    <xf numFmtId="0" fontId="0" fillId="9" borderId="16" xfId="0" applyFill="1" applyBorder="1" applyAlignment="1" applyProtection="1">
      <alignment horizontal="center" wrapText="1"/>
      <protection locked="0"/>
    </xf>
    <xf numFmtId="0" fontId="0" fillId="9" borderId="7" xfId="0" applyFill="1" applyBorder="1" applyAlignment="1" applyProtection="1">
      <alignment horizontal="center" wrapText="1"/>
      <protection locked="0"/>
    </xf>
    <xf numFmtId="0" fontId="0" fillId="9" borderId="13" xfId="0" applyFill="1" applyBorder="1" applyAlignment="1" applyProtection="1">
      <alignment horizontal="center" wrapText="1"/>
      <protection locked="0"/>
    </xf>
    <xf numFmtId="0" fontId="0" fillId="9" borderId="13" xfId="0" applyFill="1" applyBorder="1" applyAlignment="1" applyProtection="1">
      <alignment horizontal="center"/>
      <protection locked="0"/>
    </xf>
    <xf numFmtId="0" fontId="2" fillId="9" borderId="13" xfId="0" applyFont="1" applyFill="1" applyBorder="1" applyAlignment="1" applyProtection="1">
      <alignment horizontal="center" wrapText="1"/>
      <protection locked="0"/>
    </xf>
    <xf numFmtId="0" fontId="52" fillId="7" borderId="12" xfId="0" applyFont="1" applyFill="1" applyBorder="1" applyAlignment="1">
      <alignment horizontal="left" wrapText="1"/>
    </xf>
    <xf numFmtId="0" fontId="52" fillId="12" borderId="12" xfId="0" applyFont="1" applyFill="1" applyBorder="1" applyAlignment="1">
      <alignment horizontal="left" wrapText="1"/>
    </xf>
    <xf numFmtId="0" fontId="2" fillId="2" borderId="0" xfId="0" applyFont="1" applyFill="1" applyAlignment="1">
      <alignment wrapText="1"/>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left"/>
    </xf>
    <xf numFmtId="0" fontId="5" fillId="0" borderId="0" xfId="0" applyFont="1" applyAlignment="1" applyProtection="1">
      <alignment horizontal="center"/>
      <protection locked="0"/>
    </xf>
    <xf numFmtId="0" fontId="0" fillId="2" borderId="8"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0" borderId="3" xfId="0" applyBorder="1" applyAlignment="1">
      <alignment horizontal="left" wrapText="1"/>
    </xf>
    <xf numFmtId="49" fontId="0" fillId="0" borderId="3" xfId="0" applyNumberFormat="1"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lignment horizontal="left"/>
    </xf>
    <xf numFmtId="0" fontId="0" fillId="0" borderId="0" xfId="0" applyAlignment="1">
      <alignment horizontal="left" vertical="top" wrapText="1"/>
    </xf>
    <xf numFmtId="0" fontId="39" fillId="7" borderId="8" xfId="0" applyFont="1" applyFill="1" applyBorder="1" applyAlignment="1" applyProtection="1">
      <alignment horizontal="left" vertical="top" wrapText="1"/>
      <protection locked="0"/>
    </xf>
    <xf numFmtId="0" fontId="39" fillId="7" borderId="1" xfId="0" applyFont="1" applyFill="1" applyBorder="1" applyAlignment="1" applyProtection="1">
      <alignment horizontal="left" vertical="top" wrapText="1"/>
      <protection locked="0"/>
    </xf>
    <xf numFmtId="0" fontId="39" fillId="7" borderId="7" xfId="0" applyFont="1" applyFill="1" applyBorder="1" applyAlignment="1" applyProtection="1">
      <alignment horizontal="left" vertical="top" wrapText="1"/>
      <protection locked="0"/>
    </xf>
    <xf numFmtId="0" fontId="39" fillId="7" borderId="4" xfId="0" applyFont="1" applyFill="1" applyBorder="1" applyAlignment="1" applyProtection="1">
      <alignment horizontal="left" vertical="top" wrapText="1"/>
      <protection locked="0"/>
    </xf>
    <xf numFmtId="0" fontId="39" fillId="7" borderId="3" xfId="0" applyFont="1" applyFill="1" applyBorder="1" applyAlignment="1" applyProtection="1">
      <alignment horizontal="left" vertical="top" wrapText="1"/>
      <protection locked="0"/>
    </xf>
    <xf numFmtId="0" fontId="39" fillId="7" borderId="2" xfId="0" applyFont="1" applyFill="1" applyBorder="1" applyAlignment="1" applyProtection="1">
      <alignment horizontal="left" vertical="top" wrapText="1"/>
      <protection locked="0"/>
    </xf>
    <xf numFmtId="0" fontId="40" fillId="0" borderId="8" xfId="0" applyFont="1" applyBorder="1" applyAlignment="1">
      <alignment horizontal="left" vertical="top" wrapText="1"/>
    </xf>
    <xf numFmtId="0" fontId="40" fillId="0" borderId="1"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40" fillId="0" borderId="0" xfId="0" applyFont="1" applyAlignment="1">
      <alignment horizontal="left" vertical="top" wrapText="1"/>
    </xf>
    <xf numFmtId="0" fontId="40" fillId="0" borderId="5" xfId="0" applyFont="1" applyBorder="1" applyAlignment="1">
      <alignment horizontal="left" vertical="top" wrapText="1"/>
    </xf>
    <xf numFmtId="0" fontId="40" fillId="0" borderId="4" xfId="0" applyFont="1" applyBorder="1" applyAlignment="1">
      <alignment horizontal="left" vertical="top" wrapText="1"/>
    </xf>
    <xf numFmtId="0" fontId="40" fillId="0" borderId="3" xfId="0" applyFont="1" applyBorder="1" applyAlignment="1">
      <alignment horizontal="left" vertical="top" wrapText="1"/>
    </xf>
    <xf numFmtId="0" fontId="40" fillId="0" borderId="2" xfId="0" applyFont="1" applyBorder="1" applyAlignment="1">
      <alignment horizontal="left" vertical="top" wrapText="1"/>
    </xf>
    <xf numFmtId="0" fontId="39" fillId="0" borderId="8" xfId="0" applyFont="1" applyBorder="1" applyAlignment="1" applyProtection="1">
      <alignment horizontal="left" vertical="top" wrapText="1"/>
      <protection locked="0"/>
    </xf>
    <xf numFmtId="0" fontId="39" fillId="0" borderId="1"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4" fillId="7" borderId="8" xfId="0" applyFont="1" applyFill="1" applyBorder="1" applyAlignment="1">
      <alignment horizontal="left" vertical="top" wrapText="1"/>
    </xf>
    <xf numFmtId="0" fontId="34" fillId="7" borderId="1" xfId="0" applyFont="1" applyFill="1" applyBorder="1" applyAlignment="1">
      <alignment horizontal="left" vertical="top" wrapText="1"/>
    </xf>
    <xf numFmtId="0" fontId="34" fillId="7" borderId="7" xfId="0" applyFont="1" applyFill="1" applyBorder="1" applyAlignment="1">
      <alignment horizontal="left" vertical="top" wrapText="1"/>
    </xf>
    <xf numFmtId="0" fontId="34" fillId="7" borderId="6" xfId="0" applyFont="1" applyFill="1" applyBorder="1" applyAlignment="1">
      <alignment horizontal="left" vertical="top" wrapText="1"/>
    </xf>
    <xf numFmtId="0" fontId="34" fillId="7" borderId="0" xfId="0" applyFont="1" applyFill="1" applyAlignment="1">
      <alignment horizontal="left" vertical="top" wrapText="1"/>
    </xf>
    <xf numFmtId="0" fontId="34" fillId="7" borderId="5"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3" xfId="0" applyFont="1" applyFill="1" applyBorder="1" applyAlignment="1">
      <alignment horizontal="left" vertical="top" wrapText="1"/>
    </xf>
    <xf numFmtId="0" fontId="34" fillId="7" borderId="2" xfId="0" applyFont="1" applyFill="1" applyBorder="1" applyAlignment="1">
      <alignment horizontal="left" vertical="top" wrapText="1"/>
    </xf>
    <xf numFmtId="0" fontId="35" fillId="7" borderId="8" xfId="0" applyFont="1" applyFill="1" applyBorder="1" applyAlignment="1" applyProtection="1">
      <alignment horizontal="left" vertical="top" wrapText="1"/>
      <protection locked="0"/>
    </xf>
    <xf numFmtId="0" fontId="35" fillId="7" borderId="1" xfId="0" applyFont="1" applyFill="1" applyBorder="1" applyAlignment="1" applyProtection="1">
      <alignment horizontal="left" vertical="top" wrapText="1"/>
      <protection locked="0"/>
    </xf>
    <xf numFmtId="0" fontId="35" fillId="7" borderId="7" xfId="0" applyFont="1" applyFill="1" applyBorder="1" applyAlignment="1" applyProtection="1">
      <alignment horizontal="left" vertical="top" wrapText="1"/>
      <protection locked="0"/>
    </xf>
    <xf numFmtId="0" fontId="35" fillId="7" borderId="6" xfId="0" applyFont="1" applyFill="1" applyBorder="1" applyAlignment="1" applyProtection="1">
      <alignment horizontal="left" vertical="top" wrapText="1"/>
      <protection locked="0"/>
    </xf>
    <xf numFmtId="0" fontId="35" fillId="7" borderId="0" xfId="0" applyFont="1" applyFill="1" applyAlignment="1" applyProtection="1">
      <alignment horizontal="left" vertical="top" wrapText="1"/>
      <protection locked="0"/>
    </xf>
    <xf numFmtId="0" fontId="35" fillId="7" borderId="5" xfId="0" applyFont="1" applyFill="1" applyBorder="1" applyAlignment="1" applyProtection="1">
      <alignment horizontal="left" vertical="top" wrapText="1"/>
      <protection locked="0"/>
    </xf>
    <xf numFmtId="0" fontId="35" fillId="7" borderId="4" xfId="0" applyFont="1" applyFill="1" applyBorder="1" applyAlignment="1" applyProtection="1">
      <alignment horizontal="left" vertical="top" wrapText="1"/>
      <protection locked="0"/>
    </xf>
    <xf numFmtId="0" fontId="35" fillId="7" borderId="3" xfId="0" applyFont="1" applyFill="1" applyBorder="1" applyAlignment="1" applyProtection="1">
      <alignment horizontal="left" vertical="top" wrapText="1"/>
      <protection locked="0"/>
    </xf>
    <xf numFmtId="0" fontId="35" fillId="7" borderId="2" xfId="0" applyFont="1" applyFill="1" applyBorder="1" applyAlignment="1" applyProtection="1">
      <alignment horizontal="left" vertical="top" wrapText="1"/>
      <protection locked="0"/>
    </xf>
    <xf numFmtId="0" fontId="34" fillId="0" borderId="8" xfId="0" applyFont="1" applyBorder="1" applyAlignment="1">
      <alignment horizontal="left" vertical="top" wrapText="1"/>
    </xf>
    <xf numFmtId="0" fontId="34" fillId="0" borderId="1" xfId="0" applyFont="1" applyBorder="1" applyAlignment="1">
      <alignment horizontal="left" vertical="top" wrapText="1"/>
    </xf>
    <xf numFmtId="0" fontId="34" fillId="0" borderId="7" xfId="0" applyFont="1" applyBorder="1" applyAlignment="1">
      <alignment horizontal="left" vertical="top" wrapText="1"/>
    </xf>
    <xf numFmtId="0" fontId="34" fillId="0" borderId="6" xfId="0" applyFont="1" applyBorder="1" applyAlignment="1">
      <alignment horizontal="left" vertical="top" wrapText="1"/>
    </xf>
    <xf numFmtId="0" fontId="34" fillId="0" borderId="0" xfId="0" applyFont="1" applyAlignment="1">
      <alignment horizontal="left" vertical="top" wrapText="1"/>
    </xf>
    <xf numFmtId="0" fontId="34" fillId="0" borderId="5" xfId="0" applyFont="1" applyBorder="1" applyAlignment="1">
      <alignment horizontal="left" vertical="top" wrapText="1"/>
    </xf>
    <xf numFmtId="0" fontId="34" fillId="0" borderId="4" xfId="0" applyFont="1" applyBorder="1" applyAlignment="1">
      <alignment horizontal="left" vertical="top" wrapText="1"/>
    </xf>
    <xf numFmtId="0" fontId="34" fillId="0" borderId="3" xfId="0" applyFont="1" applyBorder="1" applyAlignment="1">
      <alignment horizontal="left" vertical="top" wrapText="1"/>
    </xf>
    <xf numFmtId="0" fontId="34" fillId="0" borderId="2" xfId="0" applyFont="1" applyBorder="1" applyAlignment="1">
      <alignment horizontal="left" vertical="top" wrapText="1"/>
    </xf>
    <xf numFmtId="0" fontId="39" fillId="7" borderId="6" xfId="0" applyFont="1" applyFill="1" applyBorder="1" applyAlignment="1" applyProtection="1">
      <alignment horizontal="left" vertical="top" wrapText="1"/>
      <protection locked="0"/>
    </xf>
    <xf numFmtId="0" fontId="39" fillId="7" borderId="0" xfId="0" applyFont="1" applyFill="1" applyAlignment="1" applyProtection="1">
      <alignment horizontal="left" vertical="top" wrapText="1"/>
      <protection locked="0"/>
    </xf>
    <xf numFmtId="0" fontId="39" fillId="7" borderId="5" xfId="0" applyFont="1" applyFill="1" applyBorder="1" applyAlignment="1" applyProtection="1">
      <alignment horizontal="left" vertical="top" wrapText="1"/>
      <protection locked="0"/>
    </xf>
    <xf numFmtId="0" fontId="38" fillId="0" borderId="11" xfId="0" applyFont="1" applyBorder="1" applyAlignment="1">
      <alignment horizontal="left" vertical="top" wrapText="1"/>
    </xf>
    <xf numFmtId="0" fontId="38" fillId="0" borderId="10" xfId="0" applyFont="1" applyBorder="1" applyAlignment="1">
      <alignment horizontal="left" vertical="top" wrapText="1"/>
    </xf>
    <xf numFmtId="0" fontId="38" fillId="0" borderId="9" xfId="0" applyFont="1" applyBorder="1" applyAlignment="1">
      <alignment horizontal="left" vertical="top" wrapText="1"/>
    </xf>
    <xf numFmtId="0" fontId="2" fillId="7" borderId="0" xfId="0" applyFont="1" applyFill="1" applyAlignment="1">
      <alignment horizontal="center"/>
    </xf>
    <xf numFmtId="0" fontId="37" fillId="0" borderId="0" xfId="0" applyFont="1" applyAlignment="1">
      <alignment horizontal="left"/>
    </xf>
    <xf numFmtId="0" fontId="40" fillId="7" borderId="8" xfId="0" applyFont="1" applyFill="1" applyBorder="1" applyAlignment="1">
      <alignment horizontal="left" vertical="top" wrapText="1"/>
    </xf>
    <xf numFmtId="0" fontId="40" fillId="7" borderId="1" xfId="0" applyFont="1" applyFill="1" applyBorder="1" applyAlignment="1">
      <alignment horizontal="left" vertical="top" wrapText="1"/>
    </xf>
    <xf numFmtId="0" fontId="40" fillId="7" borderId="7" xfId="0" applyFont="1" applyFill="1" applyBorder="1" applyAlignment="1">
      <alignment horizontal="left" vertical="top" wrapText="1"/>
    </xf>
    <xf numFmtId="0" fontId="40" fillId="7" borderId="4" xfId="0" applyFont="1" applyFill="1" applyBorder="1" applyAlignment="1">
      <alignment horizontal="left" vertical="top" wrapText="1"/>
    </xf>
    <xf numFmtId="0" fontId="40" fillId="7" borderId="3" xfId="0" applyFont="1" applyFill="1" applyBorder="1" applyAlignment="1">
      <alignment horizontal="left" vertical="top" wrapText="1"/>
    </xf>
    <xf numFmtId="0" fontId="40" fillId="7" borderId="2" xfId="0" applyFont="1" applyFill="1" applyBorder="1" applyAlignment="1">
      <alignment horizontal="left" vertical="top" wrapText="1"/>
    </xf>
    <xf numFmtId="0" fontId="2" fillId="2" borderId="0" xfId="0" applyFont="1" applyFill="1" applyAlignment="1">
      <alignment horizontal="left"/>
    </xf>
    <xf numFmtId="0" fontId="2" fillId="2" borderId="5" xfId="0" applyFont="1" applyFill="1" applyBorder="1" applyAlignment="1">
      <alignment horizontal="left"/>
    </xf>
    <xf numFmtId="0" fontId="34" fillId="7" borderId="12" xfId="0" applyFont="1" applyFill="1" applyBorder="1" applyAlignment="1">
      <alignment horizontal="left" vertical="top" wrapText="1"/>
    </xf>
    <xf numFmtId="0" fontId="35" fillId="0" borderId="8"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5" fillId="0" borderId="3" xfId="0" applyFont="1" applyBorder="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40" fillId="7" borderId="12" xfId="0" applyFont="1" applyFill="1" applyBorder="1" applyAlignment="1">
      <alignment horizontal="left" vertical="top" wrapText="1"/>
    </xf>
    <xf numFmtId="0" fontId="35" fillId="7" borderId="12" xfId="0" applyFont="1" applyFill="1" applyBorder="1" applyAlignment="1" applyProtection="1">
      <alignment horizontal="left" vertical="top" wrapText="1"/>
      <protection locked="0"/>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8" fillId="0" borderId="9" xfId="0" applyFont="1" applyBorder="1" applyAlignment="1">
      <alignment horizontal="left" vertical="center"/>
    </xf>
    <xf numFmtId="0" fontId="38" fillId="0" borderId="12" xfId="0" applyFont="1" applyBorder="1" applyAlignment="1">
      <alignment horizontal="left" vertical="center" wrapText="1"/>
    </xf>
    <xf numFmtId="0" fontId="2" fillId="2" borderId="12" xfId="0" applyFont="1" applyFill="1" applyBorder="1" applyAlignment="1">
      <alignment horizontal="center"/>
    </xf>
    <xf numFmtId="0" fontId="38" fillId="0" borderId="11" xfId="0" applyFont="1" applyBorder="1" applyAlignment="1">
      <alignment horizontal="left"/>
    </xf>
    <xf numFmtId="0" fontId="38" fillId="0" borderId="10" xfId="0" applyFont="1" applyBorder="1" applyAlignment="1">
      <alignment horizontal="left"/>
    </xf>
    <xf numFmtId="0" fontId="38" fillId="0" borderId="9" xfId="0" applyFont="1" applyBorder="1" applyAlignment="1">
      <alignment horizontal="left"/>
    </xf>
    <xf numFmtId="0" fontId="38" fillId="0" borderId="11" xfId="0" applyFont="1" applyBorder="1" applyAlignment="1">
      <alignment horizontal="left" vertical="center" wrapText="1"/>
    </xf>
    <xf numFmtId="0" fontId="38" fillId="0" borderId="10" xfId="0" applyFont="1" applyBorder="1" applyAlignment="1">
      <alignment horizontal="left" vertical="center" wrapText="1"/>
    </xf>
    <xf numFmtId="0" fontId="38" fillId="0" borderId="9" xfId="0" applyFont="1" applyBorder="1" applyAlignment="1">
      <alignment horizontal="left" vertical="center" wrapText="1"/>
    </xf>
    <xf numFmtId="0" fontId="2" fillId="2" borderId="12" xfId="0" applyFont="1" applyFill="1" applyBorder="1" applyAlignment="1">
      <alignment horizontal="left"/>
    </xf>
    <xf numFmtId="0" fontId="2" fillId="2" borderId="12" xfId="0" applyFont="1" applyFill="1" applyBorder="1" applyAlignment="1">
      <alignment horizontal="left" vertical="center"/>
    </xf>
    <xf numFmtId="0" fontId="38" fillId="0" borderId="12" xfId="0" applyFont="1" applyBorder="1" applyAlignment="1">
      <alignment horizontal="left"/>
    </xf>
    <xf numFmtId="0" fontId="38" fillId="0" borderId="11" xfId="0" applyFont="1" applyBorder="1" applyAlignment="1">
      <alignment horizontal="left" wrapText="1"/>
    </xf>
    <xf numFmtId="0" fontId="38" fillId="0" borderId="10" xfId="0" applyFont="1" applyBorder="1" applyAlignment="1">
      <alignment horizontal="left" wrapText="1"/>
    </xf>
    <xf numFmtId="0" fontId="38" fillId="0" borderId="9" xfId="0" applyFont="1" applyBorder="1" applyAlignment="1">
      <alignment horizontal="left" wrapText="1"/>
    </xf>
    <xf numFmtId="0" fontId="39" fillId="7" borderId="12" xfId="0" applyFont="1" applyFill="1" applyBorder="1" applyAlignment="1" applyProtection="1">
      <alignment horizontal="left" vertical="top" wrapText="1"/>
      <protection locked="0"/>
    </xf>
    <xf numFmtId="0" fontId="40" fillId="0" borderId="12" xfId="0" applyFont="1" applyBorder="1" applyAlignment="1">
      <alignment horizontal="left" vertical="top" wrapText="1"/>
    </xf>
    <xf numFmtId="0" fontId="39" fillId="0" borderId="12" xfId="0" applyFont="1" applyBorder="1" applyAlignment="1" applyProtection="1">
      <alignment horizontal="left" vertical="top" wrapText="1"/>
      <protection locked="0"/>
    </xf>
    <xf numFmtId="0" fontId="40" fillId="7" borderId="6" xfId="0" applyFont="1" applyFill="1" applyBorder="1" applyAlignment="1">
      <alignment horizontal="left" vertical="top" wrapText="1"/>
    </xf>
    <xf numFmtId="0" fontId="40" fillId="7" borderId="0" xfId="0" applyFont="1" applyFill="1" applyAlignment="1">
      <alignment horizontal="left" vertical="top" wrapText="1"/>
    </xf>
    <xf numFmtId="0" fontId="40" fillId="7" borderId="5" xfId="0" applyFont="1" applyFill="1" applyBorder="1" applyAlignment="1">
      <alignment horizontal="left" vertical="top" wrapText="1"/>
    </xf>
    <xf numFmtId="0" fontId="38" fillId="0" borderId="12" xfId="0" applyFont="1" applyBorder="1" applyAlignment="1">
      <alignment horizontal="left" vertical="center"/>
    </xf>
    <xf numFmtId="0" fontId="38" fillId="0" borderId="6" xfId="0" applyFont="1" applyBorder="1" applyAlignment="1">
      <alignment horizontal="left" vertical="center" wrapText="1"/>
    </xf>
    <xf numFmtId="0" fontId="38" fillId="0" borderId="0" xfId="0" applyFont="1" applyAlignment="1">
      <alignment horizontal="left" vertical="center"/>
    </xf>
    <xf numFmtId="0" fontId="38" fillId="0" borderId="5" xfId="0" applyFont="1" applyBorder="1" applyAlignment="1">
      <alignment horizontal="left" vertical="center"/>
    </xf>
    <xf numFmtId="0" fontId="38" fillId="0" borderId="6" xfId="0" applyFont="1" applyBorder="1" applyAlignment="1">
      <alignment horizontal="left" vertical="top" wrapText="1"/>
    </xf>
    <xf numFmtId="0" fontId="38" fillId="0" borderId="0" xfId="0" applyFont="1" applyAlignment="1">
      <alignment horizontal="left" vertical="top"/>
    </xf>
    <xf numFmtId="0" fontId="38" fillId="0" borderId="12" xfId="0" applyFont="1" applyBorder="1" applyAlignment="1">
      <alignment horizontal="left" vertical="top" wrapText="1"/>
    </xf>
    <xf numFmtId="0" fontId="35" fillId="7" borderId="8" xfId="0" applyFont="1" applyFill="1" applyBorder="1" applyAlignment="1" applyProtection="1">
      <alignment vertical="top" wrapText="1"/>
      <protection locked="0"/>
    </xf>
    <xf numFmtId="0" fontId="35" fillId="7" borderId="1" xfId="0" applyFont="1" applyFill="1" applyBorder="1" applyAlignment="1" applyProtection="1">
      <alignment vertical="top" wrapText="1"/>
      <protection locked="0"/>
    </xf>
    <xf numFmtId="0" fontId="35" fillId="7" borderId="7" xfId="0" applyFont="1" applyFill="1" applyBorder="1" applyAlignment="1" applyProtection="1">
      <alignment vertical="top" wrapText="1"/>
      <protection locked="0"/>
    </xf>
    <xf numFmtId="0" fontId="35" fillId="7" borderId="4" xfId="0" applyFont="1" applyFill="1" applyBorder="1" applyAlignment="1" applyProtection="1">
      <alignment vertical="top" wrapText="1"/>
      <protection locked="0"/>
    </xf>
    <xf numFmtId="0" fontId="35" fillId="7" borderId="3" xfId="0" applyFont="1" applyFill="1" applyBorder="1" applyAlignment="1" applyProtection="1">
      <alignment vertical="top" wrapText="1"/>
      <protection locked="0"/>
    </xf>
    <xf numFmtId="0" fontId="35" fillId="7" borderId="2" xfId="0" applyFont="1" applyFill="1" applyBorder="1" applyAlignment="1" applyProtection="1">
      <alignment vertical="top" wrapText="1"/>
      <protection locked="0"/>
    </xf>
    <xf numFmtId="0" fontId="35" fillId="7" borderId="6" xfId="0" applyFont="1" applyFill="1" applyBorder="1" applyAlignment="1" applyProtection="1">
      <alignment vertical="top" wrapText="1"/>
      <protection locked="0"/>
    </xf>
    <xf numFmtId="0" fontId="35" fillId="7" borderId="0" xfId="0" applyFont="1" applyFill="1" applyAlignment="1" applyProtection="1">
      <alignment vertical="top" wrapText="1"/>
      <protection locked="0"/>
    </xf>
    <xf numFmtId="0" fontId="35" fillId="7" borderId="5" xfId="0" applyFont="1" applyFill="1" applyBorder="1" applyAlignment="1" applyProtection="1">
      <alignment vertical="top" wrapText="1"/>
      <protection locked="0"/>
    </xf>
    <xf numFmtId="0" fontId="33" fillId="0" borderId="6" xfId="0" applyFont="1" applyBorder="1" applyAlignment="1">
      <alignment horizontal="center"/>
    </xf>
    <xf numFmtId="0" fontId="33" fillId="0" borderId="5" xfId="0" applyFont="1" applyBorder="1" applyAlignment="1">
      <alignment horizontal="center"/>
    </xf>
    <xf numFmtId="0" fontId="2" fillId="2" borderId="11" xfId="0" applyFont="1" applyFill="1" applyBorder="1" applyAlignment="1">
      <alignment horizontal="left"/>
    </xf>
    <xf numFmtId="0" fontId="2" fillId="2" borderId="10" xfId="0" applyFont="1" applyFill="1" applyBorder="1" applyAlignment="1">
      <alignment horizontal="left"/>
    </xf>
    <xf numFmtId="0" fontId="2" fillId="2" borderId="9" xfId="0" applyFont="1" applyFill="1" applyBorder="1" applyAlignment="1">
      <alignment horizontal="left"/>
    </xf>
    <xf numFmtId="0" fontId="36" fillId="0" borderId="11" xfId="0" applyFont="1" applyBorder="1" applyAlignment="1">
      <alignment horizontal="left" vertical="center" wrapText="1"/>
    </xf>
    <xf numFmtId="0" fontId="36" fillId="0" borderId="10" xfId="0" applyFont="1" applyBorder="1" applyAlignment="1">
      <alignment horizontal="left" vertical="center"/>
    </xf>
    <xf numFmtId="0" fontId="36" fillId="0" borderId="9" xfId="0" applyFont="1" applyBorder="1" applyAlignment="1">
      <alignment horizontal="left" vertical="center"/>
    </xf>
    <xf numFmtId="0" fontId="2" fillId="7" borderId="1" xfId="0" applyFont="1" applyFill="1" applyBorder="1" applyAlignment="1">
      <alignment horizontal="center"/>
    </xf>
    <xf numFmtId="0" fontId="0" fillId="0" borderId="0" xfId="0" applyAlignment="1">
      <alignment horizontal="center"/>
    </xf>
    <xf numFmtId="0" fontId="50" fillId="0" borderId="8" xfId="0" applyFont="1" applyBorder="1" applyAlignment="1">
      <alignment horizontal="left" vertical="top" wrapText="1"/>
    </xf>
    <xf numFmtId="0" fontId="34" fillId="0" borderId="8" xfId="0" applyFont="1" applyBorder="1" applyAlignment="1">
      <alignment vertical="top" wrapText="1"/>
    </xf>
    <xf numFmtId="0" fontId="34" fillId="0" borderId="1" xfId="0" applyFont="1" applyBorder="1" applyAlignment="1">
      <alignment vertical="top" wrapText="1"/>
    </xf>
    <xf numFmtId="0" fontId="34" fillId="0" borderId="7" xfId="0" applyFont="1" applyBorder="1" applyAlignment="1">
      <alignment vertical="top" wrapText="1"/>
    </xf>
    <xf numFmtId="0" fontId="34" fillId="0" borderId="6" xfId="0" applyFont="1" applyBorder="1" applyAlignment="1">
      <alignment vertical="top" wrapText="1"/>
    </xf>
    <xf numFmtId="0" fontId="34" fillId="0" borderId="0" xfId="0" applyFont="1" applyAlignment="1">
      <alignment vertical="top" wrapText="1"/>
    </xf>
    <xf numFmtId="0" fontId="34" fillId="0" borderId="5" xfId="0" applyFont="1" applyBorder="1" applyAlignment="1">
      <alignment vertical="top" wrapText="1"/>
    </xf>
    <xf numFmtId="0" fontId="34" fillId="0" borderId="4" xfId="0" applyFont="1" applyBorder="1" applyAlignment="1">
      <alignment vertical="top" wrapText="1"/>
    </xf>
    <xf numFmtId="0" fontId="34" fillId="0" borderId="3" xfId="0" applyFont="1" applyBorder="1" applyAlignment="1">
      <alignment vertical="top" wrapText="1"/>
    </xf>
    <xf numFmtId="0" fontId="34" fillId="0" borderId="2" xfId="0" applyFont="1" applyBorder="1" applyAlignment="1">
      <alignment vertical="top" wrapText="1"/>
    </xf>
    <xf numFmtId="0" fontId="34" fillId="0" borderId="8"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9" borderId="8" xfId="0" applyFont="1" applyFill="1" applyBorder="1" applyAlignment="1">
      <alignment horizontal="left" vertical="top" wrapText="1"/>
    </xf>
    <xf numFmtId="0" fontId="34" fillId="9" borderId="1" xfId="0" applyFont="1" applyFill="1" applyBorder="1" applyAlignment="1">
      <alignment horizontal="left" vertical="top" wrapText="1"/>
    </xf>
    <xf numFmtId="0" fontId="34" fillId="9" borderId="7" xfId="0" applyFont="1" applyFill="1" applyBorder="1" applyAlignment="1">
      <alignment horizontal="left" vertical="top" wrapText="1"/>
    </xf>
    <xf numFmtId="0" fontId="34" fillId="9" borderId="4" xfId="0" applyFont="1" applyFill="1" applyBorder="1" applyAlignment="1">
      <alignment horizontal="left" vertical="top" wrapText="1"/>
    </xf>
    <xf numFmtId="0" fontId="34" fillId="9" borderId="3" xfId="0" applyFont="1" applyFill="1" applyBorder="1" applyAlignment="1">
      <alignment horizontal="left" vertical="top" wrapText="1"/>
    </xf>
    <xf numFmtId="0" fontId="34" fillId="9" borderId="2" xfId="0" applyFont="1" applyFill="1" applyBorder="1" applyAlignment="1">
      <alignment horizontal="left" vertical="top" wrapText="1"/>
    </xf>
    <xf numFmtId="0" fontId="35" fillId="9" borderId="8" xfId="0" applyFont="1" applyFill="1" applyBorder="1" applyAlignment="1" applyProtection="1">
      <alignment horizontal="left" vertical="top" wrapText="1"/>
      <protection locked="0"/>
    </xf>
    <xf numFmtId="0" fontId="35" fillId="9" borderId="1" xfId="0" applyFont="1" applyFill="1" applyBorder="1" applyAlignment="1" applyProtection="1">
      <alignment horizontal="left" vertical="top" wrapText="1"/>
      <protection locked="0"/>
    </xf>
    <xf numFmtId="0" fontId="35" fillId="9" borderId="7" xfId="0" applyFont="1" applyFill="1" applyBorder="1" applyAlignment="1" applyProtection="1">
      <alignment horizontal="left" vertical="top" wrapText="1"/>
      <protection locked="0"/>
    </xf>
    <xf numFmtId="0" fontId="35" fillId="9" borderId="4" xfId="0" applyFont="1" applyFill="1" applyBorder="1" applyAlignment="1" applyProtection="1">
      <alignment horizontal="left" vertical="top" wrapText="1"/>
      <protection locked="0"/>
    </xf>
    <xf numFmtId="0" fontId="35" fillId="9" borderId="3" xfId="0" applyFont="1" applyFill="1" applyBorder="1" applyAlignment="1" applyProtection="1">
      <alignment horizontal="left" vertical="top" wrapText="1"/>
      <protection locked="0"/>
    </xf>
    <xf numFmtId="0" fontId="35" fillId="9" borderId="2" xfId="0" applyFont="1" applyFill="1" applyBorder="1" applyAlignment="1" applyProtection="1">
      <alignment horizontal="left" vertical="top" wrapText="1"/>
      <protection locked="0"/>
    </xf>
    <xf numFmtId="0" fontId="4" fillId="0" borderId="3" xfId="0" applyFont="1" applyBorder="1" applyAlignment="1" applyProtection="1">
      <alignment horizontal="left" wrapText="1"/>
      <protection locked="0"/>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8" fillId="0" borderId="1" xfId="0" applyFont="1" applyBorder="1" applyAlignment="1">
      <alignment horizontal="center" vertical="center"/>
    </xf>
    <xf numFmtId="0" fontId="2" fillId="0" borderId="0" xfId="0" applyFont="1" applyAlignment="1">
      <alignment horizontal="center" vertical="center"/>
    </xf>
    <xf numFmtId="0" fontId="0" fillId="0" borderId="11" xfId="0" applyBorder="1" applyAlignment="1">
      <alignment horizontal="left" wrapText="1"/>
    </xf>
    <xf numFmtId="0" fontId="0" fillId="0" borderId="10"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center" wrapText="1"/>
    </xf>
    <xf numFmtId="0" fontId="0" fillId="0" borderId="1" xfId="0" applyBorder="1" applyAlignment="1">
      <alignment horizontal="center" wrapText="1"/>
    </xf>
    <xf numFmtId="0" fontId="7" fillId="0" borderId="0" xfId="0" applyFont="1" applyAlignment="1">
      <alignment horizontal="left"/>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4" fillId="9" borderId="8" xfId="0" applyFont="1" applyFill="1" applyBorder="1" applyAlignment="1">
      <alignment vertical="top" wrapText="1"/>
    </xf>
    <xf numFmtId="0" fontId="34" fillId="9" borderId="1" xfId="0" applyFont="1" applyFill="1" applyBorder="1" applyAlignment="1">
      <alignment vertical="top" wrapText="1"/>
    </xf>
    <xf numFmtId="0" fontId="34" fillId="9" borderId="7" xfId="0" applyFont="1" applyFill="1" applyBorder="1" applyAlignment="1">
      <alignment vertical="top" wrapText="1"/>
    </xf>
    <xf numFmtId="0" fontId="34" fillId="9" borderId="6" xfId="0" applyFont="1" applyFill="1" applyBorder="1" applyAlignment="1">
      <alignment vertical="top" wrapText="1"/>
    </xf>
    <xf numFmtId="0" fontId="34" fillId="9" borderId="0" xfId="0" applyFont="1" applyFill="1" applyAlignment="1">
      <alignment vertical="top" wrapText="1"/>
    </xf>
    <xf numFmtId="0" fontId="34" fillId="9" borderId="5" xfId="0" applyFont="1" applyFill="1" applyBorder="1" applyAlignment="1">
      <alignment vertical="top" wrapText="1"/>
    </xf>
    <xf numFmtId="0" fontId="34" fillId="9" borderId="4" xfId="0" applyFont="1" applyFill="1" applyBorder="1" applyAlignment="1">
      <alignment vertical="top" wrapText="1"/>
    </xf>
    <xf numFmtId="0" fontId="34" fillId="9" borderId="3" xfId="0" applyFont="1" applyFill="1" applyBorder="1" applyAlignment="1">
      <alignment vertical="top" wrapText="1"/>
    </xf>
    <xf numFmtId="0" fontId="34" fillId="9" borderId="2" xfId="0" applyFont="1" applyFill="1" applyBorder="1" applyAlignment="1">
      <alignment vertical="top" wrapText="1"/>
    </xf>
    <xf numFmtId="0" fontId="35" fillId="9" borderId="6" xfId="0" applyFont="1" applyFill="1" applyBorder="1" applyAlignment="1" applyProtection="1">
      <alignment horizontal="left" vertical="top" wrapText="1"/>
      <protection locked="0"/>
    </xf>
    <xf numFmtId="0" fontId="35" fillId="9" borderId="0" xfId="0" applyFont="1" applyFill="1" applyAlignment="1" applyProtection="1">
      <alignment horizontal="left" vertical="top" wrapText="1"/>
      <protection locked="0"/>
    </xf>
    <xf numFmtId="0" fontId="35" fillId="9" borderId="5" xfId="0" applyFont="1" applyFill="1" applyBorder="1" applyAlignment="1" applyProtection="1">
      <alignment horizontal="left" vertical="top" wrapText="1"/>
      <protection locked="0"/>
    </xf>
    <xf numFmtId="0" fontId="7" fillId="0" borderId="0" xfId="0" applyFont="1" applyAlignment="1">
      <alignment horizontal="center" vertical="top"/>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xf>
    <xf numFmtId="0" fontId="2" fillId="0" borderId="6" xfId="0" applyFont="1" applyBorder="1" applyAlignment="1">
      <alignment horizontal="left" indent="1"/>
    </xf>
    <xf numFmtId="0" fontId="2" fillId="0" borderId="0" xfId="0" applyFont="1" applyAlignment="1">
      <alignment horizontal="left" indent="1"/>
    </xf>
    <xf numFmtId="0" fontId="2" fillId="0" borderId="0" xfId="0" applyFont="1" applyAlignment="1">
      <alignment horizontal="left"/>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lignment horizontal="center" vertical="top" wrapText="1"/>
    </xf>
    <xf numFmtId="0" fontId="41" fillId="0" borderId="12" xfId="0" applyFont="1" applyBorder="1" applyAlignment="1" applyProtection="1">
      <alignment horizontal="left" vertical="top" wrapText="1"/>
      <protection locked="0"/>
    </xf>
    <xf numFmtId="0" fontId="41" fillId="7" borderId="12" xfId="0" applyFont="1" applyFill="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41" fillId="0" borderId="11" xfId="0" applyFont="1" applyBorder="1" applyAlignment="1" applyProtection="1">
      <alignment horizontal="left" vertical="top" wrapText="1"/>
      <protection locked="0"/>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0" xfId="0" applyAlignment="1" applyProtection="1">
      <alignment horizontal="center" vertical="top" wrapText="1"/>
      <protection locked="0"/>
    </xf>
    <xf numFmtId="0" fontId="0" fillId="0" borderId="12" xfId="0" applyBorder="1" applyAlignment="1" applyProtection="1">
      <alignment horizontal="left" vertical="top" wrapText="1"/>
      <protection locked="0"/>
    </xf>
    <xf numFmtId="0" fontId="0" fillId="0" borderId="3" xfId="0" applyBorder="1" applyAlignment="1">
      <alignment horizontal="center" vertical="top" wrapText="1"/>
    </xf>
    <xf numFmtId="0" fontId="11" fillId="0" borderId="0" xfId="0" applyFont="1" applyAlignment="1">
      <alignment horizontal="center"/>
    </xf>
    <xf numFmtId="0" fontId="25" fillId="0" borderId="0" xfId="0" applyFont="1" applyAlignment="1">
      <alignment horizontal="right"/>
    </xf>
    <xf numFmtId="0" fontId="7" fillId="0" borderId="0" xfId="0" applyFont="1" applyAlignment="1">
      <alignment horizontal="center"/>
    </xf>
    <xf numFmtId="0" fontId="2" fillId="2" borderId="13" xfId="0" applyFont="1" applyFill="1" applyBorder="1" applyAlignment="1">
      <alignment horizontal="center" vertical="center" textRotation="90"/>
    </xf>
    <xf numFmtId="0" fontId="2" fillId="2" borderId="15" xfId="0" applyFont="1" applyFill="1" applyBorder="1" applyAlignment="1">
      <alignment horizontal="center" vertical="center" textRotation="90"/>
    </xf>
    <xf numFmtId="0" fontId="2" fillId="2" borderId="14" xfId="0" applyFont="1" applyFill="1" applyBorder="1" applyAlignment="1">
      <alignment horizontal="center" vertical="center" textRotation="90"/>
    </xf>
    <xf numFmtId="0" fontId="5" fillId="0" borderId="3" xfId="0" applyFont="1" applyBorder="1" applyAlignment="1">
      <alignment horizontal="center"/>
    </xf>
    <xf numFmtId="0" fontId="5" fillId="2" borderId="11" xfId="0" applyFont="1" applyFill="1" applyBorder="1" applyAlignment="1">
      <alignment horizontal="left" wrapText="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5" fillId="0" borderId="10" xfId="0" applyFont="1" applyBorder="1" applyAlignment="1">
      <alignment horizontal="center" wrapText="1"/>
    </xf>
    <xf numFmtId="0" fontId="2" fillId="2" borderId="11" xfId="0" applyFont="1" applyFill="1" applyBorder="1" applyAlignment="1">
      <alignment horizontal="left" wrapText="1"/>
    </xf>
    <xf numFmtId="0" fontId="2" fillId="2" borderId="10" xfId="0" applyFont="1" applyFill="1" applyBorder="1" applyAlignment="1">
      <alignment horizontal="left" wrapText="1"/>
    </xf>
    <xf numFmtId="0" fontId="2" fillId="2" borderId="9" xfId="0" applyFont="1" applyFill="1" applyBorder="1" applyAlignment="1">
      <alignment horizontal="left" wrapText="1"/>
    </xf>
    <xf numFmtId="0" fontId="24" fillId="6" borderId="1"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5" fillId="2" borderId="17" xfId="0" applyFont="1" applyFill="1" applyBorder="1" applyAlignment="1">
      <alignment horizontal="center" vertical="center" textRotation="90" wrapText="1"/>
    </xf>
    <xf numFmtId="0" fontId="5" fillId="2" borderId="19" xfId="0" applyFont="1" applyFill="1" applyBorder="1" applyAlignment="1">
      <alignment horizontal="center" vertical="center" textRotation="90" wrapText="1"/>
    </xf>
    <xf numFmtId="0" fontId="5" fillId="2" borderId="21"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0" fontId="5" fillId="2" borderId="0" xfId="0" applyFont="1" applyFill="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6"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9" xfId="0"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0" fillId="0" borderId="1" xfId="0" applyBorder="1" applyAlignment="1">
      <alignment horizontal="left" wrapText="1"/>
    </xf>
    <xf numFmtId="0" fontId="0" fillId="0" borderId="8"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0" fillId="0" borderId="41" xfId="0" applyBorder="1" applyAlignment="1" applyProtection="1">
      <alignment horizontal="left" wrapText="1"/>
      <protection locked="0"/>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9" xfId="0" applyFont="1" applyFill="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left"/>
    </xf>
    <xf numFmtId="165" fontId="4" fillId="0" borderId="3" xfId="0" applyNumberFormat="1" applyFont="1" applyBorder="1" applyAlignment="1">
      <alignment horizontal="center"/>
    </xf>
    <xf numFmtId="0" fontId="5" fillId="0" borderId="0" xfId="0" applyFont="1" applyAlignment="1">
      <alignment horizontal="center"/>
    </xf>
    <xf numFmtId="0" fontId="2" fillId="9"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8" xfId="0" applyFont="1" applyFill="1" applyBorder="1" applyAlignment="1">
      <alignment horizontal="center" wrapText="1"/>
    </xf>
    <xf numFmtId="0" fontId="2" fillId="9" borderId="7" xfId="0" applyFont="1" applyFill="1" applyBorder="1" applyAlignment="1">
      <alignment horizontal="center" wrapText="1"/>
    </xf>
    <xf numFmtId="0" fontId="5" fillId="2" borderId="11" xfId="0" applyFont="1" applyFill="1" applyBorder="1" applyAlignment="1">
      <alignment horizontal="left"/>
    </xf>
    <xf numFmtId="0" fontId="5" fillId="2" borderId="10" xfId="0" applyFont="1" applyFill="1" applyBorder="1" applyAlignment="1">
      <alignment horizontal="left"/>
    </xf>
    <xf numFmtId="0" fontId="5" fillId="2" borderId="9" xfId="0" applyFont="1" applyFill="1" applyBorder="1" applyAlignment="1">
      <alignment horizontal="left"/>
    </xf>
    <xf numFmtId="0" fontId="5" fillId="0" borderId="0" xfId="0" applyFont="1" applyAlignment="1">
      <alignment horizont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2" borderId="8"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0" fillId="0" borderId="16"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4" fillId="2" borderId="11" xfId="0" applyFont="1" applyFill="1" applyBorder="1" applyAlignment="1" applyProtection="1">
      <alignment horizontal="left"/>
      <protection locked="0"/>
    </xf>
    <xf numFmtId="0" fontId="4" fillId="2" borderId="10" xfId="0" applyFont="1" applyFill="1" applyBorder="1" applyAlignment="1" applyProtection="1">
      <alignment horizontal="left"/>
      <protection locked="0"/>
    </xf>
    <xf numFmtId="0" fontId="4" fillId="2" borderId="9" xfId="0" applyFont="1" applyFill="1" applyBorder="1" applyAlignment="1" applyProtection="1">
      <alignment horizontal="left"/>
      <protection locked="0"/>
    </xf>
    <xf numFmtId="0" fontId="2" fillId="8" borderId="12" xfId="0" applyFont="1" applyFill="1" applyBorder="1" applyAlignment="1">
      <alignment horizontal="left" wrapText="1"/>
    </xf>
    <xf numFmtId="0" fontId="2" fillId="0" borderId="12" xfId="0" applyFont="1" applyBorder="1" applyAlignment="1">
      <alignment horizontal="center"/>
    </xf>
    <xf numFmtId="0" fontId="5" fillId="2" borderId="8" xfId="0" applyFont="1" applyFill="1" applyBorder="1" applyAlignment="1" applyProtection="1">
      <alignment horizontal="left" wrapText="1"/>
      <protection locked="0"/>
    </xf>
    <xf numFmtId="0" fontId="5" fillId="2" borderId="1" xfId="0" applyFont="1" applyFill="1" applyBorder="1" applyAlignment="1" applyProtection="1">
      <alignment horizontal="left" wrapText="1"/>
      <protection locked="0"/>
    </xf>
    <xf numFmtId="0" fontId="2" fillId="2" borderId="1" xfId="0" applyFont="1" applyFill="1" applyBorder="1" applyAlignment="1">
      <alignment wrapText="1"/>
    </xf>
    <xf numFmtId="0" fontId="18" fillId="2" borderId="8"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4" fillId="2" borderId="11" xfId="0" applyFont="1" applyFill="1" applyBorder="1" applyAlignment="1" applyProtection="1">
      <alignment horizontal="left" wrapText="1"/>
      <protection locked="0"/>
    </xf>
    <xf numFmtId="0" fontId="4" fillId="2" borderId="10" xfId="0" applyFont="1" applyFill="1" applyBorder="1" applyAlignment="1" applyProtection="1">
      <alignment horizontal="left" wrapText="1"/>
      <protection locked="0"/>
    </xf>
    <xf numFmtId="0" fontId="4" fillId="2" borderId="9" xfId="0" applyFont="1" applyFill="1" applyBorder="1" applyAlignment="1" applyProtection="1">
      <alignment horizontal="left" wrapText="1"/>
      <protection locked="0"/>
    </xf>
    <xf numFmtId="0" fontId="0" fillId="2" borderId="11"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9" xfId="0" applyFill="1" applyBorder="1" applyAlignment="1" applyProtection="1">
      <alignment horizontal="left"/>
      <protection locked="0"/>
    </xf>
    <xf numFmtId="0" fontId="13" fillId="2" borderId="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5" fillId="2" borderId="23"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5" fillId="2" borderId="20" xfId="0" applyFont="1" applyFill="1" applyBorder="1" applyAlignment="1">
      <alignment horizontal="center" vertical="center" textRotation="90" wrapText="1"/>
    </xf>
    <xf numFmtId="0" fontId="39" fillId="0" borderId="12" xfId="0" applyFont="1" applyBorder="1" applyAlignment="1" applyProtection="1">
      <alignment horizontal="center" wrapText="1"/>
      <protection locked="0"/>
    </xf>
    <xf numFmtId="0" fontId="35" fillId="0" borderId="12" xfId="0" applyFont="1" applyBorder="1" applyAlignment="1" applyProtection="1">
      <alignment horizontal="center" wrapText="1"/>
      <protection locked="0"/>
    </xf>
    <xf numFmtId="0" fontId="39" fillId="0" borderId="13" xfId="0" applyFont="1" applyBorder="1" applyAlignment="1" applyProtection="1">
      <alignment horizontal="center" wrapText="1"/>
      <protection locked="0"/>
    </xf>
    <xf numFmtId="0" fontId="39" fillId="0" borderId="15" xfId="0" applyFont="1" applyBorder="1" applyAlignment="1" applyProtection="1">
      <alignment horizontal="center" wrapText="1"/>
      <protection locked="0"/>
    </xf>
    <xf numFmtId="0" fontId="39" fillId="0" borderId="14" xfId="0" applyFont="1" applyBorder="1" applyAlignment="1" applyProtection="1">
      <alignment horizontal="center" wrapText="1"/>
      <protection locked="0"/>
    </xf>
    <xf numFmtId="0" fontId="35" fillId="0" borderId="13" xfId="0" applyFont="1" applyBorder="1" applyAlignment="1" applyProtection="1">
      <alignment horizontal="center" wrapText="1"/>
      <protection locked="0"/>
    </xf>
    <xf numFmtId="0" fontId="35" fillId="0" borderId="15" xfId="0" applyFont="1" applyBorder="1" applyAlignment="1" applyProtection="1">
      <alignment horizontal="center" wrapText="1"/>
      <protection locked="0"/>
    </xf>
    <xf numFmtId="0" fontId="35" fillId="0" borderId="14" xfId="0" applyFont="1" applyBorder="1" applyAlignment="1" applyProtection="1">
      <alignment horizontal="center" wrapText="1"/>
      <protection locked="0"/>
    </xf>
    <xf numFmtId="0" fontId="39" fillId="0" borderId="12" xfId="0" applyFont="1" applyBorder="1" applyAlignment="1" applyProtection="1">
      <alignment horizontal="center"/>
      <protection locked="0"/>
    </xf>
    <xf numFmtId="167" fontId="35" fillId="0" borderId="13" xfId="3" applyNumberFormat="1" applyFont="1" applyFill="1" applyBorder="1" applyAlignment="1" applyProtection="1">
      <alignment horizontal="center" wrapText="1"/>
      <protection locked="0"/>
    </xf>
    <xf numFmtId="167" fontId="35" fillId="0" borderId="15" xfId="3" applyNumberFormat="1" applyFont="1" applyFill="1" applyBorder="1" applyAlignment="1" applyProtection="1">
      <alignment horizontal="center" wrapText="1"/>
      <protection locked="0"/>
    </xf>
    <xf numFmtId="167" fontId="35" fillId="0" borderId="14" xfId="3" applyNumberFormat="1" applyFont="1" applyFill="1" applyBorder="1" applyAlignment="1" applyProtection="1">
      <alignment horizontal="center" wrapText="1"/>
      <protection locked="0"/>
    </xf>
    <xf numFmtId="0" fontId="13" fillId="2" borderId="12" xfId="0" applyFont="1" applyFill="1" applyBorder="1" applyAlignment="1">
      <alignment horizontal="left" vertical="center" wrapText="1"/>
    </xf>
    <xf numFmtId="0" fontId="0" fillId="2" borderId="12" xfId="0" applyFill="1" applyBorder="1" applyAlignment="1">
      <alignment horizontal="left"/>
    </xf>
    <xf numFmtId="0" fontId="30" fillId="2" borderId="12"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5" fillId="9" borderId="12" xfId="0" applyFont="1" applyFill="1" applyBorder="1" applyAlignment="1">
      <alignment horizontal="center" vertical="center" wrapText="1"/>
    </xf>
    <xf numFmtId="0" fontId="5" fillId="9" borderId="12" xfId="0" applyFont="1" applyFill="1" applyBorder="1" applyAlignment="1">
      <alignment horizontal="center" vertical="center"/>
    </xf>
    <xf numFmtId="0" fontId="5" fillId="9" borderId="13" xfId="0" applyFont="1" applyFill="1" applyBorder="1" applyAlignment="1">
      <alignment horizontal="center" vertical="center"/>
    </xf>
    <xf numFmtId="0" fontId="4" fillId="9" borderId="8"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5" fillId="9" borderId="24" xfId="0" applyFont="1" applyFill="1" applyBorder="1" applyAlignment="1">
      <alignment horizontal="center" vertical="center" textRotation="90" wrapText="1"/>
    </xf>
    <xf numFmtId="0" fontId="5" fillId="9" borderId="25" xfId="0" applyFont="1" applyFill="1" applyBorder="1" applyAlignment="1">
      <alignment horizontal="center" vertical="center" textRotation="90" wrapText="1"/>
    </xf>
    <xf numFmtId="0" fontId="5" fillId="9" borderId="9" xfId="0" applyFont="1" applyFill="1" applyBorder="1" applyAlignment="1">
      <alignment horizontal="center" vertical="center" textRotation="90" wrapText="1"/>
    </xf>
    <xf numFmtId="0" fontId="5" fillId="9" borderId="12" xfId="0" applyFont="1" applyFill="1" applyBorder="1" applyAlignment="1">
      <alignment horizontal="center" vertical="center" textRotation="90" wrapText="1"/>
    </xf>
    <xf numFmtId="0" fontId="5" fillId="9" borderId="12" xfId="0" applyFont="1" applyFill="1" applyBorder="1" applyAlignment="1">
      <alignment horizontal="center" vertical="center" textRotation="90"/>
    </xf>
    <xf numFmtId="0" fontId="2" fillId="9" borderId="12" xfId="0" applyFont="1" applyFill="1" applyBorder="1" applyAlignment="1">
      <alignment horizontal="center" vertical="center" textRotation="90"/>
    </xf>
    <xf numFmtId="0" fontId="40" fillId="0" borderId="8"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35" fillId="7" borderId="15" xfId="0" applyFont="1" applyFill="1" applyBorder="1" applyAlignment="1" applyProtection="1">
      <alignment horizontal="center" wrapText="1"/>
      <protection locked="0"/>
    </xf>
    <xf numFmtId="0" fontId="35" fillId="7" borderId="14" xfId="0" applyFont="1" applyFill="1" applyBorder="1" applyAlignment="1" applyProtection="1">
      <alignment horizontal="center" wrapText="1"/>
      <protection locked="0"/>
    </xf>
    <xf numFmtId="0" fontId="0" fillId="9" borderId="43" xfId="0" applyFill="1" applyBorder="1" applyAlignment="1" applyProtection="1">
      <alignment horizontal="left" vertical="top" wrapText="1"/>
      <protection locked="0"/>
    </xf>
    <xf numFmtId="0" fontId="0" fillId="9" borderId="57" xfId="0" applyFill="1" applyBorder="1" applyAlignment="1" applyProtection="1">
      <alignment horizontal="left" vertical="top" wrapText="1"/>
      <protection locked="0"/>
    </xf>
    <xf numFmtId="0" fontId="0" fillId="7" borderId="43" xfId="0" applyFill="1" applyBorder="1" applyAlignment="1" applyProtection="1">
      <alignment horizontal="left" wrapText="1"/>
      <protection locked="0"/>
    </xf>
    <xf numFmtId="0" fontId="0" fillId="7" borderId="43" xfId="0" applyFill="1" applyBorder="1" applyAlignment="1">
      <alignment wrapText="1"/>
    </xf>
    <xf numFmtId="0" fontId="47" fillId="7" borderId="12" xfId="0" applyFont="1" applyFill="1" applyBorder="1" applyAlignment="1">
      <alignment horizontal="center" wrapText="1"/>
    </xf>
    <xf numFmtId="0" fontId="4" fillId="7" borderId="43" xfId="0" applyFont="1" applyFill="1" applyBorder="1" applyAlignment="1" applyProtection="1">
      <alignment horizontal="left" wrapText="1"/>
      <protection locked="0"/>
    </xf>
    <xf numFmtId="0" fontId="47" fillId="7" borderId="12" xfId="0" applyFont="1" applyFill="1" applyBorder="1" applyAlignment="1">
      <alignment wrapText="1"/>
    </xf>
    <xf numFmtId="0" fontId="4" fillId="9" borderId="51" xfId="0" applyFont="1" applyFill="1" applyBorder="1" applyAlignment="1" applyProtection="1">
      <alignment horizontal="left" wrapText="1"/>
      <protection locked="0"/>
    </xf>
    <xf numFmtId="0" fontId="0" fillId="9" borderId="51" xfId="0" applyFill="1" applyBorder="1" applyAlignment="1">
      <alignment wrapText="1"/>
    </xf>
    <xf numFmtId="0" fontId="0" fillId="9" borderId="51" xfId="0" applyFill="1" applyBorder="1" applyAlignment="1" applyProtection="1">
      <alignment horizontal="left" wrapText="1"/>
      <protection locked="0"/>
    </xf>
    <xf numFmtId="0" fontId="4" fillId="9" borderId="12" xfId="0" applyFont="1" applyFill="1" applyBorder="1" applyAlignment="1" applyProtection="1">
      <alignment horizontal="left" wrapText="1"/>
      <protection locked="0"/>
    </xf>
    <xf numFmtId="0" fontId="0" fillId="9" borderId="12" xfId="0" applyFill="1" applyBorder="1" applyAlignment="1">
      <alignment wrapText="1"/>
    </xf>
    <xf numFmtId="0" fontId="0" fillId="9" borderId="12" xfId="0" applyFill="1" applyBorder="1" applyAlignment="1" applyProtection="1">
      <alignment horizontal="left" wrapText="1"/>
      <protection locked="0"/>
    </xf>
    <xf numFmtId="0" fontId="39" fillId="0" borderId="12" xfId="0" applyFont="1" applyBorder="1" applyAlignment="1" applyProtection="1">
      <alignment horizontal="left" wrapText="1"/>
      <protection locked="0"/>
    </xf>
    <xf numFmtId="0" fontId="35" fillId="0" borderId="12" xfId="0" applyFont="1" applyBorder="1" applyAlignment="1">
      <alignment wrapText="1"/>
    </xf>
    <xf numFmtId="0" fontId="5" fillId="2" borderId="8" xfId="0" applyFont="1" applyFill="1" applyBorder="1" applyAlignment="1">
      <alignment horizontal="left" wrapText="1"/>
    </xf>
    <xf numFmtId="0" fontId="5" fillId="2" borderId="1" xfId="0" applyFont="1" applyFill="1" applyBorder="1" applyAlignment="1">
      <alignment horizontal="left" wrapText="1"/>
    </xf>
    <xf numFmtId="0" fontId="5" fillId="2" borderId="7" xfId="0" applyFont="1" applyFill="1" applyBorder="1" applyAlignment="1">
      <alignment horizontal="left" wrapText="1"/>
    </xf>
    <xf numFmtId="0" fontId="5" fillId="2" borderId="6" xfId="0" applyFont="1" applyFill="1" applyBorder="1" applyAlignment="1">
      <alignment horizontal="left" wrapText="1"/>
    </xf>
    <xf numFmtId="0" fontId="5" fillId="2" borderId="0" xfId="0" applyFont="1" applyFill="1" applyAlignment="1">
      <alignment horizontal="left" wrapText="1"/>
    </xf>
    <xf numFmtId="0" fontId="5" fillId="2" borderId="5" xfId="0" applyFont="1" applyFill="1" applyBorder="1" applyAlignment="1">
      <alignment horizontal="left" wrapText="1"/>
    </xf>
    <xf numFmtId="0" fontId="5" fillId="2" borderId="4" xfId="0" applyFont="1" applyFill="1" applyBorder="1" applyAlignment="1">
      <alignment horizontal="left" wrapText="1"/>
    </xf>
    <xf numFmtId="0" fontId="5" fillId="2" borderId="3" xfId="0" applyFont="1" applyFill="1" applyBorder="1" applyAlignment="1">
      <alignment horizontal="left" wrapText="1"/>
    </xf>
    <xf numFmtId="0" fontId="5" fillId="2" borderId="2" xfId="0" applyFont="1" applyFill="1" applyBorder="1" applyAlignment="1">
      <alignment horizontal="left" wrapText="1"/>
    </xf>
    <xf numFmtId="0" fontId="4" fillId="0" borderId="1" xfId="0" applyFont="1" applyBorder="1" applyAlignment="1">
      <alignment horizontal="left" wrapText="1"/>
    </xf>
    <xf numFmtId="0" fontId="4" fillId="0" borderId="7"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left" wrapText="1"/>
    </xf>
    <xf numFmtId="0" fontId="4" fillId="0" borderId="2" xfId="0" applyFont="1" applyBorder="1" applyAlignment="1">
      <alignment horizontal="left" wrapText="1"/>
    </xf>
    <xf numFmtId="0" fontId="5" fillId="0" borderId="0" xfId="0" applyFont="1" applyAlignment="1">
      <alignment horizontal="center" vertical="center"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9" borderId="8" xfId="0" applyFill="1" applyBorder="1" applyAlignment="1" applyProtection="1">
      <alignment horizontal="left" wrapText="1"/>
      <protection locked="0"/>
    </xf>
    <xf numFmtId="0" fontId="0" fillId="9" borderId="16" xfId="0" applyFill="1" applyBorder="1" applyAlignment="1" applyProtection="1">
      <alignment horizontal="left" wrapText="1"/>
      <protection locked="0"/>
    </xf>
    <xf numFmtId="0" fontId="0" fillId="9" borderId="8" xfId="0" applyFill="1" applyBorder="1" applyAlignment="1" applyProtection="1">
      <alignment horizontal="left" vertical="top" wrapText="1"/>
      <protection locked="0"/>
    </xf>
    <xf numFmtId="0" fontId="0" fillId="9" borderId="1" xfId="0" applyFill="1" applyBorder="1" applyAlignment="1" applyProtection="1">
      <alignment horizontal="left" vertical="top" wrapText="1"/>
      <protection locked="0"/>
    </xf>
    <xf numFmtId="0" fontId="0" fillId="9" borderId="7" xfId="0" applyFill="1" applyBorder="1" applyAlignment="1" applyProtection="1">
      <alignment horizontal="left" vertical="top" wrapText="1"/>
      <protection locked="0"/>
    </xf>
    <xf numFmtId="0" fontId="0" fillId="9" borderId="6" xfId="0" applyFill="1" applyBorder="1" applyAlignment="1" applyProtection="1">
      <alignment horizontal="left" vertical="top" wrapText="1"/>
      <protection locked="0"/>
    </xf>
    <xf numFmtId="0" fontId="0" fillId="9" borderId="0" xfId="0" applyFill="1" applyAlignment="1" applyProtection="1">
      <alignment horizontal="left" vertical="top" wrapText="1"/>
      <protection locked="0"/>
    </xf>
    <xf numFmtId="0" fontId="0" fillId="9" borderId="5" xfId="0" applyFill="1" applyBorder="1" applyAlignment="1" applyProtection="1">
      <alignment horizontal="left" vertical="top" wrapText="1"/>
      <protection locked="0"/>
    </xf>
    <xf numFmtId="0" fontId="0" fillId="9" borderId="4" xfId="0" applyFill="1" applyBorder="1" applyAlignment="1" applyProtection="1">
      <alignment horizontal="left" vertical="top" wrapText="1"/>
      <protection locked="0"/>
    </xf>
    <xf numFmtId="0" fontId="0" fillId="9" borderId="3"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7" borderId="12" xfId="0" applyFill="1" applyBorder="1" applyAlignment="1" applyProtection="1">
      <alignment horizontal="left" wrapText="1"/>
      <protection locked="0"/>
    </xf>
    <xf numFmtId="0" fontId="0" fillId="7" borderId="12" xfId="0" applyFill="1" applyBorder="1" applyAlignment="1">
      <alignment wrapText="1"/>
    </xf>
    <xf numFmtId="0" fontId="0" fillId="7" borderId="8" xfId="0" applyFill="1" applyBorder="1" applyAlignment="1" applyProtection="1">
      <alignment horizontal="left" wrapText="1"/>
      <protection locked="0"/>
    </xf>
    <xf numFmtId="0" fontId="0" fillId="7" borderId="16" xfId="0" applyFill="1" applyBorder="1" applyAlignment="1" applyProtection="1">
      <alignment horizontal="left" wrapText="1"/>
      <protection locked="0"/>
    </xf>
    <xf numFmtId="0" fontId="4" fillId="7" borderId="12" xfId="0" applyFont="1" applyFill="1" applyBorder="1" applyAlignment="1" applyProtection="1">
      <alignment horizontal="left" wrapText="1"/>
      <protection locked="0"/>
    </xf>
    <xf numFmtId="0" fontId="0" fillId="7" borderId="11" xfId="0" applyFill="1" applyBorder="1" applyAlignment="1" applyProtection="1">
      <alignment horizontal="left" wrapText="1"/>
      <protection locked="0"/>
    </xf>
    <xf numFmtId="0" fontId="0" fillId="7" borderId="41" xfId="0" applyFill="1" applyBorder="1" applyAlignment="1" applyProtection="1">
      <alignment horizontal="left" wrapText="1"/>
      <protection locked="0"/>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24" xfId="0" applyFont="1" applyFill="1" applyBorder="1" applyAlignment="1">
      <alignment horizontal="center" vertical="center" textRotation="90" wrapText="1"/>
    </xf>
    <xf numFmtId="0" fontId="5" fillId="2" borderId="25" xfId="0" applyFont="1" applyFill="1" applyBorder="1" applyAlignment="1">
      <alignment horizontal="center" vertical="center" textRotation="90" wrapText="1"/>
    </xf>
    <xf numFmtId="0" fontId="5" fillId="2" borderId="9"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xf>
    <xf numFmtId="0" fontId="2" fillId="2" borderId="12" xfId="0" applyFont="1" applyFill="1" applyBorder="1" applyAlignment="1">
      <alignment horizontal="center" vertical="center" textRotation="90"/>
    </xf>
    <xf numFmtId="0" fontId="4" fillId="0" borderId="12" xfId="0" applyFont="1" applyBorder="1" applyAlignment="1" applyProtection="1">
      <alignment horizontal="left" wrapText="1"/>
      <protection locked="0"/>
    </xf>
    <xf numFmtId="0" fontId="0" fillId="0" borderId="12" xfId="0" applyBorder="1" applyAlignment="1">
      <alignment wrapText="1"/>
    </xf>
    <xf numFmtId="0" fontId="0" fillId="0" borderId="12" xfId="0" applyBorder="1" applyAlignment="1" applyProtection="1">
      <alignment horizontal="left" wrapText="1"/>
      <protection locked="0"/>
    </xf>
    <xf numFmtId="0" fontId="42" fillId="2" borderId="12" xfId="0" applyFont="1" applyFill="1" applyBorder="1" applyAlignment="1" applyProtection="1">
      <alignment horizontal="center" wrapText="1"/>
      <protection locked="0"/>
    </xf>
    <xf numFmtId="9" fontId="38" fillId="2" borderId="12" xfId="1" applyFont="1" applyFill="1" applyBorder="1" applyAlignment="1">
      <alignment horizontal="center"/>
    </xf>
    <xf numFmtId="0" fontId="35" fillId="0" borderId="8"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7" fillId="0" borderId="43" xfId="0" applyFont="1" applyBorder="1" applyAlignment="1">
      <alignment horizontal="center" wrapText="1"/>
    </xf>
    <xf numFmtId="0" fontId="47" fillId="0" borderId="57" xfId="0" applyFont="1" applyBorder="1" applyAlignment="1">
      <alignment horizontal="center" wrapText="1"/>
    </xf>
    <xf numFmtId="0" fontId="47" fillId="0" borderId="11" xfId="0" applyFont="1" applyBorder="1" applyAlignment="1">
      <alignment wrapText="1"/>
    </xf>
    <xf numFmtId="0" fontId="0" fillId="0" borderId="10" xfId="0" applyBorder="1" applyAlignment="1">
      <alignment wrapText="1"/>
    </xf>
    <xf numFmtId="0" fontId="47" fillId="0" borderId="4" xfId="0" applyFont="1" applyBorder="1" applyAlignment="1">
      <alignment wrapText="1"/>
    </xf>
    <xf numFmtId="0" fontId="0" fillId="0" borderId="20" xfId="0" applyBorder="1" applyAlignment="1">
      <alignment wrapText="1"/>
    </xf>
    <xf numFmtId="0" fontId="47" fillId="0" borderId="50" xfId="0" applyFont="1" applyBorder="1" applyAlignment="1">
      <alignment horizontal="center" wrapText="1"/>
    </xf>
    <xf numFmtId="0" fontId="47" fillId="0" borderId="58" xfId="0" applyFont="1" applyBorder="1" applyAlignment="1">
      <alignment horizontal="center" wrapText="1"/>
    </xf>
    <xf numFmtId="0" fontId="55" fillId="0" borderId="43" xfId="0" applyFont="1" applyBorder="1" applyAlignment="1">
      <alignment horizontal="center" wrapText="1"/>
    </xf>
    <xf numFmtId="0" fontId="4" fillId="0" borderId="1"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3" xfId="0" applyFont="1" applyBorder="1" applyAlignment="1">
      <alignment horizontal="center" wrapText="1"/>
    </xf>
    <xf numFmtId="0" fontId="4" fillId="0" borderId="2" xfId="0" applyFont="1" applyBorder="1" applyAlignment="1">
      <alignment horizontal="center" wrapText="1"/>
    </xf>
    <xf numFmtId="0" fontId="34" fillId="0" borderId="8"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9" fillId="0" borderId="8" xfId="0" applyFont="1" applyBorder="1" applyAlignment="1" applyProtection="1">
      <alignment horizontal="center" wrapText="1"/>
      <protection locked="0"/>
    </xf>
    <xf numFmtId="0" fontId="39" fillId="0" borderId="7" xfId="0" applyFont="1" applyBorder="1" applyAlignment="1" applyProtection="1">
      <alignment horizontal="center" wrapText="1"/>
      <protection locked="0"/>
    </xf>
    <xf numFmtId="0" fontId="39" fillId="0" borderId="6" xfId="0" applyFont="1" applyBorder="1" applyAlignment="1" applyProtection="1">
      <alignment horizontal="center" wrapText="1"/>
      <protection locked="0"/>
    </xf>
    <xf numFmtId="0" fontId="39" fillId="0" borderId="5" xfId="0" applyFont="1" applyBorder="1" applyAlignment="1" applyProtection="1">
      <alignment horizontal="center" wrapText="1"/>
      <protection locked="0"/>
    </xf>
    <xf numFmtId="0" fontId="39" fillId="0" borderId="4" xfId="0" applyFont="1" applyBorder="1" applyAlignment="1" applyProtection="1">
      <alignment horizontal="center" wrapText="1"/>
      <protection locked="0"/>
    </xf>
    <xf numFmtId="0" fontId="39" fillId="0" borderId="2" xfId="0" applyFont="1" applyBorder="1" applyAlignment="1" applyProtection="1">
      <alignment horizontal="center" wrapText="1"/>
      <protection locked="0"/>
    </xf>
    <xf numFmtId="0" fontId="4" fillId="7" borderId="11" xfId="0" applyFont="1" applyFill="1" applyBorder="1" applyAlignment="1" applyProtection="1">
      <alignment horizontal="left" wrapText="1"/>
      <protection locked="0"/>
    </xf>
    <xf numFmtId="0" fontId="4" fillId="7" borderId="10" xfId="0" applyFont="1" applyFill="1" applyBorder="1" applyAlignment="1" applyProtection="1">
      <alignment horizontal="left" wrapText="1"/>
      <protection locked="0"/>
    </xf>
    <xf numFmtId="0" fontId="4" fillId="7" borderId="9" xfId="0" applyFont="1" applyFill="1" applyBorder="1" applyAlignment="1" applyProtection="1">
      <alignment horizontal="left" wrapText="1"/>
      <protection locked="0"/>
    </xf>
    <xf numFmtId="0" fontId="35" fillId="7" borderId="8" xfId="0" applyFont="1" applyFill="1" applyBorder="1" applyAlignment="1" applyProtection="1">
      <alignment horizontal="center" wrapText="1"/>
      <protection locked="0"/>
    </xf>
    <xf numFmtId="0" fontId="35" fillId="7" borderId="7" xfId="0" applyFont="1" applyFill="1" applyBorder="1" applyAlignment="1" applyProtection="1">
      <alignment horizontal="center" wrapText="1"/>
      <protection locked="0"/>
    </xf>
    <xf numFmtId="0" fontId="35" fillId="7" borderId="6" xfId="0" applyFont="1" applyFill="1" applyBorder="1" applyAlignment="1" applyProtection="1">
      <alignment horizontal="center" wrapText="1"/>
      <protection locked="0"/>
    </xf>
    <xf numFmtId="0" fontId="35" fillId="7" borderId="5" xfId="0" applyFont="1" applyFill="1" applyBorder="1" applyAlignment="1" applyProtection="1">
      <alignment horizontal="center" wrapText="1"/>
      <protection locked="0"/>
    </xf>
    <xf numFmtId="0" fontId="35" fillId="7" borderId="4" xfId="0" applyFont="1" applyFill="1" applyBorder="1" applyAlignment="1" applyProtection="1">
      <alignment horizontal="center" wrapText="1"/>
      <protection locked="0"/>
    </xf>
    <xf numFmtId="0" fontId="35" fillId="7" borderId="2" xfId="0" applyFont="1" applyFill="1" applyBorder="1" applyAlignment="1" applyProtection="1">
      <alignment horizontal="center" wrapText="1"/>
      <protection locked="0"/>
    </xf>
    <xf numFmtId="0" fontId="0" fillId="7" borderId="11" xfId="0" applyFill="1" applyBorder="1" applyAlignment="1" applyProtection="1">
      <alignment horizontal="center" wrapText="1"/>
      <protection locked="0"/>
    </xf>
    <xf numFmtId="0" fontId="0" fillId="7" borderId="41" xfId="0" applyFill="1" applyBorder="1" applyAlignment="1" applyProtection="1">
      <alignment horizontal="center" wrapText="1"/>
      <protection locked="0"/>
    </xf>
    <xf numFmtId="0" fontId="5" fillId="7" borderId="0" xfId="0" applyFont="1" applyFill="1" applyAlignment="1">
      <alignment horizontal="center" vertical="center" wrapText="1"/>
    </xf>
    <xf numFmtId="0" fontId="4" fillId="7" borderId="8"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4" fillId="7" borderId="3"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35" fillId="0" borderId="12" xfId="0" applyFont="1" applyBorder="1" applyAlignment="1" applyProtection="1">
      <alignment horizontal="left" vertical="top" wrapText="1"/>
      <protection locked="0"/>
    </xf>
    <xf numFmtId="0" fontId="35" fillId="0" borderId="8"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2" xfId="0" applyFont="1" applyBorder="1" applyAlignment="1" applyProtection="1">
      <alignment horizontal="left" vertical="center" wrapText="1"/>
      <protection locked="0"/>
    </xf>
    <xf numFmtId="0" fontId="39" fillId="0" borderId="13"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2" fillId="7" borderId="0" xfId="0" applyFont="1" applyFill="1" applyAlignment="1">
      <alignment horizontal="left"/>
    </xf>
    <xf numFmtId="0" fontId="0" fillId="7" borderId="0" xfId="0" applyFill="1" applyAlignment="1">
      <alignment horizontal="left" wrapText="1"/>
    </xf>
    <xf numFmtId="0" fontId="0" fillId="7" borderId="0" xfId="0" applyFill="1" applyAlignment="1">
      <alignment horizontal="center" wrapText="1"/>
    </xf>
    <xf numFmtId="0" fontId="4" fillId="0" borderId="11"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39" fillId="7" borderId="8" xfId="0" applyFont="1" applyFill="1" applyBorder="1" applyAlignment="1" applyProtection="1">
      <alignment horizontal="center" wrapText="1"/>
      <protection locked="0"/>
    </xf>
    <xf numFmtId="0" fontId="39" fillId="7" borderId="7" xfId="0" applyFont="1" applyFill="1" applyBorder="1" applyAlignment="1" applyProtection="1">
      <alignment horizontal="center" wrapText="1"/>
      <protection locked="0"/>
    </xf>
    <xf numFmtId="0" fontId="39" fillId="7" borderId="6" xfId="0" applyFont="1" applyFill="1" applyBorder="1" applyAlignment="1" applyProtection="1">
      <alignment horizontal="center" wrapText="1"/>
      <protection locked="0"/>
    </xf>
    <xf numFmtId="0" fontId="39" fillId="7" borderId="5" xfId="0" applyFont="1" applyFill="1" applyBorder="1" applyAlignment="1" applyProtection="1">
      <alignment horizontal="center" wrapText="1"/>
      <protection locked="0"/>
    </xf>
    <xf numFmtId="0" fontId="39" fillId="7" borderId="4" xfId="0" applyFont="1" applyFill="1" applyBorder="1" applyAlignment="1" applyProtection="1">
      <alignment horizontal="center" wrapText="1"/>
      <protection locked="0"/>
    </xf>
    <xf numFmtId="0" fontId="39" fillId="7" borderId="2" xfId="0" applyFont="1" applyFill="1" applyBorder="1" applyAlignment="1" applyProtection="1">
      <alignment horizontal="center" wrapText="1"/>
      <protection locked="0"/>
    </xf>
    <xf numFmtId="0" fontId="35" fillId="0" borderId="8" xfId="0" applyFont="1" applyBorder="1" applyAlignment="1" applyProtection="1">
      <alignment horizontal="center" wrapText="1"/>
      <protection locked="0"/>
    </xf>
    <xf numFmtId="0" fontId="35" fillId="0" borderId="7" xfId="0" applyFont="1" applyBorder="1" applyAlignment="1" applyProtection="1">
      <alignment horizontal="center" wrapText="1"/>
      <protection locked="0"/>
    </xf>
    <xf numFmtId="0" fontId="35" fillId="0" borderId="6" xfId="0" applyFont="1" applyBorder="1" applyAlignment="1" applyProtection="1">
      <alignment horizontal="center" wrapText="1"/>
      <protection locked="0"/>
    </xf>
    <xf numFmtId="0" fontId="35" fillId="0" borderId="5" xfId="0" applyFont="1" applyBorder="1" applyAlignment="1" applyProtection="1">
      <alignment horizontal="center" wrapText="1"/>
      <protection locked="0"/>
    </xf>
    <xf numFmtId="0" fontId="35" fillId="0" borderId="4" xfId="0" applyFont="1" applyBorder="1" applyAlignment="1" applyProtection="1">
      <alignment horizontal="center" wrapText="1"/>
      <protection locked="0"/>
    </xf>
    <xf numFmtId="0" fontId="35" fillId="0" borderId="2" xfId="0" applyFont="1" applyBorder="1" applyAlignment="1" applyProtection="1">
      <alignment horizontal="center" wrapText="1"/>
      <protection locked="0"/>
    </xf>
    <xf numFmtId="0" fontId="4" fillId="0" borderId="8" xfId="0" applyFont="1" applyBorder="1" applyAlignment="1" applyProtection="1">
      <alignment horizontal="center" wrapText="1"/>
      <protection locked="0"/>
    </xf>
    <xf numFmtId="0" fontId="4" fillId="0" borderId="7"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0" borderId="5" xfId="0" applyFont="1" applyBorder="1" applyAlignment="1" applyProtection="1">
      <alignment horizontal="center" wrapText="1"/>
      <protection locked="0"/>
    </xf>
    <xf numFmtId="0" fontId="4" fillId="0" borderId="4"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0" fillId="7" borderId="8" xfId="0"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5" xfId="0"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0" fillId="7" borderId="2" xfId="0" applyFill="1" applyBorder="1" applyAlignment="1" applyProtection="1">
      <alignment horizontal="left" vertical="center" wrapText="1"/>
      <protection locked="0"/>
    </xf>
    <xf numFmtId="0" fontId="4" fillId="0" borderId="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40" fillId="7" borderId="8" xfId="0" applyFont="1" applyFill="1" applyBorder="1" applyAlignment="1" applyProtection="1">
      <alignment horizontal="left" vertical="center" wrapText="1"/>
      <protection locked="0"/>
    </xf>
    <xf numFmtId="0" fontId="40" fillId="7" borderId="1" xfId="0" applyFont="1" applyFill="1" applyBorder="1" applyAlignment="1" applyProtection="1">
      <alignment horizontal="left" vertical="center" wrapText="1"/>
      <protection locked="0"/>
    </xf>
    <xf numFmtId="0" fontId="40" fillId="7" borderId="7" xfId="0" applyFont="1" applyFill="1" applyBorder="1" applyAlignment="1" applyProtection="1">
      <alignment horizontal="left" vertical="center" wrapText="1"/>
      <protection locked="0"/>
    </xf>
    <xf numFmtId="0" fontId="40" fillId="7" borderId="6" xfId="0" applyFont="1" applyFill="1" applyBorder="1" applyAlignment="1" applyProtection="1">
      <alignment horizontal="left" vertical="center" wrapText="1"/>
      <protection locked="0"/>
    </xf>
    <xf numFmtId="0" fontId="40" fillId="7" borderId="0" xfId="0" applyFont="1" applyFill="1" applyAlignment="1" applyProtection="1">
      <alignment horizontal="left" vertical="center" wrapText="1"/>
      <protection locked="0"/>
    </xf>
    <xf numFmtId="0" fontId="40" fillId="7" borderId="5" xfId="0" applyFont="1" applyFill="1" applyBorder="1" applyAlignment="1" applyProtection="1">
      <alignment horizontal="left" vertical="center" wrapText="1"/>
      <protection locked="0"/>
    </xf>
    <xf numFmtId="0" fontId="40" fillId="7" borderId="4" xfId="0" applyFont="1" applyFill="1" applyBorder="1" applyAlignment="1" applyProtection="1">
      <alignment horizontal="left" vertical="center" wrapText="1"/>
      <protection locked="0"/>
    </xf>
    <xf numFmtId="0" fontId="40" fillId="7" borderId="3" xfId="0" applyFont="1" applyFill="1" applyBorder="1" applyAlignment="1" applyProtection="1">
      <alignment horizontal="left" vertical="center" wrapText="1"/>
      <protection locked="0"/>
    </xf>
    <xf numFmtId="0" fontId="40" fillId="7" borderId="2" xfId="0" applyFont="1" applyFill="1" applyBorder="1" applyAlignment="1" applyProtection="1">
      <alignment horizontal="left" vertical="center" wrapText="1"/>
      <protection locked="0"/>
    </xf>
    <xf numFmtId="0" fontId="40" fillId="0" borderId="13"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9" xfId="0" applyFont="1" applyBorder="1" applyAlignment="1">
      <alignment horizontal="left" wrapText="1"/>
    </xf>
    <xf numFmtId="0" fontId="0" fillId="0" borderId="6"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5"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0" fillId="0" borderId="12" xfId="0" applyBorder="1" applyAlignment="1" applyProtection="1">
      <alignment horizontal="center" wrapText="1"/>
      <protection locked="0"/>
    </xf>
    <xf numFmtId="0" fontId="4" fillId="0" borderId="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0" fillId="7" borderId="25" xfId="0" applyFill="1"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4" xfId="0" applyBorder="1" applyAlignment="1" applyProtection="1">
      <alignment horizontal="center" wrapText="1"/>
      <protection locked="0"/>
    </xf>
    <xf numFmtId="3" fontId="0" fillId="0" borderId="25" xfId="0" applyNumberFormat="1"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2" xfId="0" applyBorder="1" applyAlignment="1" applyProtection="1">
      <alignment horizontal="center"/>
      <protection locked="0"/>
    </xf>
    <xf numFmtId="0" fontId="5" fillId="2" borderId="12" xfId="0" applyFont="1" applyFill="1" applyBorder="1" applyAlignment="1" applyProtection="1">
      <alignment horizontal="center" wrapText="1"/>
      <protection locked="0"/>
    </xf>
    <xf numFmtId="0" fontId="0" fillId="0" borderId="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9" fontId="2" fillId="2" borderId="12" xfId="1" applyFont="1" applyFill="1" applyBorder="1" applyAlignment="1">
      <alignment horizontal="center"/>
    </xf>
    <xf numFmtId="0" fontId="39" fillId="0" borderId="8" xfId="0" applyFont="1" applyBorder="1" applyAlignment="1" applyProtection="1">
      <alignment horizontal="left" wrapText="1"/>
      <protection locked="0"/>
    </xf>
    <xf numFmtId="0" fontId="39" fillId="0" borderId="1" xfId="0" applyFont="1" applyBorder="1" applyAlignment="1" applyProtection="1">
      <alignment horizontal="left" wrapText="1"/>
      <protection locked="0"/>
    </xf>
    <xf numFmtId="0" fontId="39" fillId="0" borderId="7" xfId="0" applyFont="1" applyBorder="1" applyAlignment="1" applyProtection="1">
      <alignment horizontal="left" wrapText="1"/>
      <protection locked="0"/>
    </xf>
    <xf numFmtId="0" fontId="39" fillId="0" borderId="6" xfId="0" applyFont="1" applyBorder="1" applyAlignment="1" applyProtection="1">
      <alignment horizontal="left" wrapText="1"/>
      <protection locked="0"/>
    </xf>
    <xf numFmtId="0" fontId="39" fillId="0" borderId="0" xfId="0" applyFont="1" applyAlignment="1" applyProtection="1">
      <alignment horizontal="left" wrapText="1"/>
      <protection locked="0"/>
    </xf>
    <xf numFmtId="0" fontId="39" fillId="0" borderId="5" xfId="0" applyFont="1" applyBorder="1" applyAlignment="1" applyProtection="1">
      <alignment horizontal="left" wrapText="1"/>
      <protection locked="0"/>
    </xf>
    <xf numFmtId="0" fontId="39" fillId="0" borderId="4" xfId="0" applyFont="1" applyBorder="1" applyAlignment="1" applyProtection="1">
      <alignment horizontal="left" wrapText="1"/>
      <protection locked="0"/>
    </xf>
    <xf numFmtId="0" fontId="39" fillId="0" borderId="3" xfId="0" applyFont="1" applyBorder="1" applyAlignment="1" applyProtection="1">
      <alignment horizontal="left" wrapText="1"/>
      <protection locked="0"/>
    </xf>
    <xf numFmtId="0" fontId="39" fillId="0" borderId="2" xfId="0" applyFont="1" applyBorder="1" applyAlignment="1" applyProtection="1">
      <alignment horizontal="left" wrapText="1"/>
      <protection locked="0"/>
    </xf>
    <xf numFmtId="0" fontId="4" fillId="0" borderId="13" xfId="0" applyFont="1" applyBorder="1" applyAlignment="1" applyProtection="1">
      <alignment horizontal="center" wrapText="1"/>
      <protection locked="0"/>
    </xf>
    <xf numFmtId="0" fontId="4" fillId="0" borderId="15"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3" fillId="0" borderId="8"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lignment vertical="center" wrapText="1"/>
    </xf>
    <xf numFmtId="0" fontId="44" fillId="0" borderId="7" xfId="0" applyFont="1" applyBorder="1" applyAlignment="1">
      <alignment vertical="center" wrapText="1"/>
    </xf>
    <xf numFmtId="0" fontId="43" fillId="0" borderId="6"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4" fillId="0" borderId="0" xfId="0" applyFont="1" applyAlignment="1">
      <alignment vertical="center" wrapText="1"/>
    </xf>
    <xf numFmtId="0" fontId="44" fillId="0" borderId="5" xfId="0" applyFont="1" applyBorder="1" applyAlignment="1">
      <alignment vertical="center" wrapText="1"/>
    </xf>
    <xf numFmtId="0" fontId="43" fillId="0" borderId="4"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4" fillId="0" borderId="3" xfId="0" applyFont="1" applyBorder="1" applyAlignment="1">
      <alignment vertical="center" wrapText="1"/>
    </xf>
    <xf numFmtId="0" fontId="44" fillId="0" borderId="2" xfId="0" applyFont="1" applyBorder="1" applyAlignment="1">
      <alignment vertical="center" wrapText="1"/>
    </xf>
    <xf numFmtId="3" fontId="0" fillId="7" borderId="25" xfId="0" applyNumberFormat="1" applyFill="1" applyBorder="1" applyAlignment="1" applyProtection="1">
      <alignment horizontal="center" wrapText="1"/>
      <protection locked="0"/>
    </xf>
    <xf numFmtId="0" fontId="35" fillId="0" borderId="8" xfId="0" applyFont="1" applyBorder="1" applyAlignment="1" applyProtection="1">
      <alignment horizontal="left" wrapText="1"/>
      <protection locked="0"/>
    </xf>
    <xf numFmtId="0" fontId="35" fillId="0" borderId="1" xfId="0" applyFont="1" applyBorder="1" applyAlignment="1" applyProtection="1">
      <alignment horizontal="left" wrapText="1"/>
      <protection locked="0"/>
    </xf>
    <xf numFmtId="0" fontId="35" fillId="0" borderId="7" xfId="0" applyFont="1" applyBorder="1" applyAlignment="1" applyProtection="1">
      <alignment horizontal="left" wrapText="1"/>
      <protection locked="0"/>
    </xf>
    <xf numFmtId="0" fontId="35" fillId="0" borderId="6" xfId="0" applyFont="1" applyBorder="1" applyAlignment="1" applyProtection="1">
      <alignment horizontal="left" wrapText="1"/>
      <protection locked="0"/>
    </xf>
    <xf numFmtId="0" fontId="35" fillId="0" borderId="0" xfId="0" applyFont="1" applyAlignment="1" applyProtection="1">
      <alignment horizontal="left" wrapText="1"/>
      <protection locked="0"/>
    </xf>
    <xf numFmtId="0" fontId="35" fillId="0" borderId="5" xfId="0" applyFont="1" applyBorder="1" applyAlignment="1" applyProtection="1">
      <alignment horizontal="left" wrapText="1"/>
      <protection locked="0"/>
    </xf>
    <xf numFmtId="0" fontId="35" fillId="0" borderId="4" xfId="0" applyFont="1" applyBorder="1" applyAlignment="1" applyProtection="1">
      <alignment horizontal="left" wrapText="1"/>
      <protection locked="0"/>
    </xf>
    <xf numFmtId="0" fontId="35" fillId="0" borderId="3" xfId="0" applyFont="1" applyBorder="1" applyAlignment="1" applyProtection="1">
      <alignment horizontal="left" wrapText="1"/>
      <protection locked="0"/>
    </xf>
    <xf numFmtId="0" fontId="35" fillId="0" borderId="2" xfId="0" applyFont="1" applyBorder="1" applyAlignment="1" applyProtection="1">
      <alignment horizontal="left" wrapText="1"/>
      <protection locked="0"/>
    </xf>
    <xf numFmtId="0" fontId="35" fillId="7" borderId="8" xfId="0" applyFont="1" applyFill="1" applyBorder="1" applyAlignment="1" applyProtection="1">
      <alignment horizontal="left" wrapText="1"/>
      <protection locked="0"/>
    </xf>
    <xf numFmtId="0" fontId="35" fillId="7" borderId="1" xfId="0" applyFont="1" applyFill="1" applyBorder="1" applyAlignment="1" applyProtection="1">
      <alignment horizontal="left" wrapText="1"/>
      <protection locked="0"/>
    </xf>
    <xf numFmtId="0" fontId="35" fillId="7" borderId="7" xfId="0" applyFont="1" applyFill="1" applyBorder="1" applyAlignment="1" applyProtection="1">
      <alignment horizontal="left" wrapText="1"/>
      <protection locked="0"/>
    </xf>
    <xf numFmtId="0" fontId="35" fillId="7" borderId="6" xfId="0" applyFont="1" applyFill="1" applyBorder="1" applyAlignment="1" applyProtection="1">
      <alignment horizontal="left" wrapText="1"/>
      <protection locked="0"/>
    </xf>
    <xf numFmtId="0" fontId="35" fillId="7" borderId="0" xfId="0" applyFont="1" applyFill="1" applyAlignment="1" applyProtection="1">
      <alignment horizontal="left" wrapText="1"/>
      <protection locked="0"/>
    </xf>
    <xf numFmtId="0" fontId="35" fillId="7" borderId="5" xfId="0" applyFont="1" applyFill="1" applyBorder="1" applyAlignment="1" applyProtection="1">
      <alignment horizontal="left" wrapText="1"/>
      <protection locked="0"/>
    </xf>
    <xf numFmtId="0" fontId="35" fillId="7" borderId="4" xfId="0" applyFont="1" applyFill="1" applyBorder="1" applyAlignment="1" applyProtection="1">
      <alignment horizontal="left" wrapText="1"/>
      <protection locked="0"/>
    </xf>
    <xf numFmtId="0" fontId="35" fillId="7" borderId="3" xfId="0" applyFont="1" applyFill="1" applyBorder="1" applyAlignment="1" applyProtection="1">
      <alignment horizontal="left" wrapText="1"/>
      <protection locked="0"/>
    </xf>
    <xf numFmtId="0" fontId="35" fillId="7" borderId="2" xfId="0" applyFont="1" applyFill="1" applyBorder="1" applyAlignment="1" applyProtection="1">
      <alignment horizontal="left" wrapText="1"/>
      <protection locked="0"/>
    </xf>
    <xf numFmtId="0" fontId="35" fillId="7" borderId="13" xfId="0" applyFont="1" applyFill="1" applyBorder="1" applyAlignment="1" applyProtection="1">
      <alignment horizontal="center" wrapText="1"/>
      <protection locked="0"/>
    </xf>
    <xf numFmtId="0" fontId="39" fillId="7" borderId="8" xfId="0" applyFont="1" applyFill="1" applyBorder="1" applyAlignment="1" applyProtection="1">
      <alignment horizontal="left" wrapText="1"/>
      <protection locked="0"/>
    </xf>
    <xf numFmtId="0" fontId="39" fillId="7" borderId="1" xfId="0" applyFont="1" applyFill="1" applyBorder="1" applyAlignment="1" applyProtection="1">
      <alignment horizontal="left" wrapText="1"/>
      <protection locked="0"/>
    </xf>
    <xf numFmtId="0" fontId="39" fillId="7" borderId="7" xfId="0" applyFont="1" applyFill="1" applyBorder="1" applyAlignment="1" applyProtection="1">
      <alignment horizontal="left" wrapText="1"/>
      <protection locked="0"/>
    </xf>
    <xf numFmtId="0" fontId="39" fillId="7" borderId="6" xfId="0" applyFont="1" applyFill="1" applyBorder="1" applyAlignment="1" applyProtection="1">
      <alignment horizontal="left" wrapText="1"/>
      <protection locked="0"/>
    </xf>
    <xf numFmtId="0" fontId="39" fillId="7" borderId="0" xfId="0" applyFont="1" applyFill="1" applyAlignment="1" applyProtection="1">
      <alignment horizontal="left" wrapText="1"/>
      <protection locked="0"/>
    </xf>
    <xf numFmtId="0" fontId="39" fillId="7" borderId="5" xfId="0" applyFont="1" applyFill="1" applyBorder="1" applyAlignment="1" applyProtection="1">
      <alignment horizontal="left" wrapText="1"/>
      <protection locked="0"/>
    </xf>
    <xf numFmtId="0" fontId="39" fillId="7" borderId="4" xfId="0" applyFont="1" applyFill="1" applyBorder="1" applyAlignment="1" applyProtection="1">
      <alignment horizontal="left" wrapText="1"/>
      <protection locked="0"/>
    </xf>
    <xf numFmtId="0" fontId="39" fillId="7" borderId="3" xfId="0" applyFont="1" applyFill="1" applyBorder="1" applyAlignment="1" applyProtection="1">
      <alignment horizontal="left" wrapText="1"/>
      <protection locked="0"/>
    </xf>
    <xf numFmtId="0" fontId="39" fillId="7" borderId="2" xfId="0" applyFont="1" applyFill="1" applyBorder="1" applyAlignment="1" applyProtection="1">
      <alignment horizontal="left" wrapText="1"/>
      <protection locked="0"/>
    </xf>
    <xf numFmtId="0" fontId="12" fillId="10" borderId="15" xfId="0" applyFont="1" applyFill="1" applyBorder="1" applyAlignment="1">
      <alignment wrapText="1"/>
    </xf>
    <xf numFmtId="0" fontId="12" fillId="10" borderId="14" xfId="0" applyFont="1" applyFill="1" applyBorder="1" applyAlignment="1">
      <alignment wrapText="1"/>
    </xf>
    <xf numFmtId="0" fontId="46" fillId="10" borderId="15" xfId="0" applyFont="1" applyFill="1" applyBorder="1"/>
    <xf numFmtId="0" fontId="46" fillId="10" borderId="14" xfId="0" applyFont="1" applyFill="1" applyBorder="1"/>
    <xf numFmtId="0" fontId="13" fillId="0" borderId="8" xfId="0" applyFont="1" applyBorder="1" applyAlignment="1">
      <alignment wrapText="1"/>
    </xf>
    <xf numFmtId="0" fontId="13" fillId="0" borderId="1" xfId="0" applyFont="1" applyBorder="1" applyAlignment="1">
      <alignment wrapText="1"/>
    </xf>
    <xf numFmtId="0" fontId="13" fillId="0" borderId="52" xfId="0" applyFont="1" applyBorder="1" applyAlignment="1">
      <alignment wrapText="1"/>
    </xf>
    <xf numFmtId="0" fontId="13" fillId="0" borderId="6" xfId="0" applyFont="1" applyBorder="1" applyAlignment="1">
      <alignment wrapText="1"/>
    </xf>
    <xf numFmtId="0" fontId="13" fillId="0" borderId="0" xfId="0" applyFont="1" applyAlignment="1">
      <alignment wrapText="1"/>
    </xf>
    <xf numFmtId="0" fontId="13" fillId="0" borderId="53" xfId="0" applyFont="1" applyBorder="1" applyAlignment="1">
      <alignment wrapText="1"/>
    </xf>
    <xf numFmtId="0" fontId="13" fillId="0" borderId="48" xfId="0" applyFont="1" applyBorder="1" applyAlignment="1">
      <alignment wrapText="1"/>
    </xf>
    <xf numFmtId="0" fontId="13" fillId="0" borderId="54" xfId="0" applyFont="1" applyBorder="1" applyAlignment="1">
      <alignment wrapText="1"/>
    </xf>
    <xf numFmtId="0" fontId="13" fillId="0" borderId="55" xfId="0" applyFont="1" applyBorder="1" applyAlignment="1">
      <alignment wrapText="1"/>
    </xf>
    <xf numFmtId="0" fontId="13" fillId="0" borderId="15" xfId="0" applyFont="1" applyBorder="1" applyAlignment="1">
      <alignment wrapText="1"/>
    </xf>
    <xf numFmtId="0" fontId="13" fillId="0" borderId="56" xfId="0" applyFont="1" applyBorder="1" applyAlignment="1">
      <alignment wrapText="1"/>
    </xf>
    <xf numFmtId="0" fontId="47" fillId="0" borderId="8" xfId="0" applyFont="1" applyBorder="1" applyAlignment="1">
      <alignment wrapText="1"/>
    </xf>
    <xf numFmtId="0" fontId="47" fillId="0" borderId="46" xfId="0" applyFont="1" applyBorder="1" applyAlignment="1">
      <alignment wrapText="1"/>
    </xf>
    <xf numFmtId="0" fontId="47" fillId="0" borderId="6" xfId="0" applyFont="1" applyBorder="1" applyAlignment="1">
      <alignment wrapText="1"/>
    </xf>
    <xf numFmtId="0" fontId="47" fillId="0" borderId="47" xfId="0" applyFont="1" applyBorder="1" applyAlignment="1">
      <alignment wrapText="1"/>
    </xf>
    <xf numFmtId="0" fontId="47" fillId="0" borderId="48" xfId="0" applyFont="1" applyBorder="1" applyAlignment="1">
      <alignment wrapText="1"/>
    </xf>
    <xf numFmtId="0" fontId="47" fillId="0" borderId="49" xfId="0" applyFont="1" applyBorder="1" applyAlignment="1">
      <alignment wrapText="1"/>
    </xf>
    <xf numFmtId="0" fontId="5" fillId="0" borderId="10" xfId="0" applyFont="1" applyBorder="1" applyAlignment="1">
      <alignment horizontal="center" vertical="center" wrapText="1"/>
    </xf>
    <xf numFmtId="0" fontId="13" fillId="0" borderId="61" xfId="0" applyFont="1" applyBorder="1" applyAlignment="1">
      <alignment wrapText="1"/>
    </xf>
    <xf numFmtId="0" fontId="13" fillId="0" borderId="62" xfId="0" applyFont="1" applyBorder="1" applyAlignment="1">
      <alignment wrapText="1"/>
    </xf>
    <xf numFmtId="0" fontId="13" fillId="0" borderId="63" xfId="0" applyFont="1" applyBorder="1" applyAlignment="1">
      <alignment wrapText="1"/>
    </xf>
    <xf numFmtId="0" fontId="35" fillId="0" borderId="13" xfId="0" applyFont="1" applyBorder="1" applyAlignment="1" applyProtection="1">
      <alignment horizontal="right" wrapText="1"/>
      <protection locked="0"/>
    </xf>
    <xf numFmtId="0" fontId="35" fillId="0" borderId="15" xfId="0" applyFont="1" applyBorder="1" applyAlignment="1" applyProtection="1">
      <alignment horizontal="right" wrapText="1"/>
      <protection locked="0"/>
    </xf>
    <xf numFmtId="0" fontId="35" fillId="0" borderId="14" xfId="0" applyFont="1" applyBorder="1" applyAlignment="1" applyProtection="1">
      <alignment horizontal="right" wrapText="1"/>
      <protection locked="0"/>
    </xf>
    <xf numFmtId="0" fontId="13" fillId="0" borderId="15" xfId="0" applyFont="1" applyBorder="1"/>
    <xf numFmtId="0" fontId="13" fillId="0" borderId="14" xfId="0" applyFont="1" applyBorder="1"/>
    <xf numFmtId="0" fontId="30" fillId="2" borderId="8"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5"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12" fillId="10" borderId="8" xfId="0" applyFont="1" applyFill="1" applyBorder="1" applyAlignment="1">
      <alignment wrapText="1"/>
    </xf>
    <xf numFmtId="0" fontId="12" fillId="10" borderId="1" xfId="0" applyFont="1" applyFill="1" applyBorder="1" applyAlignment="1">
      <alignment wrapText="1"/>
    </xf>
    <xf numFmtId="0" fontId="12" fillId="10" borderId="7" xfId="0" applyFont="1" applyFill="1" applyBorder="1" applyAlignment="1">
      <alignment wrapText="1"/>
    </xf>
    <xf numFmtId="0" fontId="12" fillId="10" borderId="6" xfId="0" applyFont="1" applyFill="1" applyBorder="1" applyAlignment="1">
      <alignment wrapText="1"/>
    </xf>
    <xf numFmtId="0" fontId="12" fillId="10" borderId="0" xfId="0" applyFont="1" applyFill="1" applyAlignment="1">
      <alignment wrapText="1"/>
    </xf>
    <xf numFmtId="0" fontId="12" fillId="10" borderId="5" xfId="0" applyFont="1" applyFill="1" applyBorder="1" applyAlignment="1">
      <alignment wrapText="1"/>
    </xf>
    <xf numFmtId="0" fontId="12" fillId="10" borderId="4" xfId="0" applyFont="1" applyFill="1" applyBorder="1" applyAlignment="1">
      <alignment wrapText="1"/>
    </xf>
    <xf numFmtId="0" fontId="12" fillId="10" borderId="3" xfId="0" applyFont="1" applyFill="1" applyBorder="1" applyAlignment="1">
      <alignment wrapText="1"/>
    </xf>
    <xf numFmtId="0" fontId="12" fillId="10" borderId="2" xfId="0" applyFont="1" applyFill="1" applyBorder="1" applyAlignment="1">
      <alignment wrapText="1"/>
    </xf>
    <xf numFmtId="0" fontId="46" fillId="10" borderId="8" xfId="0" applyFont="1" applyFill="1" applyBorder="1" applyAlignment="1">
      <alignment wrapText="1"/>
    </xf>
    <xf numFmtId="0" fontId="46" fillId="10" borderId="1" xfId="0" applyFont="1" applyFill="1" applyBorder="1" applyAlignment="1">
      <alignment wrapText="1"/>
    </xf>
    <xf numFmtId="0" fontId="46" fillId="10" borderId="7" xfId="0" applyFont="1" applyFill="1" applyBorder="1" applyAlignment="1">
      <alignment wrapText="1"/>
    </xf>
    <xf numFmtId="0" fontId="46" fillId="10" borderId="6" xfId="0" applyFont="1" applyFill="1" applyBorder="1" applyAlignment="1">
      <alignment wrapText="1"/>
    </xf>
    <xf numFmtId="0" fontId="46" fillId="10" borderId="0" xfId="0" applyFont="1" applyFill="1" applyAlignment="1">
      <alignment wrapText="1"/>
    </xf>
    <xf numFmtId="0" fontId="46" fillId="10" borderId="5" xfId="0" applyFont="1" applyFill="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46" fillId="10" borderId="2" xfId="0" applyFont="1" applyFill="1" applyBorder="1" applyAlignment="1">
      <alignment wrapText="1"/>
    </xf>
    <xf numFmtId="0" fontId="12" fillId="10" borderId="46" xfId="0" applyFont="1" applyFill="1" applyBorder="1" applyAlignment="1">
      <alignment wrapText="1"/>
    </xf>
    <xf numFmtId="0" fontId="12" fillId="10" borderId="47" xfId="0" applyFont="1" applyFill="1" applyBorder="1" applyAlignment="1">
      <alignment wrapText="1"/>
    </xf>
    <xf numFmtId="0" fontId="12" fillId="10" borderId="48" xfId="0" applyFont="1" applyFill="1" applyBorder="1" applyAlignment="1">
      <alignment wrapText="1"/>
    </xf>
    <xf numFmtId="0" fontId="12" fillId="10" borderId="49" xfId="0" applyFont="1" applyFill="1" applyBorder="1" applyAlignment="1">
      <alignment wrapText="1"/>
    </xf>
    <xf numFmtId="0" fontId="12" fillId="10" borderId="17" xfId="0" applyFont="1" applyFill="1" applyBorder="1" applyAlignment="1">
      <alignment textRotation="90" wrapText="1"/>
    </xf>
    <xf numFmtId="0" fontId="12" fillId="10" borderId="19" xfId="0" applyFont="1" applyFill="1" applyBorder="1" applyAlignment="1">
      <alignment textRotation="90" wrapText="1"/>
    </xf>
    <xf numFmtId="0" fontId="12" fillId="10" borderId="21" xfId="0" applyFont="1" applyFill="1" applyBorder="1" applyAlignment="1">
      <alignment textRotation="90" wrapText="1"/>
    </xf>
    <xf numFmtId="0" fontId="12" fillId="0" borderId="0" xfId="0" applyFont="1" applyAlignment="1">
      <alignment wrapText="1"/>
    </xf>
    <xf numFmtId="0" fontId="46" fillId="10" borderId="11" xfId="0" applyFont="1" applyFill="1" applyBorder="1"/>
    <xf numFmtId="0" fontId="46" fillId="10" borderId="10" xfId="0" applyFont="1" applyFill="1" applyBorder="1"/>
    <xf numFmtId="0" fontId="46" fillId="10" borderId="45" xfId="0" applyFont="1" applyFill="1" applyBorder="1"/>
    <xf numFmtId="0" fontId="46" fillId="0" borderId="10" xfId="0" applyFont="1" applyBorder="1" applyAlignment="1">
      <alignment wrapText="1"/>
    </xf>
    <xf numFmtId="0" fontId="46" fillId="0" borderId="45" xfId="0" applyFont="1" applyBorder="1" applyAlignment="1">
      <alignment wrapText="1"/>
    </xf>
    <xf numFmtId="0" fontId="47" fillId="0" borderId="3" xfId="0" applyFont="1" applyBorder="1" applyAlignment="1">
      <alignment wrapText="1"/>
    </xf>
    <xf numFmtId="0" fontId="12" fillId="10" borderId="5" xfId="0" applyFont="1" applyFill="1" applyBorder="1" applyAlignment="1">
      <alignment textRotation="90" wrapText="1"/>
    </xf>
    <xf numFmtId="0" fontId="12" fillId="10" borderId="2" xfId="0" applyFont="1" applyFill="1" applyBorder="1" applyAlignment="1">
      <alignment textRotation="90" wrapText="1"/>
    </xf>
    <xf numFmtId="0" fontId="12" fillId="10" borderId="15" xfId="0" applyFont="1" applyFill="1" applyBorder="1" applyAlignment="1">
      <alignment textRotation="90" wrapText="1"/>
    </xf>
    <xf numFmtId="0" fontId="12" fillId="10" borderId="14" xfId="0" applyFont="1" applyFill="1" applyBorder="1" applyAlignment="1">
      <alignment textRotation="90" wrapText="1"/>
    </xf>
    <xf numFmtId="0" fontId="12" fillId="10" borderId="15" xfId="0" applyFont="1" applyFill="1" applyBorder="1" applyAlignment="1">
      <alignment textRotation="90"/>
    </xf>
    <xf numFmtId="0" fontId="12" fillId="10" borderId="14" xfId="0" applyFont="1" applyFill="1" applyBorder="1" applyAlignment="1">
      <alignment textRotation="90"/>
    </xf>
    <xf numFmtId="0" fontId="12" fillId="10" borderId="13" xfId="0" applyFont="1" applyFill="1" applyBorder="1" applyAlignment="1">
      <alignment wrapText="1"/>
    </xf>
    <xf numFmtId="0" fontId="13" fillId="0" borderId="7" xfId="0" applyFont="1" applyBorder="1" applyAlignment="1">
      <alignment wrapText="1"/>
    </xf>
    <xf numFmtId="0" fontId="13" fillId="0" borderId="5" xfId="0" applyFont="1" applyBorder="1" applyAlignment="1">
      <alignment wrapText="1"/>
    </xf>
    <xf numFmtId="0" fontId="13" fillId="0" borderId="4" xfId="0" applyFont="1" applyBorder="1" applyAlignment="1">
      <alignment wrapText="1"/>
    </xf>
    <xf numFmtId="0" fontId="13" fillId="0" borderId="3" xfId="0" applyFont="1" applyBorder="1" applyAlignment="1">
      <alignment wrapText="1"/>
    </xf>
    <xf numFmtId="0" fontId="13" fillId="0" borderId="2" xfId="0" applyFont="1" applyBorder="1" applyAlignment="1">
      <alignment wrapText="1"/>
    </xf>
    <xf numFmtId="0" fontId="13" fillId="0" borderId="12" xfId="0" applyFont="1" applyBorder="1" applyAlignment="1">
      <alignment wrapText="1"/>
    </xf>
    <xf numFmtId="0" fontId="46" fillId="10" borderId="15" xfId="0" applyFont="1" applyFill="1" applyBorder="1" applyAlignment="1">
      <alignment textRotation="90"/>
    </xf>
    <xf numFmtId="0" fontId="46" fillId="10" borderId="14" xfId="0" applyFont="1" applyFill="1" applyBorder="1" applyAlignment="1">
      <alignment textRotation="90"/>
    </xf>
    <xf numFmtId="0" fontId="0" fillId="0" borderId="3" xfId="0" applyBorder="1" applyAlignment="1">
      <alignment horizontal="center"/>
    </xf>
    <xf numFmtId="0" fontId="13" fillId="0" borderId="12" xfId="0" applyFont="1" applyBorder="1"/>
    <xf numFmtId="0" fontId="12" fillId="10" borderId="12" xfId="0" applyFont="1" applyFill="1" applyBorder="1" applyAlignment="1">
      <alignment wrapText="1"/>
    </xf>
    <xf numFmtId="9" fontId="46" fillId="10" borderId="12" xfId="0" applyNumberFormat="1" applyFont="1" applyFill="1" applyBorder="1"/>
    <xf numFmtId="0" fontId="46" fillId="10" borderId="12" xfId="0" applyFont="1" applyFill="1" applyBorder="1"/>
    <xf numFmtId="0" fontId="47" fillId="0" borderId="1" xfId="0" applyFont="1" applyBorder="1" applyAlignment="1">
      <alignment wrapText="1"/>
    </xf>
    <xf numFmtId="0" fontId="47" fillId="0" borderId="0" xfId="0" applyFont="1" applyAlignment="1">
      <alignment wrapText="1"/>
    </xf>
    <xf numFmtId="0" fontId="47" fillId="0" borderId="54" xfId="0" applyFont="1" applyBorder="1" applyAlignment="1">
      <alignment wrapText="1"/>
    </xf>
    <xf numFmtId="0" fontId="47" fillId="0" borderId="19" xfId="0" applyFont="1" applyBorder="1" applyAlignment="1">
      <alignment wrapText="1"/>
    </xf>
    <xf numFmtId="0" fontId="47" fillId="0" borderId="21" xfId="0" applyFont="1" applyBorder="1" applyAlignment="1">
      <alignment wrapText="1"/>
    </xf>
    <xf numFmtId="0" fontId="47" fillId="11" borderId="5" xfId="0" applyFont="1" applyFill="1" applyBorder="1" applyAlignment="1">
      <alignment wrapText="1"/>
    </xf>
    <xf numFmtId="0" fontId="47" fillId="11" borderId="2" xfId="0" applyFont="1" applyFill="1" applyBorder="1" applyAlignment="1">
      <alignment wrapText="1"/>
    </xf>
    <xf numFmtId="0" fontId="47" fillId="0" borderId="15" xfId="0" applyFont="1" applyBorder="1" applyAlignment="1">
      <alignment wrapText="1"/>
    </xf>
    <xf numFmtId="0" fontId="47" fillId="0" borderId="14" xfId="0" applyFont="1" applyBorder="1" applyAlignment="1">
      <alignment wrapText="1"/>
    </xf>
    <xf numFmtId="0" fontId="4" fillId="0" borderId="3" xfId="0" quotePrefix="1" applyFont="1" applyBorder="1" applyAlignment="1">
      <alignment horizontal="left"/>
    </xf>
    <xf numFmtId="0" fontId="13" fillId="0" borderId="19" xfId="0" applyFont="1" applyBorder="1" applyAlignment="1">
      <alignment wrapText="1"/>
    </xf>
    <xf numFmtId="0" fontId="13" fillId="0" borderId="21" xfId="0" applyFont="1" applyBorder="1" applyAlignment="1">
      <alignment wrapText="1"/>
    </xf>
    <xf numFmtId="9" fontId="46" fillId="10" borderId="15" xfId="0" applyNumberFormat="1" applyFont="1" applyFill="1" applyBorder="1"/>
    <xf numFmtId="0" fontId="47" fillId="0" borderId="70" xfId="0" applyFont="1" applyBorder="1" applyAlignment="1">
      <alignment wrapText="1"/>
    </xf>
    <xf numFmtId="0" fontId="47" fillId="0" borderId="71" xfId="0" applyFont="1" applyBorder="1" applyAlignment="1">
      <alignment wrapText="1"/>
    </xf>
    <xf numFmtId="0" fontId="47" fillId="0" borderId="72" xfId="0" applyFont="1" applyBorder="1" applyAlignment="1">
      <alignment wrapText="1"/>
    </xf>
    <xf numFmtId="0" fontId="47" fillId="0" borderId="64" xfId="0" applyFont="1" applyBorder="1" applyAlignment="1">
      <alignment wrapText="1"/>
    </xf>
    <xf numFmtId="0" fontId="47" fillId="0" borderId="65" xfId="0" applyFont="1" applyBorder="1" applyAlignment="1">
      <alignment wrapText="1"/>
    </xf>
    <xf numFmtId="0" fontId="47" fillId="0" borderId="66" xfId="0" applyFont="1" applyBorder="1" applyAlignment="1">
      <alignment wrapText="1"/>
    </xf>
    <xf numFmtId="0" fontId="47" fillId="0" borderId="12" xfId="0" applyFont="1" applyBorder="1" applyAlignment="1">
      <alignment wrapText="1"/>
    </xf>
    <xf numFmtId="0" fontId="13" fillId="0" borderId="11" xfId="0" applyFont="1" applyBorder="1" applyAlignment="1">
      <alignment wrapText="1"/>
    </xf>
    <xf numFmtId="0" fontId="13" fillId="11" borderId="12" xfId="0" applyFont="1" applyFill="1" applyBorder="1" applyAlignment="1">
      <alignment wrapText="1"/>
    </xf>
    <xf numFmtId="0" fontId="12" fillId="10" borderId="52" xfId="0" applyFont="1" applyFill="1" applyBorder="1" applyAlignment="1">
      <alignment wrapText="1"/>
    </xf>
    <xf numFmtId="0" fontId="12" fillId="10" borderId="53" xfId="0" applyFont="1" applyFill="1" applyBorder="1" applyAlignment="1">
      <alignment wrapText="1"/>
    </xf>
    <xf numFmtId="0" fontId="12" fillId="10" borderId="54" xfId="0" applyFont="1" applyFill="1" applyBorder="1" applyAlignment="1">
      <alignment wrapText="1"/>
    </xf>
    <xf numFmtId="0" fontId="12" fillId="10" borderId="55" xfId="0" applyFont="1" applyFill="1" applyBorder="1" applyAlignment="1">
      <alignment wrapText="1"/>
    </xf>
    <xf numFmtId="9" fontId="46" fillId="10" borderId="13" xfId="0" applyNumberFormat="1" applyFont="1" applyFill="1" applyBorder="1"/>
    <xf numFmtId="9" fontId="46" fillId="10" borderId="14" xfId="0" applyNumberFormat="1" applyFont="1" applyFill="1" applyBorder="1"/>
    <xf numFmtId="0" fontId="47" fillId="0" borderId="13" xfId="0" applyFont="1" applyBorder="1" applyAlignment="1">
      <alignment wrapText="1"/>
    </xf>
    <xf numFmtId="0" fontId="47" fillId="0" borderId="7" xfId="0" applyFont="1" applyBorder="1" applyAlignment="1">
      <alignment wrapText="1"/>
    </xf>
    <xf numFmtId="0" fontId="47" fillId="0" borderId="5" xfId="0" applyFont="1" applyBorder="1" applyAlignment="1">
      <alignment wrapText="1"/>
    </xf>
    <xf numFmtId="0" fontId="47" fillId="0" borderId="2" xfId="0" applyFont="1" applyBorder="1" applyAlignment="1">
      <alignment wrapText="1"/>
    </xf>
    <xf numFmtId="0" fontId="13" fillId="0" borderId="59" xfId="0" applyFont="1" applyBorder="1" applyAlignment="1">
      <alignment wrapText="1"/>
    </xf>
    <xf numFmtId="0" fontId="13" fillId="0" borderId="60" xfId="0" applyFont="1" applyBorder="1" applyAlignment="1">
      <alignment wrapText="1"/>
    </xf>
    <xf numFmtId="0" fontId="13" fillId="0" borderId="13" xfId="0" applyFont="1" applyBorder="1" applyAlignment="1">
      <alignment wrapText="1"/>
    </xf>
    <xf numFmtId="0" fontId="13" fillId="0" borderId="14" xfId="0" applyFont="1" applyBorder="1" applyAlignment="1">
      <alignment wrapText="1"/>
    </xf>
    <xf numFmtId="0" fontId="13" fillId="11" borderId="13" xfId="0" applyFont="1" applyFill="1" applyBorder="1" applyAlignment="1">
      <alignment wrapText="1"/>
    </xf>
    <xf numFmtId="0" fontId="13" fillId="11" borderId="15" xfId="0" applyFont="1" applyFill="1" applyBorder="1" applyAlignment="1">
      <alignment wrapText="1"/>
    </xf>
    <xf numFmtId="0" fontId="13" fillId="11" borderId="14" xfId="0" applyFont="1" applyFill="1" applyBorder="1" applyAlignment="1">
      <alignment wrapText="1"/>
    </xf>
    <xf numFmtId="0" fontId="13" fillId="0" borderId="13" xfId="0" applyFont="1" applyBorder="1"/>
    <xf numFmtId="0" fontId="47" fillId="11" borderId="67" xfId="0" applyFont="1" applyFill="1" applyBorder="1" applyAlignment="1">
      <alignment wrapText="1"/>
    </xf>
    <xf numFmtId="0" fontId="47" fillId="11" borderId="68" xfId="0" applyFont="1" applyFill="1" applyBorder="1" applyAlignment="1">
      <alignment wrapText="1"/>
    </xf>
    <xf numFmtId="0" fontId="47" fillId="11" borderId="69" xfId="0" applyFont="1" applyFill="1" applyBorder="1" applyAlignment="1">
      <alignment wrapText="1"/>
    </xf>
    <xf numFmtId="0" fontId="47" fillId="0" borderId="52" xfId="0" applyFont="1" applyBorder="1" applyAlignment="1">
      <alignment wrapText="1"/>
    </xf>
    <xf numFmtId="0" fontId="47" fillId="0" borderId="53" xfId="0" applyFont="1" applyBorder="1" applyAlignment="1">
      <alignment wrapText="1"/>
    </xf>
    <xf numFmtId="0" fontId="47" fillId="0" borderId="55" xfId="0" applyFont="1" applyBorder="1" applyAlignment="1">
      <alignment wrapText="1"/>
    </xf>
    <xf numFmtId="0" fontId="47" fillId="0" borderId="12" xfId="0" applyFont="1" applyBorder="1" applyAlignment="1">
      <alignment horizontal="left" wrapText="1"/>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Alignment="1" applyProtection="1">
      <alignment horizontal="right"/>
      <protection locked="0"/>
    </xf>
    <xf numFmtId="0" fontId="4" fillId="0" borderId="3" xfId="0" applyFont="1" applyBorder="1" applyAlignment="1" applyProtection="1">
      <alignment horizontal="center"/>
      <protection locked="0"/>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2" fillId="0" borderId="0" xfId="0" applyFont="1" applyAlignment="1">
      <alignment horizontal="right"/>
    </xf>
    <xf numFmtId="0" fontId="4" fillId="0" borderId="11"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left"/>
    </xf>
    <xf numFmtId="0" fontId="0" fillId="0" borderId="73" xfId="0" applyBorder="1" applyAlignment="1" applyProtection="1">
      <alignment horizontal="left" wrapText="1"/>
      <protection locked="0"/>
    </xf>
    <xf numFmtId="0" fontId="0" fillId="0" borderId="74" xfId="0" applyBorder="1" applyAlignment="1" applyProtection="1">
      <alignment horizontal="left" wrapText="1"/>
      <protection locked="0"/>
    </xf>
    <xf numFmtId="0" fontId="0" fillId="0" borderId="75" xfId="0" applyBorder="1" applyAlignment="1" applyProtection="1">
      <alignment horizontal="left" wrapText="1"/>
      <protection locked="0"/>
    </xf>
    <xf numFmtId="0" fontId="57" fillId="0" borderId="76" xfId="0" applyFont="1" applyBorder="1" applyAlignment="1">
      <alignment horizontal="left" wrapText="1"/>
    </xf>
    <xf numFmtId="0" fontId="57" fillId="0" borderId="77" xfId="0" applyFont="1" applyBorder="1" applyAlignment="1">
      <alignment horizontal="left" wrapText="1"/>
    </xf>
    <xf numFmtId="0" fontId="57" fillId="0" borderId="79" xfId="0" applyFont="1" applyBorder="1" applyAlignment="1">
      <alignment horizontal="left" wrapText="1"/>
    </xf>
    <xf numFmtId="0" fontId="57" fillId="0" borderId="80" xfId="0" applyFont="1" applyBorder="1" applyAlignment="1">
      <alignment horizontal="left" wrapText="1"/>
    </xf>
    <xf numFmtId="0" fontId="0" fillId="0" borderId="0" xfId="0" applyAlignment="1" applyProtection="1">
      <alignment horizontal="center" wrapText="1"/>
      <protection locked="0"/>
    </xf>
    <xf numFmtId="0" fontId="0" fillId="7" borderId="76" xfId="0" applyFill="1" applyBorder="1" applyAlignment="1" applyProtection="1">
      <alignment horizontal="left" wrapText="1"/>
      <protection locked="0"/>
    </xf>
    <xf numFmtId="0" fontId="0" fillId="7" borderId="77" xfId="0" applyFill="1" applyBorder="1" applyAlignment="1" applyProtection="1">
      <alignment horizontal="left" wrapText="1"/>
      <protection locked="0"/>
    </xf>
    <xf numFmtId="0" fontId="0" fillId="7" borderId="78" xfId="0" applyFill="1" applyBorder="1" applyAlignment="1" applyProtection="1">
      <alignment horizontal="left" wrapText="1"/>
      <protection locked="0"/>
    </xf>
    <xf numFmtId="0" fontId="0" fillId="7" borderId="3" xfId="0" applyFill="1" applyBorder="1" applyAlignment="1" applyProtection="1">
      <alignment horizontal="left" wrapText="1"/>
      <protection locked="0"/>
    </xf>
    <xf numFmtId="0" fontId="0" fillId="7" borderId="2" xfId="0" applyFill="1" applyBorder="1" applyAlignment="1" applyProtection="1">
      <alignment horizontal="left" wrapText="1"/>
      <protection locked="0"/>
    </xf>
    <xf numFmtId="0" fontId="0" fillId="7" borderId="28" xfId="0" applyFill="1" applyBorder="1" applyAlignment="1" applyProtection="1">
      <alignment horizontal="left" wrapText="1"/>
      <protection locked="0"/>
    </xf>
    <xf numFmtId="0" fontId="0" fillId="7" borderId="29" xfId="0" applyFill="1" applyBorder="1" applyAlignment="1" applyProtection="1">
      <alignment horizontal="left" wrapText="1"/>
      <protection locked="0"/>
    </xf>
    <xf numFmtId="0" fontId="0" fillId="0" borderId="76" xfId="0" applyBorder="1" applyAlignment="1" applyProtection="1">
      <alignment horizontal="left" wrapText="1"/>
      <protection locked="0"/>
    </xf>
    <xf numFmtId="0" fontId="0" fillId="0" borderId="77" xfId="0" applyBorder="1" applyAlignment="1" applyProtection="1">
      <alignment horizontal="left" wrapText="1"/>
      <protection locked="0"/>
    </xf>
    <xf numFmtId="0" fontId="0" fillId="0" borderId="78" xfId="0" applyBorder="1" applyAlignment="1" applyProtection="1">
      <alignment horizontal="left" wrapText="1"/>
      <protection locked="0"/>
    </xf>
    <xf numFmtId="0" fontId="57" fillId="0" borderId="73" xfId="0" applyFont="1" applyBorder="1" applyAlignment="1">
      <alignment horizontal="left" wrapText="1"/>
    </xf>
    <xf numFmtId="0" fontId="57" fillId="0" borderId="74" xfId="0" applyFont="1" applyBorder="1" applyAlignment="1">
      <alignment horizontal="left" wrapText="1"/>
    </xf>
    <xf numFmtId="0" fontId="0" fillId="0" borderId="3" xfId="0" applyBorder="1" applyAlignment="1">
      <alignment horizontal="center" vertical="center"/>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9" borderId="11" xfId="0" applyFill="1" applyBorder="1" applyAlignment="1">
      <alignment horizontal="left" wrapText="1"/>
    </xf>
    <xf numFmtId="0" fontId="0" fillId="9" borderId="10" xfId="0" applyFill="1" applyBorder="1" applyAlignment="1">
      <alignment horizontal="left" wrapText="1"/>
    </xf>
    <xf numFmtId="0" fontId="0" fillId="9" borderId="9" xfId="0" applyFill="1" applyBorder="1" applyAlignment="1">
      <alignment horizontal="left" wrapText="1"/>
    </xf>
    <xf numFmtId="0" fontId="2" fillId="0" borderId="0" xfId="0" applyFont="1" applyAlignment="1">
      <alignment horizontal="left" vertical="center"/>
    </xf>
    <xf numFmtId="166" fontId="2" fillId="2" borderId="37" xfId="2" applyNumberFormat="1" applyFont="1" applyFill="1" applyBorder="1" applyAlignment="1">
      <alignment horizontal="center"/>
    </xf>
    <xf numFmtId="166" fontId="2" fillId="2" borderId="34" xfId="2" applyNumberFormat="1" applyFont="1" applyFill="1" applyBorder="1" applyAlignment="1">
      <alignment horizontal="center"/>
    </xf>
    <xf numFmtId="166" fontId="0" fillId="0" borderId="12" xfId="2" applyNumberFormat="1" applyFont="1" applyFill="1" applyBorder="1" applyAlignment="1">
      <alignment horizontal="center"/>
    </xf>
    <xf numFmtId="0" fontId="2" fillId="0" borderId="33" xfId="0" applyFont="1" applyBorder="1" applyAlignment="1">
      <alignment horizontal="right"/>
    </xf>
    <xf numFmtId="0" fontId="2" fillId="0" borderId="32" xfId="0" applyFont="1" applyBorder="1" applyAlignment="1">
      <alignment horizontal="right"/>
    </xf>
    <xf numFmtId="0" fontId="2" fillId="2" borderId="33" xfId="0" applyFont="1" applyFill="1" applyBorder="1" applyAlignment="1">
      <alignment horizontal="center"/>
    </xf>
    <xf numFmtId="0" fontId="2" fillId="2" borderId="38" xfId="0" applyFont="1" applyFill="1" applyBorder="1" applyAlignment="1">
      <alignment horizontal="center"/>
    </xf>
    <xf numFmtId="0" fontId="2" fillId="2" borderId="32" xfId="0" applyFont="1" applyFill="1" applyBorder="1" applyAlignment="1">
      <alignment horizontal="center"/>
    </xf>
    <xf numFmtId="0" fontId="0" fillId="0" borderId="14" xfId="0" applyBorder="1" applyAlignment="1">
      <alignment horizontal="right"/>
    </xf>
    <xf numFmtId="0" fontId="0" fillId="0" borderId="13" xfId="0" applyBorder="1" applyAlignment="1">
      <alignment horizontal="right"/>
    </xf>
    <xf numFmtId="0" fontId="0" fillId="0" borderId="37" xfId="0" applyBorder="1" applyAlignment="1">
      <alignment horizontal="right"/>
    </xf>
    <xf numFmtId="0" fontId="0" fillId="0" borderId="35" xfId="0" applyBorder="1" applyAlignment="1">
      <alignment horizontal="right"/>
    </xf>
    <xf numFmtId="0" fontId="0" fillId="0" borderId="34" xfId="0" applyBorder="1" applyAlignment="1">
      <alignment horizontal="right"/>
    </xf>
    <xf numFmtId="0" fontId="0" fillId="0" borderId="12" xfId="0" applyBorder="1" applyAlignment="1">
      <alignment horizontal="right"/>
    </xf>
    <xf numFmtId="166" fontId="0" fillId="0" borderId="14" xfId="2" applyNumberFormat="1" applyFont="1" applyFill="1" applyBorder="1" applyAlignment="1">
      <alignment horizontal="center"/>
    </xf>
    <xf numFmtId="166" fontId="0" fillId="0" borderId="13" xfId="2" applyNumberFormat="1" applyFont="1" applyFill="1" applyBorder="1" applyAlignment="1">
      <alignment horizontal="center"/>
    </xf>
    <xf numFmtId="0" fontId="0" fillId="2" borderId="11" xfId="0" applyFill="1" applyBorder="1" applyAlignment="1">
      <alignment horizontal="left" wrapText="1"/>
    </xf>
    <xf numFmtId="0" fontId="0" fillId="2" borderId="9" xfId="0" applyFill="1" applyBorder="1" applyAlignment="1">
      <alignment horizontal="left" wrapText="1"/>
    </xf>
    <xf numFmtId="0" fontId="4" fillId="0" borderId="0" xfId="0" applyFont="1" applyAlignment="1">
      <alignment horizontal="left"/>
    </xf>
    <xf numFmtId="164" fontId="4" fillId="0" borderId="3" xfId="0" applyNumberFormat="1" applyFont="1" applyBorder="1" applyAlignment="1">
      <alignment horizontal="center"/>
    </xf>
    <xf numFmtId="0" fontId="4" fillId="2" borderId="12" xfId="0" applyFont="1" applyFill="1" applyBorder="1" applyAlignment="1">
      <alignment horizontal="center" vertical="center"/>
    </xf>
    <xf numFmtId="0" fontId="5" fillId="2" borderId="12" xfId="0" applyFont="1" applyFill="1" applyBorder="1" applyAlignment="1">
      <alignment horizontal="left"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center"/>
    </xf>
    <xf numFmtId="0" fontId="4" fillId="2" borderId="10" xfId="0" applyFont="1" applyFill="1" applyBorder="1" applyAlignment="1">
      <alignment horizontal="left" wrapText="1"/>
    </xf>
    <xf numFmtId="0" fontId="4" fillId="2" borderId="9" xfId="0" applyFont="1" applyFill="1" applyBorder="1" applyAlignment="1">
      <alignment horizontal="left"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wrapText="1"/>
    </xf>
    <xf numFmtId="0" fontId="5" fillId="2" borderId="12" xfId="0" applyFont="1" applyFill="1" applyBorder="1" applyAlignment="1">
      <alignment horizontal="right" wrapText="1"/>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0" xfId="0"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4" fillId="0" borderId="0" xfId="0" applyFont="1" applyAlignment="1">
      <alignment horizontal="left" vertical="top" wrapText="1"/>
    </xf>
    <xf numFmtId="0" fontId="2" fillId="2" borderId="8"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5" fillId="2" borderId="12" xfId="0" applyFont="1" applyFill="1" applyBorder="1" applyAlignment="1">
      <alignment horizontal="center" wrapText="1"/>
    </xf>
    <xf numFmtId="0" fontId="5" fillId="2" borderId="0" xfId="0" applyFont="1" applyFill="1" applyAlignment="1">
      <alignment horizontal="center"/>
    </xf>
    <xf numFmtId="0" fontId="0" fillId="0" borderId="1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left" wrapText="1"/>
    </xf>
    <xf numFmtId="0" fontId="0" fillId="0" borderId="13" xfId="0"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8"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0" fontId="52" fillId="0" borderId="8" xfId="0" applyFont="1"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43" xfId="0" applyBorder="1" applyAlignment="1">
      <alignment horizontal="left" wrapText="1"/>
    </xf>
    <xf numFmtId="0" fontId="0" fillId="0" borderId="44" xfId="0" applyBorder="1" applyAlignment="1">
      <alignment horizontal="left" wrapText="1"/>
    </xf>
    <xf numFmtId="0" fontId="2" fillId="2" borderId="0" xfId="0" applyFont="1" applyFill="1" applyAlignment="1">
      <alignment horizontal="left" wrapText="1"/>
    </xf>
    <xf numFmtId="0" fontId="2" fillId="0" borderId="1" xfId="0" applyFont="1" applyBorder="1" applyAlignment="1">
      <alignment horizontal="center" wrapText="1"/>
    </xf>
    <xf numFmtId="0" fontId="0" fillId="0" borderId="0" xfId="0" applyAlignment="1">
      <alignment horizontal="center" vertical="top"/>
    </xf>
    <xf numFmtId="0" fontId="8" fillId="2" borderId="8"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2" fillId="0" borderId="0" xfId="0" applyFont="1" applyAlignment="1">
      <alignment horizontal="center" wrapText="1"/>
    </xf>
    <xf numFmtId="0" fontId="5" fillId="0" borderId="0" xfId="0" applyFont="1" applyAlignment="1">
      <alignment horizontal="right"/>
    </xf>
    <xf numFmtId="0" fontId="2" fillId="2" borderId="8" xfId="0" applyFont="1" applyFill="1" applyBorder="1" applyAlignment="1">
      <alignment horizontal="left"/>
    </xf>
    <xf numFmtId="0" fontId="2" fillId="2" borderId="1" xfId="0" applyFont="1" applyFill="1" applyBorder="1" applyAlignment="1">
      <alignment horizontal="left"/>
    </xf>
    <xf numFmtId="0" fontId="2" fillId="2" borderId="7" xfId="0" applyFont="1" applyFill="1" applyBorder="1" applyAlignment="1">
      <alignment horizontal="left"/>
    </xf>
    <xf numFmtId="0" fontId="8" fillId="2" borderId="6"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5" xfId="0" applyFont="1" applyFill="1" applyBorder="1" applyAlignment="1">
      <alignment horizontal="left" vertical="center" wrapText="1"/>
    </xf>
    <xf numFmtId="0" fontId="0" fillId="0" borderId="1" xfId="0" applyBorder="1" applyAlignment="1">
      <alignment horizontal="center" vertical="center" wrapText="1"/>
    </xf>
    <xf numFmtId="0" fontId="13" fillId="0" borderId="10" xfId="0" applyFont="1" applyBorder="1" applyAlignment="1">
      <alignment wrapText="1"/>
    </xf>
    <xf numFmtId="0" fontId="13" fillId="0" borderId="45" xfId="0" applyFont="1" applyBorder="1" applyAlignment="1">
      <alignment wrapText="1"/>
    </xf>
    <xf numFmtId="0" fontId="4" fillId="0" borderId="3" xfId="0" applyFont="1" applyBorder="1" applyAlignment="1">
      <alignment horizontal="left" vertical="top" wrapText="1"/>
    </xf>
    <xf numFmtId="0" fontId="5" fillId="0" borderId="0" xfId="0" applyFont="1" applyAlignment="1">
      <alignment horizontal="center" vertical="top"/>
    </xf>
    <xf numFmtId="0" fontId="26" fillId="0" borderId="3" xfId="0" applyFont="1" applyBorder="1" applyAlignment="1">
      <alignment horizontal="center" vertical="top"/>
    </xf>
    <xf numFmtId="0" fontId="5" fillId="4" borderId="11" xfId="0" applyFont="1" applyFill="1" applyBorder="1" applyAlignment="1" applyProtection="1">
      <alignment horizontal="center" vertical="top"/>
      <protection locked="0"/>
    </xf>
    <xf numFmtId="0" fontId="5" fillId="4" borderId="10" xfId="0" applyFont="1" applyFill="1" applyBorder="1" applyAlignment="1" applyProtection="1">
      <alignment horizontal="center" vertical="top"/>
      <protection locked="0"/>
    </xf>
    <xf numFmtId="0" fontId="5" fillId="4" borderId="9" xfId="0" applyFont="1" applyFill="1" applyBorder="1" applyAlignment="1" applyProtection="1">
      <alignment horizontal="center" vertical="top"/>
      <protection locked="0"/>
    </xf>
    <xf numFmtId="0" fontId="0" fillId="0" borderId="1" xfId="0" applyBorder="1" applyAlignment="1">
      <alignment horizontal="left" vertical="top"/>
    </xf>
    <xf numFmtId="0" fontId="0" fillId="0" borderId="3" xfId="0" applyBorder="1" applyAlignment="1">
      <alignment horizontal="center" vertical="top"/>
    </xf>
    <xf numFmtId="0" fontId="12" fillId="10" borderId="10" xfId="0" applyFont="1" applyFill="1" applyBorder="1"/>
    <xf numFmtId="0" fontId="12" fillId="10" borderId="45" xfId="0" applyFont="1" applyFill="1" applyBorder="1"/>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9" xfId="0" applyFont="1" applyFill="1" applyBorder="1" applyAlignment="1">
      <alignment horizontal="center" vertical="top" wrapText="1"/>
    </xf>
    <xf numFmtId="0" fontId="53" fillId="0" borderId="11" xfId="0" applyFont="1" applyBorder="1" applyAlignment="1">
      <alignment wrapText="1"/>
    </xf>
    <xf numFmtId="0" fontId="53" fillId="0" borderId="10" xfId="0" applyFont="1" applyBorder="1" applyAlignment="1">
      <alignment wrapText="1"/>
    </xf>
    <xf numFmtId="0" fontId="53" fillId="0" borderId="45" xfId="0" applyFont="1" applyBorder="1" applyAlignment="1">
      <alignment wrapText="1"/>
    </xf>
    <xf numFmtId="0" fontId="12" fillId="0" borderId="11" xfId="0" applyFont="1" applyBorder="1" applyAlignment="1">
      <alignment wrapText="1"/>
    </xf>
    <xf numFmtId="0" fontId="12" fillId="0" borderId="10" xfId="0" applyFont="1" applyBorder="1" applyAlignment="1">
      <alignment wrapText="1"/>
    </xf>
    <xf numFmtId="0" fontId="12" fillId="0" borderId="45" xfId="0" applyFont="1" applyBorder="1" applyAlignment="1">
      <alignment wrapText="1"/>
    </xf>
    <xf numFmtId="0" fontId="47" fillId="10" borderId="11" xfId="0" applyFont="1" applyFill="1" applyBorder="1"/>
    <xf numFmtId="0" fontId="47" fillId="10" borderId="10" xfId="0" applyFont="1" applyFill="1" applyBorder="1"/>
    <xf numFmtId="0" fontId="47" fillId="10" borderId="45" xfId="0" applyFont="1" applyFill="1" applyBorder="1"/>
    <xf numFmtId="165" fontId="4" fillId="0" borderId="3" xfId="0" applyNumberFormat="1" applyFont="1" applyBorder="1" applyAlignment="1">
      <alignment horizontal="center" vertical="top"/>
    </xf>
    <xf numFmtId="0" fontId="4" fillId="0" borderId="8"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center" vertical="top"/>
    </xf>
    <xf numFmtId="0" fontId="4" fillId="3" borderId="8"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5" fillId="3" borderId="8"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0" fillId="2" borderId="11" xfId="0" applyFill="1" applyBorder="1" applyAlignment="1">
      <alignment horizontal="left"/>
    </xf>
    <xf numFmtId="0" fontId="0" fillId="2" borderId="9" xfId="0" applyFill="1" applyBorder="1" applyAlignment="1">
      <alignment horizontal="left"/>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5" fillId="4" borderId="0" xfId="0" applyFont="1" applyFill="1" applyAlignment="1">
      <alignment horizontal="center"/>
    </xf>
    <xf numFmtId="0" fontId="23" fillId="0" borderId="0" xfId="0" applyFont="1" applyAlignment="1">
      <alignment horizontal="center"/>
    </xf>
    <xf numFmtId="0" fontId="4" fillId="0" borderId="81" xfId="0" applyFont="1" applyBorder="1" applyAlignment="1">
      <alignment horizontal="left" wrapText="1"/>
    </xf>
    <xf numFmtId="0" fontId="4" fillId="0" borderId="82" xfId="0" applyFont="1" applyBorder="1" applyAlignment="1">
      <alignment horizontal="left" wrapText="1"/>
    </xf>
  </cellXfs>
  <cellStyles count="4">
    <cellStyle name="Comma" xfId="3" builtinId="3"/>
    <cellStyle name="Currency" xfId="2" builtinId="4"/>
    <cellStyle name="Normal" xfId="0" builtinId="0"/>
    <cellStyle name="Percent" xfId="1" builtinId="5"/>
  </cellStyles>
  <dxfs count="0"/>
  <tableStyles count="1" defaultTableStyle="TableStyleMedium2" defaultPivotStyle="PivotStyleLight16">
    <tableStyle name="Invisible" pivot="0" table="0" count="0" xr9:uid="{7044D30A-9E16-44B2-A5A6-F0E16626E9D8}"/>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5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5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5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5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5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5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5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5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5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5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5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5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5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5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5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5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5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5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5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5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5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5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5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5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5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5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5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5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5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5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5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5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5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5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5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5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5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5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723</xdr:row>
          <xdr:rowOff>180975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5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723</xdr:row>
          <xdr:rowOff>180975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5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723</xdr:row>
          <xdr:rowOff>180975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5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723</xdr:row>
          <xdr:rowOff>180975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5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723</xdr:row>
          <xdr:rowOff>180975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5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723</xdr:row>
          <xdr:rowOff>180975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5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5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5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5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5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5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5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5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5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5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5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5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5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5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5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5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5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5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5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5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5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5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5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5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5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5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5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5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5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5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5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5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5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5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5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5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5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5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5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5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5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5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5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5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5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5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5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5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5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5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5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352425</xdr:colOff>
          <xdr:row>723</xdr:row>
          <xdr:rowOff>0</xdr:rowOff>
        </xdr:from>
        <xdr:to>
          <xdr:col>15</xdr:col>
          <xdr:colOff>561975</xdr:colOff>
          <xdr:row>724</xdr:row>
          <xdr:rowOff>9525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5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5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5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5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5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5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5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723</xdr:row>
          <xdr:rowOff>0</xdr:rowOff>
        </xdr:from>
        <xdr:to>
          <xdr:col>17</xdr:col>
          <xdr:colOff>561975</xdr:colOff>
          <xdr:row>724</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5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SBG%20Quarterly%20Reporting\Fiscal%20Year%202023\Attachment%20C%202023%20CSBG%20PPR%20Imm.xlsx" TargetMode="External"/><Relationship Id="rId1" Type="http://schemas.openxmlformats.org/officeDocument/2006/relationships/externalLinkPath" Target="Attachment%20C%202023%20CSBG%20PPR%20I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2c Immigrant Services Q1"/>
    </sheetNames>
    <sheetDataSet>
      <sheetData sheetId="0">
        <row r="66">
          <cell r="N66">
            <v>302</v>
          </cell>
        </row>
      </sheetData>
    </sheetDataSet>
  </externalBook>
</externalLink>
</file>

<file path=xl/persons/person.xml><?xml version="1.0" encoding="utf-8"?>
<personList xmlns="http://schemas.microsoft.com/office/spreadsheetml/2018/threadedcomments" xmlns:x="http://schemas.openxmlformats.org/spreadsheetml/2006/main">
  <person displayName="Saad, Ezzat (DYCD)" id="{1EC163D4-ED58-4034-8B91-0A3A1618E1CD}" userId="S::esaad@dycd.nyc.gov::935f843a-215d-4232-92b7-5b0366cedf16"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84" dT="2022-07-08T13:56:04.55" personId="{1EC163D4-ED58-4034-8B91-0A3A1618E1CD}" id="{4E62D8CA-9AFB-46CB-9F10-AB173E3C1BA6}">
    <text xml:space="preserve">This was from previous RFP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omments" Target="../comments3.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microsoft.com/office/2017/10/relationships/threadedComment" Target="../threadedComments/threadedComment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59"/>
  <sheetViews>
    <sheetView showGridLines="0" topLeftCell="A16" zoomScaleNormal="100" workbookViewId="0">
      <selection activeCell="P45" sqref="P45"/>
    </sheetView>
  </sheetViews>
  <sheetFormatPr defaultColWidth="8.85546875" defaultRowHeight="15" x14ac:dyDescent="0.25"/>
  <cols>
    <col min="1" max="1" width="4.7109375" customWidth="1"/>
    <col min="2" max="2" width="10.7109375" customWidth="1"/>
    <col min="3" max="8" width="12.7109375" customWidth="1"/>
    <col min="9" max="9" width="15.140625" customWidth="1"/>
    <col min="10" max="10" width="15.5703125" customWidth="1"/>
    <col min="11" max="11" width="10.7109375" customWidth="1"/>
    <col min="257" max="257" width="2.7109375" customWidth="1"/>
    <col min="258" max="258" width="10.140625" customWidth="1"/>
    <col min="259" max="262" width="10.7109375" customWidth="1"/>
    <col min="263" max="263" width="11.7109375" customWidth="1"/>
    <col min="264" max="264" width="12.85546875" customWidth="1"/>
    <col min="265" max="265" width="4.85546875" customWidth="1"/>
    <col min="266" max="266" width="11.42578125" customWidth="1"/>
    <col min="267" max="267" width="10.7109375" customWidth="1"/>
    <col min="513" max="513" width="2.7109375" customWidth="1"/>
    <col min="514" max="514" width="10.140625" customWidth="1"/>
    <col min="515" max="518" width="10.7109375" customWidth="1"/>
    <col min="519" max="519" width="11.7109375" customWidth="1"/>
    <col min="520" max="520" width="12.85546875" customWidth="1"/>
    <col min="521" max="521" width="4.85546875" customWidth="1"/>
    <col min="522" max="522" width="11.42578125" customWidth="1"/>
    <col min="523" max="523" width="10.7109375" customWidth="1"/>
    <col min="769" max="769" width="2.7109375" customWidth="1"/>
    <col min="770" max="770" width="10.140625" customWidth="1"/>
    <col min="771" max="774" width="10.7109375" customWidth="1"/>
    <col min="775" max="775" width="11.7109375" customWidth="1"/>
    <col min="776" max="776" width="12.85546875" customWidth="1"/>
    <col min="777" max="777" width="4.85546875" customWidth="1"/>
    <col min="778" max="778" width="11.42578125" customWidth="1"/>
    <col min="779" max="779" width="10.7109375" customWidth="1"/>
    <col min="1025" max="1025" width="2.7109375" customWidth="1"/>
    <col min="1026" max="1026" width="10.140625" customWidth="1"/>
    <col min="1027" max="1030" width="10.7109375" customWidth="1"/>
    <col min="1031" max="1031" width="11.7109375" customWidth="1"/>
    <col min="1032" max="1032" width="12.85546875" customWidth="1"/>
    <col min="1033" max="1033" width="4.85546875" customWidth="1"/>
    <col min="1034" max="1034" width="11.42578125" customWidth="1"/>
    <col min="1035" max="1035" width="10.7109375" customWidth="1"/>
    <col min="1281" max="1281" width="2.7109375" customWidth="1"/>
    <col min="1282" max="1282" width="10.140625" customWidth="1"/>
    <col min="1283" max="1286" width="10.7109375" customWidth="1"/>
    <col min="1287" max="1287" width="11.7109375" customWidth="1"/>
    <col min="1288" max="1288" width="12.85546875" customWidth="1"/>
    <col min="1289" max="1289" width="4.85546875" customWidth="1"/>
    <col min="1290" max="1290" width="11.42578125" customWidth="1"/>
    <col min="1291" max="1291" width="10.7109375" customWidth="1"/>
    <col min="1537" max="1537" width="2.7109375" customWidth="1"/>
    <col min="1538" max="1538" width="10.140625" customWidth="1"/>
    <col min="1539" max="1542" width="10.7109375" customWidth="1"/>
    <col min="1543" max="1543" width="11.7109375" customWidth="1"/>
    <col min="1544" max="1544" width="12.85546875" customWidth="1"/>
    <col min="1545" max="1545" width="4.85546875" customWidth="1"/>
    <col min="1546" max="1546" width="11.42578125" customWidth="1"/>
    <col min="1547" max="1547" width="10.7109375" customWidth="1"/>
    <col min="1793" max="1793" width="2.7109375" customWidth="1"/>
    <col min="1794" max="1794" width="10.140625" customWidth="1"/>
    <col min="1795" max="1798" width="10.7109375" customWidth="1"/>
    <col min="1799" max="1799" width="11.7109375" customWidth="1"/>
    <col min="1800" max="1800" width="12.85546875" customWidth="1"/>
    <col min="1801" max="1801" width="4.85546875" customWidth="1"/>
    <col min="1802" max="1802" width="11.42578125" customWidth="1"/>
    <col min="1803" max="1803" width="10.7109375" customWidth="1"/>
    <col min="2049" max="2049" width="2.7109375" customWidth="1"/>
    <col min="2050" max="2050" width="10.140625" customWidth="1"/>
    <col min="2051" max="2054" width="10.7109375" customWidth="1"/>
    <col min="2055" max="2055" width="11.7109375" customWidth="1"/>
    <col min="2056" max="2056" width="12.85546875" customWidth="1"/>
    <col min="2057" max="2057" width="4.85546875" customWidth="1"/>
    <col min="2058" max="2058" width="11.42578125" customWidth="1"/>
    <col min="2059" max="2059" width="10.7109375" customWidth="1"/>
    <col min="2305" max="2305" width="2.7109375" customWidth="1"/>
    <col min="2306" max="2306" width="10.140625" customWidth="1"/>
    <col min="2307" max="2310" width="10.7109375" customWidth="1"/>
    <col min="2311" max="2311" width="11.7109375" customWidth="1"/>
    <col min="2312" max="2312" width="12.85546875" customWidth="1"/>
    <col min="2313" max="2313" width="4.85546875" customWidth="1"/>
    <col min="2314" max="2314" width="11.42578125" customWidth="1"/>
    <col min="2315" max="2315" width="10.7109375" customWidth="1"/>
    <col min="2561" max="2561" width="2.7109375" customWidth="1"/>
    <col min="2562" max="2562" width="10.140625" customWidth="1"/>
    <col min="2563" max="2566" width="10.7109375" customWidth="1"/>
    <col min="2567" max="2567" width="11.7109375" customWidth="1"/>
    <col min="2568" max="2568" width="12.85546875" customWidth="1"/>
    <col min="2569" max="2569" width="4.85546875" customWidth="1"/>
    <col min="2570" max="2570" width="11.42578125" customWidth="1"/>
    <col min="2571" max="2571" width="10.7109375" customWidth="1"/>
    <col min="2817" max="2817" width="2.7109375" customWidth="1"/>
    <col min="2818" max="2818" width="10.140625" customWidth="1"/>
    <col min="2819" max="2822" width="10.7109375" customWidth="1"/>
    <col min="2823" max="2823" width="11.7109375" customWidth="1"/>
    <col min="2824" max="2824" width="12.85546875" customWidth="1"/>
    <col min="2825" max="2825" width="4.85546875" customWidth="1"/>
    <col min="2826" max="2826" width="11.42578125" customWidth="1"/>
    <col min="2827" max="2827" width="10.7109375" customWidth="1"/>
    <col min="3073" max="3073" width="2.7109375" customWidth="1"/>
    <col min="3074" max="3074" width="10.140625" customWidth="1"/>
    <col min="3075" max="3078" width="10.7109375" customWidth="1"/>
    <col min="3079" max="3079" width="11.7109375" customWidth="1"/>
    <col min="3080" max="3080" width="12.85546875" customWidth="1"/>
    <col min="3081" max="3081" width="4.85546875" customWidth="1"/>
    <col min="3082" max="3082" width="11.42578125" customWidth="1"/>
    <col min="3083" max="3083" width="10.7109375" customWidth="1"/>
    <col min="3329" max="3329" width="2.7109375" customWidth="1"/>
    <col min="3330" max="3330" width="10.140625" customWidth="1"/>
    <col min="3331" max="3334" width="10.7109375" customWidth="1"/>
    <col min="3335" max="3335" width="11.7109375" customWidth="1"/>
    <col min="3336" max="3336" width="12.85546875" customWidth="1"/>
    <col min="3337" max="3337" width="4.85546875" customWidth="1"/>
    <col min="3338" max="3338" width="11.42578125" customWidth="1"/>
    <col min="3339" max="3339" width="10.7109375" customWidth="1"/>
    <col min="3585" max="3585" width="2.7109375" customWidth="1"/>
    <col min="3586" max="3586" width="10.140625" customWidth="1"/>
    <col min="3587" max="3590" width="10.7109375" customWidth="1"/>
    <col min="3591" max="3591" width="11.7109375" customWidth="1"/>
    <col min="3592" max="3592" width="12.85546875" customWidth="1"/>
    <col min="3593" max="3593" width="4.85546875" customWidth="1"/>
    <col min="3594" max="3594" width="11.42578125" customWidth="1"/>
    <col min="3595" max="3595" width="10.7109375" customWidth="1"/>
    <col min="3841" max="3841" width="2.7109375" customWidth="1"/>
    <col min="3842" max="3842" width="10.140625" customWidth="1"/>
    <col min="3843" max="3846" width="10.7109375" customWidth="1"/>
    <col min="3847" max="3847" width="11.7109375" customWidth="1"/>
    <col min="3848" max="3848" width="12.85546875" customWidth="1"/>
    <col min="3849" max="3849" width="4.85546875" customWidth="1"/>
    <col min="3850" max="3850" width="11.42578125" customWidth="1"/>
    <col min="3851" max="3851" width="10.7109375" customWidth="1"/>
    <col min="4097" max="4097" width="2.7109375" customWidth="1"/>
    <col min="4098" max="4098" width="10.140625" customWidth="1"/>
    <col min="4099" max="4102" width="10.7109375" customWidth="1"/>
    <col min="4103" max="4103" width="11.7109375" customWidth="1"/>
    <col min="4104" max="4104" width="12.85546875" customWidth="1"/>
    <col min="4105" max="4105" width="4.85546875" customWidth="1"/>
    <col min="4106" max="4106" width="11.42578125" customWidth="1"/>
    <col min="4107" max="4107" width="10.7109375" customWidth="1"/>
    <col min="4353" max="4353" width="2.7109375" customWidth="1"/>
    <col min="4354" max="4354" width="10.140625" customWidth="1"/>
    <col min="4355" max="4358" width="10.7109375" customWidth="1"/>
    <col min="4359" max="4359" width="11.7109375" customWidth="1"/>
    <col min="4360" max="4360" width="12.85546875" customWidth="1"/>
    <col min="4361" max="4361" width="4.85546875" customWidth="1"/>
    <col min="4362" max="4362" width="11.42578125" customWidth="1"/>
    <col min="4363" max="4363" width="10.7109375" customWidth="1"/>
    <col min="4609" max="4609" width="2.7109375" customWidth="1"/>
    <col min="4610" max="4610" width="10.140625" customWidth="1"/>
    <col min="4611" max="4614" width="10.7109375" customWidth="1"/>
    <col min="4615" max="4615" width="11.7109375" customWidth="1"/>
    <col min="4616" max="4616" width="12.85546875" customWidth="1"/>
    <col min="4617" max="4617" width="4.85546875" customWidth="1"/>
    <col min="4618" max="4618" width="11.42578125" customWidth="1"/>
    <col min="4619" max="4619" width="10.7109375" customWidth="1"/>
    <col min="4865" max="4865" width="2.7109375" customWidth="1"/>
    <col min="4866" max="4866" width="10.140625" customWidth="1"/>
    <col min="4867" max="4870" width="10.7109375" customWidth="1"/>
    <col min="4871" max="4871" width="11.7109375" customWidth="1"/>
    <col min="4872" max="4872" width="12.85546875" customWidth="1"/>
    <col min="4873" max="4873" width="4.85546875" customWidth="1"/>
    <col min="4874" max="4874" width="11.42578125" customWidth="1"/>
    <col min="4875" max="4875" width="10.7109375" customWidth="1"/>
    <col min="5121" max="5121" width="2.7109375" customWidth="1"/>
    <col min="5122" max="5122" width="10.140625" customWidth="1"/>
    <col min="5123" max="5126" width="10.7109375" customWidth="1"/>
    <col min="5127" max="5127" width="11.7109375" customWidth="1"/>
    <col min="5128" max="5128" width="12.85546875" customWidth="1"/>
    <col min="5129" max="5129" width="4.85546875" customWidth="1"/>
    <col min="5130" max="5130" width="11.42578125" customWidth="1"/>
    <col min="5131" max="5131" width="10.7109375" customWidth="1"/>
    <col min="5377" max="5377" width="2.7109375" customWidth="1"/>
    <col min="5378" max="5378" width="10.140625" customWidth="1"/>
    <col min="5379" max="5382" width="10.7109375" customWidth="1"/>
    <col min="5383" max="5383" width="11.7109375" customWidth="1"/>
    <col min="5384" max="5384" width="12.85546875" customWidth="1"/>
    <col min="5385" max="5385" width="4.85546875" customWidth="1"/>
    <col min="5386" max="5386" width="11.42578125" customWidth="1"/>
    <col min="5387" max="5387" width="10.7109375" customWidth="1"/>
    <col min="5633" max="5633" width="2.7109375" customWidth="1"/>
    <col min="5634" max="5634" width="10.140625" customWidth="1"/>
    <col min="5635" max="5638" width="10.7109375" customWidth="1"/>
    <col min="5639" max="5639" width="11.7109375" customWidth="1"/>
    <col min="5640" max="5640" width="12.85546875" customWidth="1"/>
    <col min="5641" max="5641" width="4.85546875" customWidth="1"/>
    <col min="5642" max="5642" width="11.42578125" customWidth="1"/>
    <col min="5643" max="5643" width="10.7109375" customWidth="1"/>
    <col min="5889" max="5889" width="2.7109375" customWidth="1"/>
    <col min="5890" max="5890" width="10.140625" customWidth="1"/>
    <col min="5891" max="5894" width="10.7109375" customWidth="1"/>
    <col min="5895" max="5895" width="11.7109375" customWidth="1"/>
    <col min="5896" max="5896" width="12.85546875" customWidth="1"/>
    <col min="5897" max="5897" width="4.85546875" customWidth="1"/>
    <col min="5898" max="5898" width="11.42578125" customWidth="1"/>
    <col min="5899" max="5899" width="10.7109375" customWidth="1"/>
    <col min="6145" max="6145" width="2.7109375" customWidth="1"/>
    <col min="6146" max="6146" width="10.140625" customWidth="1"/>
    <col min="6147" max="6150" width="10.7109375" customWidth="1"/>
    <col min="6151" max="6151" width="11.7109375" customWidth="1"/>
    <col min="6152" max="6152" width="12.85546875" customWidth="1"/>
    <col min="6153" max="6153" width="4.85546875" customWidth="1"/>
    <col min="6154" max="6154" width="11.42578125" customWidth="1"/>
    <col min="6155" max="6155" width="10.7109375" customWidth="1"/>
    <col min="6401" max="6401" width="2.7109375" customWidth="1"/>
    <col min="6402" max="6402" width="10.140625" customWidth="1"/>
    <col min="6403" max="6406" width="10.7109375" customWidth="1"/>
    <col min="6407" max="6407" width="11.7109375" customWidth="1"/>
    <col min="6408" max="6408" width="12.85546875" customWidth="1"/>
    <col min="6409" max="6409" width="4.85546875" customWidth="1"/>
    <col min="6410" max="6410" width="11.42578125" customWidth="1"/>
    <col min="6411" max="6411" width="10.7109375" customWidth="1"/>
    <col min="6657" max="6657" width="2.7109375" customWidth="1"/>
    <col min="6658" max="6658" width="10.140625" customWidth="1"/>
    <col min="6659" max="6662" width="10.7109375" customWidth="1"/>
    <col min="6663" max="6663" width="11.7109375" customWidth="1"/>
    <col min="6664" max="6664" width="12.85546875" customWidth="1"/>
    <col min="6665" max="6665" width="4.85546875" customWidth="1"/>
    <col min="6666" max="6666" width="11.42578125" customWidth="1"/>
    <col min="6667" max="6667" width="10.7109375" customWidth="1"/>
    <col min="6913" max="6913" width="2.7109375" customWidth="1"/>
    <col min="6914" max="6914" width="10.140625" customWidth="1"/>
    <col min="6915" max="6918" width="10.7109375" customWidth="1"/>
    <col min="6919" max="6919" width="11.7109375" customWidth="1"/>
    <col min="6920" max="6920" width="12.85546875" customWidth="1"/>
    <col min="6921" max="6921" width="4.85546875" customWidth="1"/>
    <col min="6922" max="6922" width="11.42578125" customWidth="1"/>
    <col min="6923" max="6923" width="10.7109375" customWidth="1"/>
    <col min="7169" max="7169" width="2.7109375" customWidth="1"/>
    <col min="7170" max="7170" width="10.140625" customWidth="1"/>
    <col min="7171" max="7174" width="10.7109375" customWidth="1"/>
    <col min="7175" max="7175" width="11.7109375" customWidth="1"/>
    <col min="7176" max="7176" width="12.85546875" customWidth="1"/>
    <col min="7177" max="7177" width="4.85546875" customWidth="1"/>
    <col min="7178" max="7178" width="11.42578125" customWidth="1"/>
    <col min="7179" max="7179" width="10.7109375" customWidth="1"/>
    <col min="7425" max="7425" width="2.7109375" customWidth="1"/>
    <col min="7426" max="7426" width="10.140625" customWidth="1"/>
    <col min="7427" max="7430" width="10.7109375" customWidth="1"/>
    <col min="7431" max="7431" width="11.7109375" customWidth="1"/>
    <col min="7432" max="7432" width="12.85546875" customWidth="1"/>
    <col min="7433" max="7433" width="4.85546875" customWidth="1"/>
    <col min="7434" max="7434" width="11.42578125" customWidth="1"/>
    <col min="7435" max="7435" width="10.7109375" customWidth="1"/>
    <col min="7681" max="7681" width="2.7109375" customWidth="1"/>
    <col min="7682" max="7682" width="10.140625" customWidth="1"/>
    <col min="7683" max="7686" width="10.7109375" customWidth="1"/>
    <col min="7687" max="7687" width="11.7109375" customWidth="1"/>
    <col min="7688" max="7688" width="12.85546875" customWidth="1"/>
    <col min="7689" max="7689" width="4.85546875" customWidth="1"/>
    <col min="7690" max="7690" width="11.42578125" customWidth="1"/>
    <col min="7691" max="7691" width="10.7109375" customWidth="1"/>
    <col min="7937" max="7937" width="2.7109375" customWidth="1"/>
    <col min="7938" max="7938" width="10.140625" customWidth="1"/>
    <col min="7939" max="7942" width="10.7109375" customWidth="1"/>
    <col min="7943" max="7943" width="11.7109375" customWidth="1"/>
    <col min="7944" max="7944" width="12.85546875" customWidth="1"/>
    <col min="7945" max="7945" width="4.85546875" customWidth="1"/>
    <col min="7946" max="7946" width="11.42578125" customWidth="1"/>
    <col min="7947" max="7947" width="10.7109375" customWidth="1"/>
    <col min="8193" max="8193" width="2.7109375" customWidth="1"/>
    <col min="8194" max="8194" width="10.140625" customWidth="1"/>
    <col min="8195" max="8198" width="10.7109375" customWidth="1"/>
    <col min="8199" max="8199" width="11.7109375" customWidth="1"/>
    <col min="8200" max="8200" width="12.85546875" customWidth="1"/>
    <col min="8201" max="8201" width="4.85546875" customWidth="1"/>
    <col min="8202" max="8202" width="11.42578125" customWidth="1"/>
    <col min="8203" max="8203" width="10.7109375" customWidth="1"/>
    <col min="8449" max="8449" width="2.7109375" customWidth="1"/>
    <col min="8450" max="8450" width="10.140625" customWidth="1"/>
    <col min="8451" max="8454" width="10.7109375" customWidth="1"/>
    <col min="8455" max="8455" width="11.7109375" customWidth="1"/>
    <col min="8456" max="8456" width="12.85546875" customWidth="1"/>
    <col min="8457" max="8457" width="4.85546875" customWidth="1"/>
    <col min="8458" max="8458" width="11.42578125" customWidth="1"/>
    <col min="8459" max="8459" width="10.7109375" customWidth="1"/>
    <col min="8705" max="8705" width="2.7109375" customWidth="1"/>
    <col min="8706" max="8706" width="10.140625" customWidth="1"/>
    <col min="8707" max="8710" width="10.7109375" customWidth="1"/>
    <col min="8711" max="8711" width="11.7109375" customWidth="1"/>
    <col min="8712" max="8712" width="12.85546875" customWidth="1"/>
    <col min="8713" max="8713" width="4.85546875" customWidth="1"/>
    <col min="8714" max="8714" width="11.42578125" customWidth="1"/>
    <col min="8715" max="8715" width="10.7109375" customWidth="1"/>
    <col min="8961" max="8961" width="2.7109375" customWidth="1"/>
    <col min="8962" max="8962" width="10.140625" customWidth="1"/>
    <col min="8963" max="8966" width="10.7109375" customWidth="1"/>
    <col min="8967" max="8967" width="11.7109375" customWidth="1"/>
    <col min="8968" max="8968" width="12.85546875" customWidth="1"/>
    <col min="8969" max="8969" width="4.85546875" customWidth="1"/>
    <col min="8970" max="8970" width="11.42578125" customWidth="1"/>
    <col min="8971" max="8971" width="10.7109375" customWidth="1"/>
    <col min="9217" max="9217" width="2.7109375" customWidth="1"/>
    <col min="9218" max="9218" width="10.140625" customWidth="1"/>
    <col min="9219" max="9222" width="10.7109375" customWidth="1"/>
    <col min="9223" max="9223" width="11.7109375" customWidth="1"/>
    <col min="9224" max="9224" width="12.85546875" customWidth="1"/>
    <col min="9225" max="9225" width="4.85546875" customWidth="1"/>
    <col min="9226" max="9226" width="11.42578125" customWidth="1"/>
    <col min="9227" max="9227" width="10.7109375" customWidth="1"/>
    <col min="9473" max="9473" width="2.7109375" customWidth="1"/>
    <col min="9474" max="9474" width="10.140625" customWidth="1"/>
    <col min="9475" max="9478" width="10.7109375" customWidth="1"/>
    <col min="9479" max="9479" width="11.7109375" customWidth="1"/>
    <col min="9480" max="9480" width="12.85546875" customWidth="1"/>
    <col min="9481" max="9481" width="4.85546875" customWidth="1"/>
    <col min="9482" max="9482" width="11.42578125" customWidth="1"/>
    <col min="9483" max="9483" width="10.7109375" customWidth="1"/>
    <col min="9729" max="9729" width="2.7109375" customWidth="1"/>
    <col min="9730" max="9730" width="10.140625" customWidth="1"/>
    <col min="9731" max="9734" width="10.7109375" customWidth="1"/>
    <col min="9735" max="9735" width="11.7109375" customWidth="1"/>
    <col min="9736" max="9736" width="12.85546875" customWidth="1"/>
    <col min="9737" max="9737" width="4.85546875" customWidth="1"/>
    <col min="9738" max="9738" width="11.42578125" customWidth="1"/>
    <col min="9739" max="9739" width="10.7109375" customWidth="1"/>
    <col min="9985" max="9985" width="2.7109375" customWidth="1"/>
    <col min="9986" max="9986" width="10.140625" customWidth="1"/>
    <col min="9987" max="9990" width="10.7109375" customWidth="1"/>
    <col min="9991" max="9991" width="11.7109375" customWidth="1"/>
    <col min="9992" max="9992" width="12.85546875" customWidth="1"/>
    <col min="9993" max="9993" width="4.85546875" customWidth="1"/>
    <col min="9994" max="9994" width="11.42578125" customWidth="1"/>
    <col min="9995" max="9995" width="10.7109375" customWidth="1"/>
    <col min="10241" max="10241" width="2.7109375" customWidth="1"/>
    <col min="10242" max="10242" width="10.140625" customWidth="1"/>
    <col min="10243" max="10246" width="10.7109375" customWidth="1"/>
    <col min="10247" max="10247" width="11.7109375" customWidth="1"/>
    <col min="10248" max="10248" width="12.85546875" customWidth="1"/>
    <col min="10249" max="10249" width="4.85546875" customWidth="1"/>
    <col min="10250" max="10250" width="11.42578125" customWidth="1"/>
    <col min="10251" max="10251" width="10.7109375" customWidth="1"/>
    <col min="10497" max="10497" width="2.7109375" customWidth="1"/>
    <col min="10498" max="10498" width="10.140625" customWidth="1"/>
    <col min="10499" max="10502" width="10.7109375" customWidth="1"/>
    <col min="10503" max="10503" width="11.7109375" customWidth="1"/>
    <col min="10504" max="10504" width="12.85546875" customWidth="1"/>
    <col min="10505" max="10505" width="4.85546875" customWidth="1"/>
    <col min="10506" max="10506" width="11.42578125" customWidth="1"/>
    <col min="10507" max="10507" width="10.7109375" customWidth="1"/>
    <col min="10753" max="10753" width="2.7109375" customWidth="1"/>
    <col min="10754" max="10754" width="10.140625" customWidth="1"/>
    <col min="10755" max="10758" width="10.7109375" customWidth="1"/>
    <col min="10759" max="10759" width="11.7109375" customWidth="1"/>
    <col min="10760" max="10760" width="12.85546875" customWidth="1"/>
    <col min="10761" max="10761" width="4.85546875" customWidth="1"/>
    <col min="10762" max="10762" width="11.42578125" customWidth="1"/>
    <col min="10763" max="10763" width="10.7109375" customWidth="1"/>
    <col min="11009" max="11009" width="2.7109375" customWidth="1"/>
    <col min="11010" max="11010" width="10.140625" customWidth="1"/>
    <col min="11011" max="11014" width="10.7109375" customWidth="1"/>
    <col min="11015" max="11015" width="11.7109375" customWidth="1"/>
    <col min="11016" max="11016" width="12.85546875" customWidth="1"/>
    <col min="11017" max="11017" width="4.85546875" customWidth="1"/>
    <col min="11018" max="11018" width="11.42578125" customWidth="1"/>
    <col min="11019" max="11019" width="10.7109375" customWidth="1"/>
    <col min="11265" max="11265" width="2.7109375" customWidth="1"/>
    <col min="11266" max="11266" width="10.140625" customWidth="1"/>
    <col min="11267" max="11270" width="10.7109375" customWidth="1"/>
    <col min="11271" max="11271" width="11.7109375" customWidth="1"/>
    <col min="11272" max="11272" width="12.85546875" customWidth="1"/>
    <col min="11273" max="11273" width="4.85546875" customWidth="1"/>
    <col min="11274" max="11274" width="11.42578125" customWidth="1"/>
    <col min="11275" max="11275" width="10.7109375" customWidth="1"/>
    <col min="11521" max="11521" width="2.7109375" customWidth="1"/>
    <col min="11522" max="11522" width="10.140625" customWidth="1"/>
    <col min="11523" max="11526" width="10.7109375" customWidth="1"/>
    <col min="11527" max="11527" width="11.7109375" customWidth="1"/>
    <col min="11528" max="11528" width="12.85546875" customWidth="1"/>
    <col min="11529" max="11529" width="4.85546875" customWidth="1"/>
    <col min="11530" max="11530" width="11.42578125" customWidth="1"/>
    <col min="11531" max="11531" width="10.7109375" customWidth="1"/>
    <col min="11777" max="11777" width="2.7109375" customWidth="1"/>
    <col min="11778" max="11778" width="10.140625" customWidth="1"/>
    <col min="11779" max="11782" width="10.7109375" customWidth="1"/>
    <col min="11783" max="11783" width="11.7109375" customWidth="1"/>
    <col min="11784" max="11784" width="12.85546875" customWidth="1"/>
    <col min="11785" max="11785" width="4.85546875" customWidth="1"/>
    <col min="11786" max="11786" width="11.42578125" customWidth="1"/>
    <col min="11787" max="11787" width="10.7109375" customWidth="1"/>
    <col min="12033" max="12033" width="2.7109375" customWidth="1"/>
    <col min="12034" max="12034" width="10.140625" customWidth="1"/>
    <col min="12035" max="12038" width="10.7109375" customWidth="1"/>
    <col min="12039" max="12039" width="11.7109375" customWidth="1"/>
    <col min="12040" max="12040" width="12.85546875" customWidth="1"/>
    <col min="12041" max="12041" width="4.85546875" customWidth="1"/>
    <col min="12042" max="12042" width="11.42578125" customWidth="1"/>
    <col min="12043" max="12043" width="10.7109375" customWidth="1"/>
    <col min="12289" max="12289" width="2.7109375" customWidth="1"/>
    <col min="12290" max="12290" width="10.140625" customWidth="1"/>
    <col min="12291" max="12294" width="10.7109375" customWidth="1"/>
    <col min="12295" max="12295" width="11.7109375" customWidth="1"/>
    <col min="12296" max="12296" width="12.85546875" customWidth="1"/>
    <col min="12297" max="12297" width="4.85546875" customWidth="1"/>
    <col min="12298" max="12298" width="11.42578125" customWidth="1"/>
    <col min="12299" max="12299" width="10.7109375" customWidth="1"/>
    <col min="12545" max="12545" width="2.7109375" customWidth="1"/>
    <col min="12546" max="12546" width="10.140625" customWidth="1"/>
    <col min="12547" max="12550" width="10.7109375" customWidth="1"/>
    <col min="12551" max="12551" width="11.7109375" customWidth="1"/>
    <col min="12552" max="12552" width="12.85546875" customWidth="1"/>
    <col min="12553" max="12553" width="4.85546875" customWidth="1"/>
    <col min="12554" max="12554" width="11.42578125" customWidth="1"/>
    <col min="12555" max="12555" width="10.7109375" customWidth="1"/>
    <col min="12801" max="12801" width="2.7109375" customWidth="1"/>
    <col min="12802" max="12802" width="10.140625" customWidth="1"/>
    <col min="12803" max="12806" width="10.7109375" customWidth="1"/>
    <col min="12807" max="12807" width="11.7109375" customWidth="1"/>
    <col min="12808" max="12808" width="12.85546875" customWidth="1"/>
    <col min="12809" max="12809" width="4.85546875" customWidth="1"/>
    <col min="12810" max="12810" width="11.42578125" customWidth="1"/>
    <col min="12811" max="12811" width="10.7109375" customWidth="1"/>
    <col min="13057" max="13057" width="2.7109375" customWidth="1"/>
    <col min="13058" max="13058" width="10.140625" customWidth="1"/>
    <col min="13059" max="13062" width="10.7109375" customWidth="1"/>
    <col min="13063" max="13063" width="11.7109375" customWidth="1"/>
    <col min="13064" max="13064" width="12.85546875" customWidth="1"/>
    <col min="13065" max="13065" width="4.85546875" customWidth="1"/>
    <col min="13066" max="13066" width="11.42578125" customWidth="1"/>
    <col min="13067" max="13067" width="10.7109375" customWidth="1"/>
    <col min="13313" max="13313" width="2.7109375" customWidth="1"/>
    <col min="13314" max="13314" width="10.140625" customWidth="1"/>
    <col min="13315" max="13318" width="10.7109375" customWidth="1"/>
    <col min="13319" max="13319" width="11.7109375" customWidth="1"/>
    <col min="13320" max="13320" width="12.85546875" customWidth="1"/>
    <col min="13321" max="13321" width="4.85546875" customWidth="1"/>
    <col min="13322" max="13322" width="11.42578125" customWidth="1"/>
    <col min="13323" max="13323" width="10.7109375" customWidth="1"/>
    <col min="13569" max="13569" width="2.7109375" customWidth="1"/>
    <col min="13570" max="13570" width="10.140625" customWidth="1"/>
    <col min="13571" max="13574" width="10.7109375" customWidth="1"/>
    <col min="13575" max="13575" width="11.7109375" customWidth="1"/>
    <col min="13576" max="13576" width="12.85546875" customWidth="1"/>
    <col min="13577" max="13577" width="4.85546875" customWidth="1"/>
    <col min="13578" max="13578" width="11.42578125" customWidth="1"/>
    <col min="13579" max="13579" width="10.7109375" customWidth="1"/>
    <col min="13825" max="13825" width="2.7109375" customWidth="1"/>
    <col min="13826" max="13826" width="10.140625" customWidth="1"/>
    <col min="13827" max="13830" width="10.7109375" customWidth="1"/>
    <col min="13831" max="13831" width="11.7109375" customWidth="1"/>
    <col min="13832" max="13832" width="12.85546875" customWidth="1"/>
    <col min="13833" max="13833" width="4.85546875" customWidth="1"/>
    <col min="13834" max="13834" width="11.42578125" customWidth="1"/>
    <col min="13835" max="13835" width="10.7109375" customWidth="1"/>
    <col min="14081" max="14081" width="2.7109375" customWidth="1"/>
    <col min="14082" max="14082" width="10.140625" customWidth="1"/>
    <col min="14083" max="14086" width="10.7109375" customWidth="1"/>
    <col min="14087" max="14087" width="11.7109375" customWidth="1"/>
    <col min="14088" max="14088" width="12.85546875" customWidth="1"/>
    <col min="14089" max="14089" width="4.85546875" customWidth="1"/>
    <col min="14090" max="14090" width="11.42578125" customWidth="1"/>
    <col min="14091" max="14091" width="10.7109375" customWidth="1"/>
    <col min="14337" max="14337" width="2.7109375" customWidth="1"/>
    <col min="14338" max="14338" width="10.140625" customWidth="1"/>
    <col min="14339" max="14342" width="10.7109375" customWidth="1"/>
    <col min="14343" max="14343" width="11.7109375" customWidth="1"/>
    <col min="14344" max="14344" width="12.85546875" customWidth="1"/>
    <col min="14345" max="14345" width="4.85546875" customWidth="1"/>
    <col min="14346" max="14346" width="11.42578125" customWidth="1"/>
    <col min="14347" max="14347" width="10.7109375" customWidth="1"/>
    <col min="14593" max="14593" width="2.7109375" customWidth="1"/>
    <col min="14594" max="14594" width="10.140625" customWidth="1"/>
    <col min="14595" max="14598" width="10.7109375" customWidth="1"/>
    <col min="14599" max="14599" width="11.7109375" customWidth="1"/>
    <col min="14600" max="14600" width="12.85546875" customWidth="1"/>
    <col min="14601" max="14601" width="4.85546875" customWidth="1"/>
    <col min="14602" max="14602" width="11.42578125" customWidth="1"/>
    <col min="14603" max="14603" width="10.7109375" customWidth="1"/>
    <col min="14849" max="14849" width="2.7109375" customWidth="1"/>
    <col min="14850" max="14850" width="10.140625" customWidth="1"/>
    <col min="14851" max="14854" width="10.7109375" customWidth="1"/>
    <col min="14855" max="14855" width="11.7109375" customWidth="1"/>
    <col min="14856" max="14856" width="12.85546875" customWidth="1"/>
    <col min="14857" max="14857" width="4.85546875" customWidth="1"/>
    <col min="14858" max="14858" width="11.42578125" customWidth="1"/>
    <col min="14859" max="14859" width="10.7109375" customWidth="1"/>
    <col min="15105" max="15105" width="2.7109375" customWidth="1"/>
    <col min="15106" max="15106" width="10.140625" customWidth="1"/>
    <col min="15107" max="15110" width="10.7109375" customWidth="1"/>
    <col min="15111" max="15111" width="11.7109375" customWidth="1"/>
    <col min="15112" max="15112" width="12.85546875" customWidth="1"/>
    <col min="15113" max="15113" width="4.85546875" customWidth="1"/>
    <col min="15114" max="15114" width="11.42578125" customWidth="1"/>
    <col min="15115" max="15115" width="10.7109375" customWidth="1"/>
    <col min="15361" max="15361" width="2.7109375" customWidth="1"/>
    <col min="15362" max="15362" width="10.140625" customWidth="1"/>
    <col min="15363" max="15366" width="10.7109375" customWidth="1"/>
    <col min="15367" max="15367" width="11.7109375" customWidth="1"/>
    <col min="15368" max="15368" width="12.85546875" customWidth="1"/>
    <col min="15369" max="15369" width="4.85546875" customWidth="1"/>
    <col min="15370" max="15370" width="11.42578125" customWidth="1"/>
    <col min="15371" max="15371" width="10.7109375" customWidth="1"/>
    <col min="15617" max="15617" width="2.7109375" customWidth="1"/>
    <col min="15618" max="15618" width="10.140625" customWidth="1"/>
    <col min="15619" max="15622" width="10.7109375" customWidth="1"/>
    <col min="15623" max="15623" width="11.7109375" customWidth="1"/>
    <col min="15624" max="15624" width="12.85546875" customWidth="1"/>
    <col min="15625" max="15625" width="4.85546875" customWidth="1"/>
    <col min="15626" max="15626" width="11.42578125" customWidth="1"/>
    <col min="15627" max="15627" width="10.7109375" customWidth="1"/>
    <col min="15873" max="15873" width="2.7109375" customWidth="1"/>
    <col min="15874" max="15874" width="10.140625" customWidth="1"/>
    <col min="15875" max="15878" width="10.7109375" customWidth="1"/>
    <col min="15879" max="15879" width="11.7109375" customWidth="1"/>
    <col min="15880" max="15880" width="12.85546875" customWidth="1"/>
    <col min="15881" max="15881" width="4.85546875" customWidth="1"/>
    <col min="15882" max="15882" width="11.42578125" customWidth="1"/>
    <col min="15883" max="15883" width="10.7109375" customWidth="1"/>
    <col min="16129" max="16129" width="2.7109375" customWidth="1"/>
    <col min="16130" max="16130" width="10.140625" customWidth="1"/>
    <col min="16131" max="16134" width="10.7109375" customWidth="1"/>
    <col min="16135" max="16135" width="11.7109375" customWidth="1"/>
    <col min="16136" max="16136" width="12.85546875" customWidth="1"/>
    <col min="16137" max="16137" width="4.85546875" customWidth="1"/>
    <col min="16138" max="16138" width="11.42578125" customWidth="1"/>
    <col min="16139" max="16139" width="10.7109375" customWidth="1"/>
  </cols>
  <sheetData>
    <row r="1" spans="1:11" x14ac:dyDescent="0.25">
      <c r="A1" s="294" t="s">
        <v>0</v>
      </c>
      <c r="B1" s="294"/>
      <c r="C1" s="294"/>
      <c r="D1" s="294"/>
      <c r="E1" s="294"/>
      <c r="F1" s="294"/>
      <c r="G1" s="294"/>
      <c r="H1" s="294"/>
      <c r="I1" s="294"/>
      <c r="J1" s="294"/>
      <c r="K1" s="1"/>
    </row>
    <row r="2" spans="1:11" x14ac:dyDescent="0.25">
      <c r="A2" s="295" t="s">
        <v>1</v>
      </c>
      <c r="B2" s="295"/>
      <c r="C2" s="295"/>
      <c r="D2" s="295"/>
      <c r="E2" s="295"/>
      <c r="F2" s="295"/>
      <c r="G2" s="295"/>
      <c r="H2" s="295"/>
      <c r="I2" s="295"/>
      <c r="J2" s="295"/>
      <c r="K2" s="2"/>
    </row>
    <row r="3" spans="1:11" x14ac:dyDescent="0.25">
      <c r="A3" s="296" t="s">
        <v>2</v>
      </c>
      <c r="B3" s="296"/>
      <c r="C3" s="296"/>
      <c r="D3" s="296"/>
      <c r="E3" s="296"/>
      <c r="F3" s="296"/>
      <c r="G3" s="296"/>
      <c r="H3" s="296"/>
      <c r="I3" s="296"/>
      <c r="J3" s="296"/>
      <c r="K3" s="3"/>
    </row>
    <row r="4" spans="1:11" x14ac:dyDescent="0.25">
      <c r="A4" s="296"/>
      <c r="B4" s="296"/>
      <c r="C4" s="296"/>
      <c r="D4" s="296"/>
      <c r="E4" s="296"/>
      <c r="F4" s="296"/>
      <c r="G4" s="296"/>
      <c r="H4" s="296"/>
      <c r="I4" s="296"/>
      <c r="J4" s="296"/>
      <c r="K4" s="3"/>
    </row>
    <row r="5" spans="1:11" x14ac:dyDescent="0.25">
      <c r="A5" s="7" t="s">
        <v>3</v>
      </c>
      <c r="B5" s="7"/>
      <c r="C5" s="308" t="s">
        <v>4</v>
      </c>
      <c r="D5" s="308"/>
      <c r="E5" s="308"/>
      <c r="F5" s="308"/>
      <c r="G5" s="308"/>
      <c r="H5" s="308"/>
      <c r="I5" s="4" t="s">
        <v>5</v>
      </c>
      <c r="J5" s="11">
        <v>2023</v>
      </c>
    </row>
    <row r="6" spans="1:11" x14ac:dyDescent="0.25">
      <c r="A6" s="295"/>
      <c r="B6" s="295"/>
      <c r="C6" s="295"/>
      <c r="D6" s="295"/>
      <c r="E6" s="295"/>
      <c r="F6" s="295"/>
      <c r="G6" s="295"/>
      <c r="H6" s="295"/>
      <c r="I6" s="295"/>
      <c r="J6" s="295"/>
    </row>
    <row r="7" spans="1:11" x14ac:dyDescent="0.25">
      <c r="A7" s="297" t="s">
        <v>6</v>
      </c>
      <c r="B7" s="297"/>
      <c r="C7" s="206">
        <v>44835</v>
      </c>
      <c r="D7" s="193" t="s">
        <v>7</v>
      </c>
      <c r="E7" s="8">
        <v>45199</v>
      </c>
      <c r="F7" s="298"/>
      <c r="G7" s="298"/>
      <c r="H7" s="5"/>
      <c r="I7" s="4" t="s">
        <v>8</v>
      </c>
      <c r="J7" s="11" t="s">
        <v>9</v>
      </c>
    </row>
    <row r="8" spans="1:11" x14ac:dyDescent="0.25">
      <c r="A8" s="292"/>
      <c r="B8" s="292"/>
      <c r="C8" s="292"/>
      <c r="D8" s="292"/>
      <c r="E8" s="292"/>
      <c r="F8" s="292"/>
      <c r="G8" s="292"/>
      <c r="H8" s="292"/>
      <c r="I8" s="292"/>
      <c r="J8" s="292"/>
      <c r="K8" s="3"/>
    </row>
    <row r="9" spans="1:11" x14ac:dyDescent="0.25">
      <c r="A9" s="299" t="s">
        <v>10</v>
      </c>
      <c r="B9" s="300"/>
      <c r="C9" s="300"/>
      <c r="D9" s="300"/>
      <c r="E9" s="300"/>
      <c r="F9" s="300"/>
      <c r="G9" s="300"/>
      <c r="H9" s="300"/>
      <c r="I9" s="300"/>
      <c r="J9" s="301"/>
    </row>
    <row r="10" spans="1:11" x14ac:dyDescent="0.25">
      <c r="A10" s="302"/>
      <c r="B10" s="303"/>
      <c r="C10" s="303"/>
      <c r="D10" s="303"/>
      <c r="E10" s="303"/>
      <c r="F10" s="303"/>
      <c r="G10" s="303"/>
      <c r="H10" s="303"/>
      <c r="I10" s="303"/>
      <c r="J10" s="304"/>
    </row>
    <row r="11" spans="1:11" x14ac:dyDescent="0.25">
      <c r="A11" s="302"/>
      <c r="B11" s="303"/>
      <c r="C11" s="303"/>
      <c r="D11" s="303"/>
      <c r="E11" s="303"/>
      <c r="F11" s="303"/>
      <c r="G11" s="303"/>
      <c r="H11" s="303"/>
      <c r="I11" s="303"/>
      <c r="J11" s="304"/>
    </row>
    <row r="12" spans="1:11" x14ac:dyDescent="0.25">
      <c r="A12" s="302"/>
      <c r="B12" s="303"/>
      <c r="C12" s="303"/>
      <c r="D12" s="303"/>
      <c r="E12" s="303"/>
      <c r="F12" s="303"/>
      <c r="G12" s="303"/>
      <c r="H12" s="303"/>
      <c r="I12" s="303"/>
      <c r="J12" s="304"/>
    </row>
    <row r="13" spans="1:11" x14ac:dyDescent="0.25">
      <c r="A13" s="302"/>
      <c r="B13" s="303"/>
      <c r="C13" s="303"/>
      <c r="D13" s="303"/>
      <c r="E13" s="303"/>
      <c r="F13" s="303"/>
      <c r="G13" s="303"/>
      <c r="H13" s="303"/>
      <c r="I13" s="303"/>
      <c r="J13" s="304"/>
    </row>
    <row r="14" spans="1:11" x14ac:dyDescent="0.25">
      <c r="A14" s="305"/>
      <c r="B14" s="306"/>
      <c r="C14" s="306"/>
      <c r="D14" s="306"/>
      <c r="E14" s="306"/>
      <c r="F14" s="306"/>
      <c r="G14" s="306"/>
      <c r="H14" s="306"/>
      <c r="I14" s="306"/>
      <c r="J14" s="307"/>
    </row>
    <row r="15" spans="1:11" x14ac:dyDescent="0.25">
      <c r="A15" s="293"/>
      <c r="B15" s="293"/>
      <c r="C15" s="293"/>
      <c r="D15" s="293"/>
      <c r="E15" s="293"/>
      <c r="F15" s="293"/>
      <c r="G15" s="293"/>
      <c r="H15" s="293"/>
      <c r="I15" s="293"/>
      <c r="J15" s="293"/>
    </row>
    <row r="16" spans="1:11" x14ac:dyDescent="0.25">
      <c r="A16" s="291" t="s">
        <v>11</v>
      </c>
      <c r="B16" s="291"/>
      <c r="C16" s="291"/>
      <c r="D16" s="291"/>
      <c r="E16" s="291"/>
      <c r="F16" s="291"/>
      <c r="G16" s="291"/>
      <c r="H16" s="291"/>
      <c r="I16" s="291"/>
      <c r="J16" s="291"/>
    </row>
    <row r="17" spans="1:10" x14ac:dyDescent="0.25">
      <c r="A17" s="292"/>
      <c r="B17" s="292"/>
      <c r="C17" s="292"/>
      <c r="D17" s="292"/>
      <c r="E17" s="292"/>
      <c r="F17" s="292"/>
      <c r="G17" s="292"/>
      <c r="H17" s="292"/>
      <c r="I17" s="292"/>
      <c r="J17" s="292"/>
    </row>
    <row r="18" spans="1:10" x14ac:dyDescent="0.25">
      <c r="A18" s="6">
        <v>1</v>
      </c>
      <c r="B18" t="s">
        <v>12</v>
      </c>
      <c r="E18" s="309" t="s">
        <v>13</v>
      </c>
      <c r="F18" s="309"/>
      <c r="G18" s="309"/>
      <c r="H18" s="310"/>
      <c r="I18" s="310"/>
      <c r="J18" s="310"/>
    </row>
    <row r="19" spans="1:10" x14ac:dyDescent="0.25">
      <c r="A19" s="6"/>
      <c r="B19" s="292"/>
      <c r="C19" s="292"/>
      <c r="D19" s="292"/>
      <c r="E19" s="292"/>
      <c r="F19" s="292"/>
      <c r="G19" s="292"/>
      <c r="H19" s="292"/>
      <c r="I19" s="292"/>
      <c r="J19" s="292"/>
    </row>
    <row r="20" spans="1:10" x14ac:dyDescent="0.25">
      <c r="A20" s="6">
        <v>2</v>
      </c>
      <c r="B20" s="321" t="s">
        <v>14</v>
      </c>
      <c r="C20" s="321"/>
      <c r="D20" s="321"/>
      <c r="E20" s="321"/>
      <c r="F20" s="321"/>
      <c r="G20" s="321"/>
      <c r="H20" s="321"/>
      <c r="I20" s="321"/>
      <c r="J20" s="321"/>
    </row>
    <row r="21" spans="1:10" x14ac:dyDescent="0.25">
      <c r="A21" s="6"/>
      <c r="B21" s="321"/>
      <c r="C21" s="321"/>
      <c r="D21" s="321"/>
      <c r="E21" s="321"/>
      <c r="F21" s="321"/>
      <c r="G21" s="321"/>
      <c r="H21" s="321"/>
      <c r="I21" s="321"/>
      <c r="J21" s="321"/>
    </row>
    <row r="22" spans="1:10" x14ac:dyDescent="0.25">
      <c r="B22" s="321"/>
      <c r="C22" s="321"/>
      <c r="D22" s="321"/>
      <c r="E22" s="321"/>
      <c r="F22" s="321"/>
      <c r="G22" s="321"/>
      <c r="H22" s="321"/>
      <c r="I22" s="321"/>
      <c r="J22" s="321"/>
    </row>
    <row r="23" spans="1:10" x14ac:dyDescent="0.25">
      <c r="A23" s="320"/>
      <c r="B23" s="320"/>
      <c r="C23" s="320"/>
      <c r="D23" s="320"/>
      <c r="E23" s="320"/>
      <c r="F23" s="320"/>
      <c r="G23" s="320"/>
      <c r="H23" s="320"/>
      <c r="I23" s="320"/>
      <c r="J23" s="320"/>
    </row>
    <row r="24" spans="1:10" x14ac:dyDescent="0.25">
      <c r="A24" s="311" t="s">
        <v>15</v>
      </c>
      <c r="B24" s="312"/>
      <c r="C24" s="312"/>
      <c r="D24" s="312"/>
      <c r="E24" s="312"/>
      <c r="F24" s="312"/>
      <c r="G24" s="312"/>
      <c r="H24" s="312"/>
      <c r="I24" s="312"/>
      <c r="J24" s="313"/>
    </row>
    <row r="25" spans="1:10" x14ac:dyDescent="0.25">
      <c r="A25" s="314"/>
      <c r="B25" s="315"/>
      <c r="C25" s="315"/>
      <c r="D25" s="315"/>
      <c r="E25" s="315"/>
      <c r="F25" s="315"/>
      <c r="G25" s="315"/>
      <c r="H25" s="315"/>
      <c r="I25" s="315"/>
      <c r="J25" s="316"/>
    </row>
    <row r="26" spans="1:10" x14ac:dyDescent="0.25">
      <c r="A26" s="314"/>
      <c r="B26" s="315"/>
      <c r="C26" s="315"/>
      <c r="D26" s="315"/>
      <c r="E26" s="315"/>
      <c r="F26" s="315"/>
      <c r="G26" s="315"/>
      <c r="H26" s="315"/>
      <c r="I26" s="315"/>
      <c r="J26" s="316"/>
    </row>
    <row r="27" spans="1:10" x14ac:dyDescent="0.25">
      <c r="A27" s="314"/>
      <c r="B27" s="315"/>
      <c r="C27" s="315"/>
      <c r="D27" s="315"/>
      <c r="E27" s="315"/>
      <c r="F27" s="315"/>
      <c r="G27" s="315"/>
      <c r="H27" s="315"/>
      <c r="I27" s="315"/>
      <c r="J27" s="316"/>
    </row>
    <row r="28" spans="1:10" x14ac:dyDescent="0.25">
      <c r="A28" s="314"/>
      <c r="B28" s="315"/>
      <c r="C28" s="315"/>
      <c r="D28" s="315"/>
      <c r="E28" s="315"/>
      <c r="F28" s="315"/>
      <c r="G28" s="315"/>
      <c r="H28" s="315"/>
      <c r="I28" s="315"/>
      <c r="J28" s="316"/>
    </row>
    <row r="29" spans="1:10" x14ac:dyDescent="0.25">
      <c r="A29" s="314"/>
      <c r="B29" s="315"/>
      <c r="C29" s="315"/>
      <c r="D29" s="315"/>
      <c r="E29" s="315"/>
      <c r="F29" s="315"/>
      <c r="G29" s="315"/>
      <c r="H29" s="315"/>
      <c r="I29" s="315"/>
      <c r="J29" s="316"/>
    </row>
    <row r="30" spans="1:10" x14ac:dyDescent="0.25">
      <c r="A30" s="314"/>
      <c r="B30" s="315"/>
      <c r="C30" s="315"/>
      <c r="D30" s="315"/>
      <c r="E30" s="315"/>
      <c r="F30" s="315"/>
      <c r="G30" s="315"/>
      <c r="H30" s="315"/>
      <c r="I30" s="315"/>
      <c r="J30" s="316"/>
    </row>
    <row r="31" spans="1:10" x14ac:dyDescent="0.25">
      <c r="A31" s="314"/>
      <c r="B31" s="315"/>
      <c r="C31" s="315"/>
      <c r="D31" s="315"/>
      <c r="E31" s="315"/>
      <c r="F31" s="315"/>
      <c r="G31" s="315"/>
      <c r="H31" s="315"/>
      <c r="I31" s="315"/>
      <c r="J31" s="316"/>
    </row>
    <row r="32" spans="1:10" x14ac:dyDescent="0.25">
      <c r="A32" s="314"/>
      <c r="B32" s="315"/>
      <c r="C32" s="315"/>
      <c r="D32" s="315"/>
      <c r="E32" s="315"/>
      <c r="F32" s="315"/>
      <c r="G32" s="315"/>
      <c r="H32" s="315"/>
      <c r="I32" s="315"/>
      <c r="J32" s="316"/>
    </row>
    <row r="33" spans="1:10" x14ac:dyDescent="0.25">
      <c r="A33" s="314"/>
      <c r="B33" s="315"/>
      <c r="C33" s="315"/>
      <c r="D33" s="315"/>
      <c r="E33" s="315"/>
      <c r="F33" s="315"/>
      <c r="G33" s="315"/>
      <c r="H33" s="315"/>
      <c r="I33" s="315"/>
      <c r="J33" s="316"/>
    </row>
    <row r="34" spans="1:10" x14ac:dyDescent="0.25">
      <c r="A34" s="314"/>
      <c r="B34" s="315"/>
      <c r="C34" s="315"/>
      <c r="D34" s="315"/>
      <c r="E34" s="315"/>
      <c r="F34" s="315"/>
      <c r="G34" s="315"/>
      <c r="H34" s="315"/>
      <c r="I34" s="315"/>
      <c r="J34" s="316"/>
    </row>
    <row r="35" spans="1:10" x14ac:dyDescent="0.25">
      <c r="A35" s="314"/>
      <c r="B35" s="315"/>
      <c r="C35" s="315"/>
      <c r="D35" s="315"/>
      <c r="E35" s="315"/>
      <c r="F35" s="315"/>
      <c r="G35" s="315"/>
      <c r="H35" s="315"/>
      <c r="I35" s="315"/>
      <c r="J35" s="316"/>
    </row>
    <row r="36" spans="1:10" x14ac:dyDescent="0.25">
      <c r="A36" s="314"/>
      <c r="B36" s="315"/>
      <c r="C36" s="315"/>
      <c r="D36" s="315"/>
      <c r="E36" s="315"/>
      <c r="F36" s="315"/>
      <c r="G36" s="315"/>
      <c r="H36" s="315"/>
      <c r="I36" s="315"/>
      <c r="J36" s="316"/>
    </row>
    <row r="37" spans="1:10" x14ac:dyDescent="0.25">
      <c r="A37" s="314"/>
      <c r="B37" s="315"/>
      <c r="C37" s="315"/>
      <c r="D37" s="315"/>
      <c r="E37" s="315"/>
      <c r="F37" s="315"/>
      <c r="G37" s="315"/>
      <c r="H37" s="315"/>
      <c r="I37" s="315"/>
      <c r="J37" s="316"/>
    </row>
    <row r="38" spans="1:10" x14ac:dyDescent="0.25">
      <c r="A38" s="314"/>
      <c r="B38" s="315"/>
      <c r="C38" s="315"/>
      <c r="D38" s="315"/>
      <c r="E38" s="315"/>
      <c r="F38" s="315"/>
      <c r="G38" s="315"/>
      <c r="H38" s="315"/>
      <c r="I38" s="315"/>
      <c r="J38" s="316"/>
    </row>
    <row r="39" spans="1:10" x14ac:dyDescent="0.25">
      <c r="A39" s="314"/>
      <c r="B39" s="315"/>
      <c r="C39" s="315"/>
      <c r="D39" s="315"/>
      <c r="E39" s="315"/>
      <c r="F39" s="315"/>
      <c r="G39" s="315"/>
      <c r="H39" s="315"/>
      <c r="I39" s="315"/>
      <c r="J39" s="316"/>
    </row>
    <row r="40" spans="1:10" x14ac:dyDescent="0.25">
      <c r="A40" s="314"/>
      <c r="B40" s="315"/>
      <c r="C40" s="315"/>
      <c r="D40" s="315"/>
      <c r="E40" s="315"/>
      <c r="F40" s="315"/>
      <c r="G40" s="315"/>
      <c r="H40" s="315"/>
      <c r="I40" s="315"/>
      <c r="J40" s="316"/>
    </row>
    <row r="41" spans="1:10" x14ac:dyDescent="0.25">
      <c r="A41" s="314"/>
      <c r="B41" s="315"/>
      <c r="C41" s="315"/>
      <c r="D41" s="315"/>
      <c r="E41" s="315"/>
      <c r="F41" s="315"/>
      <c r="G41" s="315"/>
      <c r="H41" s="315"/>
      <c r="I41" s="315"/>
      <c r="J41" s="316"/>
    </row>
    <row r="42" spans="1:10" x14ac:dyDescent="0.25">
      <c r="A42" s="314"/>
      <c r="B42" s="315"/>
      <c r="C42" s="315"/>
      <c r="D42" s="315"/>
      <c r="E42" s="315"/>
      <c r="F42" s="315"/>
      <c r="G42" s="315"/>
      <c r="H42" s="315"/>
      <c r="I42" s="315"/>
      <c r="J42" s="316"/>
    </row>
    <row r="43" spans="1:10" x14ac:dyDescent="0.25">
      <c r="A43" s="314"/>
      <c r="B43" s="315"/>
      <c r="C43" s="315"/>
      <c r="D43" s="315"/>
      <c r="E43" s="315"/>
      <c r="F43" s="315"/>
      <c r="G43" s="315"/>
      <c r="H43" s="315"/>
      <c r="I43" s="315"/>
      <c r="J43" s="316"/>
    </row>
    <row r="44" spans="1:10" x14ac:dyDescent="0.25">
      <c r="A44" s="314"/>
      <c r="B44" s="315"/>
      <c r="C44" s="315"/>
      <c r="D44" s="315"/>
      <c r="E44" s="315"/>
      <c r="F44" s="315"/>
      <c r="G44" s="315"/>
      <c r="H44" s="315"/>
      <c r="I44" s="315"/>
      <c r="J44" s="316"/>
    </row>
    <row r="45" spans="1:10" x14ac:dyDescent="0.25">
      <c r="A45" s="314"/>
      <c r="B45" s="315"/>
      <c r="C45" s="315"/>
      <c r="D45" s="315"/>
      <c r="E45" s="315"/>
      <c r="F45" s="315"/>
      <c r="G45" s="315"/>
      <c r="H45" s="315"/>
      <c r="I45" s="315"/>
      <c r="J45" s="316"/>
    </row>
    <row r="46" spans="1:10" x14ac:dyDescent="0.25">
      <c r="A46" s="314"/>
      <c r="B46" s="315"/>
      <c r="C46" s="315"/>
      <c r="D46" s="315"/>
      <c r="E46" s="315"/>
      <c r="F46" s="315"/>
      <c r="G46" s="315"/>
      <c r="H46" s="315"/>
      <c r="I46" s="315"/>
      <c r="J46" s="316"/>
    </row>
    <row r="47" spans="1:10" x14ac:dyDescent="0.25">
      <c r="A47" s="314"/>
      <c r="B47" s="315"/>
      <c r="C47" s="315"/>
      <c r="D47" s="315"/>
      <c r="E47" s="315"/>
      <c r="F47" s="315"/>
      <c r="G47" s="315"/>
      <c r="H47" s="315"/>
      <c r="I47" s="315"/>
      <c r="J47" s="316"/>
    </row>
    <row r="48" spans="1:10" x14ac:dyDescent="0.25">
      <c r="A48" s="314"/>
      <c r="B48" s="315"/>
      <c r="C48" s="315"/>
      <c r="D48" s="315"/>
      <c r="E48" s="315"/>
      <c r="F48" s="315"/>
      <c r="G48" s="315"/>
      <c r="H48" s="315"/>
      <c r="I48" s="315"/>
      <c r="J48" s="316"/>
    </row>
    <row r="49" spans="1:10" x14ac:dyDescent="0.25">
      <c r="A49" s="314"/>
      <c r="B49" s="315"/>
      <c r="C49" s="315"/>
      <c r="D49" s="315"/>
      <c r="E49" s="315"/>
      <c r="F49" s="315"/>
      <c r="G49" s="315"/>
      <c r="H49" s="315"/>
      <c r="I49" s="315"/>
      <c r="J49" s="316"/>
    </row>
    <row r="50" spans="1:10" x14ac:dyDescent="0.25">
      <c r="A50" s="314"/>
      <c r="B50" s="315"/>
      <c r="C50" s="315"/>
      <c r="D50" s="315"/>
      <c r="E50" s="315"/>
      <c r="F50" s="315"/>
      <c r="G50" s="315"/>
      <c r="H50" s="315"/>
      <c r="I50" s="315"/>
      <c r="J50" s="316"/>
    </row>
    <row r="51" spans="1:10" x14ac:dyDescent="0.25">
      <c r="A51" s="314"/>
      <c r="B51" s="315"/>
      <c r="C51" s="315"/>
      <c r="D51" s="315"/>
      <c r="E51" s="315"/>
      <c r="F51" s="315"/>
      <c r="G51" s="315"/>
      <c r="H51" s="315"/>
      <c r="I51" s="315"/>
      <c r="J51" s="316"/>
    </row>
    <row r="52" spans="1:10" x14ac:dyDescent="0.25">
      <c r="A52" s="314"/>
      <c r="B52" s="315"/>
      <c r="C52" s="315"/>
      <c r="D52" s="315"/>
      <c r="E52" s="315"/>
      <c r="F52" s="315"/>
      <c r="G52" s="315"/>
      <c r="H52" s="315"/>
      <c r="I52" s="315"/>
      <c r="J52" s="316"/>
    </row>
    <row r="53" spans="1:10" x14ac:dyDescent="0.25">
      <c r="A53" s="314"/>
      <c r="B53" s="315"/>
      <c r="C53" s="315"/>
      <c r="D53" s="315"/>
      <c r="E53" s="315"/>
      <c r="F53" s="315"/>
      <c r="G53" s="315"/>
      <c r="H53" s="315"/>
      <c r="I53" s="315"/>
      <c r="J53" s="316"/>
    </row>
    <row r="54" spans="1:10" x14ac:dyDescent="0.25">
      <c r="A54" s="314"/>
      <c r="B54" s="315"/>
      <c r="C54" s="315"/>
      <c r="D54" s="315"/>
      <c r="E54" s="315"/>
      <c r="F54" s="315"/>
      <c r="G54" s="315"/>
      <c r="H54" s="315"/>
      <c r="I54" s="315"/>
      <c r="J54" s="316"/>
    </row>
    <row r="55" spans="1:10" x14ac:dyDescent="0.25">
      <c r="A55" s="314"/>
      <c r="B55" s="315"/>
      <c r="C55" s="315"/>
      <c r="D55" s="315"/>
      <c r="E55" s="315"/>
      <c r="F55" s="315"/>
      <c r="G55" s="315"/>
      <c r="H55" s="315"/>
      <c r="I55" s="315"/>
      <c r="J55" s="316"/>
    </row>
    <row r="56" spans="1:10" x14ac:dyDescent="0.25">
      <c r="A56" s="314"/>
      <c r="B56" s="315"/>
      <c r="C56" s="315"/>
      <c r="D56" s="315"/>
      <c r="E56" s="315"/>
      <c r="F56" s="315"/>
      <c r="G56" s="315"/>
      <c r="H56" s="315"/>
      <c r="I56" s="315"/>
      <c r="J56" s="316"/>
    </row>
    <row r="57" spans="1:10" x14ac:dyDescent="0.25">
      <c r="A57" s="314"/>
      <c r="B57" s="315"/>
      <c r="C57" s="315"/>
      <c r="D57" s="315"/>
      <c r="E57" s="315"/>
      <c r="F57" s="315"/>
      <c r="G57" s="315"/>
      <c r="H57" s="315"/>
      <c r="I57" s="315"/>
      <c r="J57" s="316"/>
    </row>
    <row r="58" spans="1:10" x14ac:dyDescent="0.25">
      <c r="A58" s="314"/>
      <c r="B58" s="315"/>
      <c r="C58" s="315"/>
      <c r="D58" s="315"/>
      <c r="E58" s="315"/>
      <c r="F58" s="315"/>
      <c r="G58" s="315"/>
      <c r="H58" s="315"/>
      <c r="I58" s="315"/>
      <c r="J58" s="316"/>
    </row>
    <row r="59" spans="1:10" x14ac:dyDescent="0.25">
      <c r="A59" s="317"/>
      <c r="B59" s="318"/>
      <c r="C59" s="318"/>
      <c r="D59" s="318"/>
      <c r="E59" s="318"/>
      <c r="F59" s="318"/>
      <c r="G59" s="318"/>
      <c r="H59" s="318"/>
      <c r="I59" s="318"/>
      <c r="J59" s="319"/>
    </row>
  </sheetData>
  <mergeCells count="19">
    <mergeCell ref="B19:J19"/>
    <mergeCell ref="E18:G18"/>
    <mergeCell ref="H18:J18"/>
    <mergeCell ref="A24:J59"/>
    <mergeCell ref="A23:J23"/>
    <mergeCell ref="B20:J22"/>
    <mergeCell ref="A16:J16"/>
    <mergeCell ref="A17:J17"/>
    <mergeCell ref="A15:J15"/>
    <mergeCell ref="A1:J1"/>
    <mergeCell ref="A2:J2"/>
    <mergeCell ref="A3:J3"/>
    <mergeCell ref="A4:J4"/>
    <mergeCell ref="A6:J6"/>
    <mergeCell ref="A7:B7"/>
    <mergeCell ref="F7:G7"/>
    <mergeCell ref="A8:J8"/>
    <mergeCell ref="A9:J14"/>
    <mergeCell ref="C5:H5"/>
  </mergeCells>
  <dataValidations count="2">
    <dataValidation allowBlank="1" showInputMessage="1" showErrorMessage="1" promptTitle="CNA Process" prompt="If a new Community Needs Assessment is under development, please be sure to also note that here." sqref="A24:J59" xr:uid="{62F5E7D4-2A5F-4780-9229-AE69FB70771E}"/>
    <dataValidation allowBlank="1" showInputMessage="1" showErrorMessage="1" promptTitle="CNA Date" prompt="If the most recent Community Needs Assessment (CNA) is older than three years, please also explain process to update the CNA below." sqref="E18:G18" xr:uid="{F2DF47A9-D443-4074-B1A6-4FA46562A8C8}"/>
  </dataValidations>
  <pageMargins left="0.5" right="0.5" top="0.5" bottom="0.5" header="0.3" footer="0.3"/>
  <pageSetup scale="78" fitToHeight="0" orientation="portrait" r:id="rId1"/>
  <headerFooter>
    <oddFooter>&amp;L&amp;10New York State Department of State&amp;C&amp;10Division of Community Services&amp;R&amp;10CSBG Contract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P701"/>
  <sheetViews>
    <sheetView showGridLines="0" zoomScaleNormal="100" workbookViewId="0">
      <selection activeCell="U50" sqref="U50"/>
    </sheetView>
  </sheetViews>
  <sheetFormatPr defaultColWidth="8.85546875" defaultRowHeight="15" x14ac:dyDescent="0.25"/>
  <cols>
    <col min="1" max="1" width="4.42578125" customWidth="1"/>
    <col min="2" max="2" width="9" customWidth="1"/>
    <col min="3" max="3" width="2.5703125" customWidth="1"/>
    <col min="4" max="4" width="19.140625" customWidth="1"/>
    <col min="5" max="5" width="9.7109375" customWidth="1"/>
    <col min="6" max="6" width="14.5703125" customWidth="1"/>
    <col min="7" max="7" width="8.28515625" customWidth="1"/>
    <col min="8" max="9" width="2" customWidth="1"/>
    <col min="10" max="10" width="2.42578125" customWidth="1"/>
    <col min="12" max="12" width="15.7109375" customWidth="1"/>
    <col min="13" max="13" width="17.42578125" customWidth="1"/>
    <col min="14" max="14" width="13.42578125" customWidth="1"/>
    <col min="16" max="16" width="8.85546875" customWidth="1"/>
    <col min="18" max="18" width="10.42578125" customWidth="1"/>
    <col min="243" max="243" width="3.42578125" customWidth="1"/>
    <col min="244" max="244" width="6.42578125" customWidth="1"/>
    <col min="245" max="245" width="3.140625" customWidth="1"/>
    <col min="246" max="246" width="14.42578125" customWidth="1"/>
    <col min="247" max="247" width="5.5703125" customWidth="1"/>
    <col min="248" max="248" width="12.85546875" customWidth="1"/>
    <col min="249" max="249" width="8.28515625" customWidth="1"/>
    <col min="250" max="251" width="2" customWidth="1"/>
    <col min="252" max="252" width="2.42578125" customWidth="1"/>
    <col min="254" max="254" width="6.140625" customWidth="1"/>
    <col min="255" max="255" width="7.85546875" customWidth="1"/>
    <col min="256" max="256" width="12.140625" customWidth="1"/>
    <col min="499" max="499" width="3.42578125" customWidth="1"/>
    <col min="500" max="500" width="6.42578125" customWidth="1"/>
    <col min="501" max="501" width="3.140625" customWidth="1"/>
    <col min="502" max="502" width="14.42578125" customWidth="1"/>
    <col min="503" max="503" width="5.5703125" customWidth="1"/>
    <col min="504" max="504" width="12.85546875" customWidth="1"/>
    <col min="505" max="505" width="8.28515625" customWidth="1"/>
    <col min="506" max="507" width="2" customWidth="1"/>
    <col min="508" max="508" width="2.42578125" customWidth="1"/>
    <col min="510" max="510" width="6.140625" customWidth="1"/>
    <col min="511" max="511" width="7.85546875" customWidth="1"/>
    <col min="512" max="512" width="12.140625" customWidth="1"/>
    <col min="755" max="755" width="3.42578125" customWidth="1"/>
    <col min="756" max="756" width="6.42578125" customWidth="1"/>
    <col min="757" max="757" width="3.140625" customWidth="1"/>
    <col min="758" max="758" width="14.42578125" customWidth="1"/>
    <col min="759" max="759" width="5.5703125" customWidth="1"/>
    <col min="760" max="760" width="12.85546875" customWidth="1"/>
    <col min="761" max="761" width="8.28515625" customWidth="1"/>
    <col min="762" max="763" width="2" customWidth="1"/>
    <col min="764" max="764" width="2.42578125" customWidth="1"/>
    <col min="766" max="766" width="6.140625" customWidth="1"/>
    <col min="767" max="767" width="7.85546875" customWidth="1"/>
    <col min="768" max="768" width="12.140625" customWidth="1"/>
    <col min="1011" max="1011" width="3.42578125" customWidth="1"/>
    <col min="1012" max="1012" width="6.42578125" customWidth="1"/>
    <col min="1013" max="1013" width="3.140625" customWidth="1"/>
    <col min="1014" max="1014" width="14.42578125" customWidth="1"/>
    <col min="1015" max="1015" width="5.5703125" customWidth="1"/>
    <col min="1016" max="1016" width="12.85546875" customWidth="1"/>
    <col min="1017" max="1017" width="8.28515625" customWidth="1"/>
    <col min="1018" max="1019" width="2" customWidth="1"/>
    <col min="1020" max="1020" width="2.42578125" customWidth="1"/>
    <col min="1022" max="1022" width="6.140625" customWidth="1"/>
    <col min="1023" max="1023" width="7.85546875" customWidth="1"/>
    <col min="1024" max="1024" width="12.140625" customWidth="1"/>
    <col min="1267" max="1267" width="3.42578125" customWidth="1"/>
    <col min="1268" max="1268" width="6.42578125" customWidth="1"/>
    <col min="1269" max="1269" width="3.140625" customWidth="1"/>
    <col min="1270" max="1270" width="14.42578125" customWidth="1"/>
    <col min="1271" max="1271" width="5.5703125" customWidth="1"/>
    <col min="1272" max="1272" width="12.85546875" customWidth="1"/>
    <col min="1273" max="1273" width="8.28515625" customWidth="1"/>
    <col min="1274" max="1275" width="2" customWidth="1"/>
    <col min="1276" max="1276" width="2.42578125" customWidth="1"/>
    <col min="1278" max="1278" width="6.140625" customWidth="1"/>
    <col min="1279" max="1279" width="7.85546875" customWidth="1"/>
    <col min="1280" max="1280" width="12.140625" customWidth="1"/>
    <col min="1523" max="1523" width="3.42578125" customWidth="1"/>
    <col min="1524" max="1524" width="6.42578125" customWidth="1"/>
    <col min="1525" max="1525" width="3.140625" customWidth="1"/>
    <col min="1526" max="1526" width="14.42578125" customWidth="1"/>
    <col min="1527" max="1527" width="5.5703125" customWidth="1"/>
    <col min="1528" max="1528" width="12.85546875" customWidth="1"/>
    <col min="1529" max="1529" width="8.28515625" customWidth="1"/>
    <col min="1530" max="1531" width="2" customWidth="1"/>
    <col min="1532" max="1532" width="2.42578125" customWidth="1"/>
    <col min="1534" max="1534" width="6.140625" customWidth="1"/>
    <col min="1535" max="1535" width="7.85546875" customWidth="1"/>
    <col min="1536" max="1536" width="12.140625" customWidth="1"/>
    <col min="1779" max="1779" width="3.42578125" customWidth="1"/>
    <col min="1780" max="1780" width="6.42578125" customWidth="1"/>
    <col min="1781" max="1781" width="3.140625" customWidth="1"/>
    <col min="1782" max="1782" width="14.42578125" customWidth="1"/>
    <col min="1783" max="1783" width="5.5703125" customWidth="1"/>
    <col min="1784" max="1784" width="12.85546875" customWidth="1"/>
    <col min="1785" max="1785" width="8.28515625" customWidth="1"/>
    <col min="1786" max="1787" width="2" customWidth="1"/>
    <col min="1788" max="1788" width="2.42578125" customWidth="1"/>
    <col min="1790" max="1790" width="6.140625" customWidth="1"/>
    <col min="1791" max="1791" width="7.85546875" customWidth="1"/>
    <col min="1792" max="1792" width="12.140625" customWidth="1"/>
    <col min="2035" max="2035" width="3.42578125" customWidth="1"/>
    <col min="2036" max="2036" width="6.42578125" customWidth="1"/>
    <col min="2037" max="2037" width="3.140625" customWidth="1"/>
    <col min="2038" max="2038" width="14.42578125" customWidth="1"/>
    <col min="2039" max="2039" width="5.5703125" customWidth="1"/>
    <col min="2040" max="2040" width="12.85546875" customWidth="1"/>
    <col min="2041" max="2041" width="8.28515625" customWidth="1"/>
    <col min="2042" max="2043" width="2" customWidth="1"/>
    <col min="2044" max="2044" width="2.42578125" customWidth="1"/>
    <col min="2046" max="2046" width="6.140625" customWidth="1"/>
    <col min="2047" max="2047" width="7.85546875" customWidth="1"/>
    <col min="2048" max="2048" width="12.140625" customWidth="1"/>
    <col min="2291" max="2291" width="3.42578125" customWidth="1"/>
    <col min="2292" max="2292" width="6.42578125" customWidth="1"/>
    <col min="2293" max="2293" width="3.140625" customWidth="1"/>
    <col min="2294" max="2294" width="14.42578125" customWidth="1"/>
    <col min="2295" max="2295" width="5.5703125" customWidth="1"/>
    <col min="2296" max="2296" width="12.85546875" customWidth="1"/>
    <col min="2297" max="2297" width="8.28515625" customWidth="1"/>
    <col min="2298" max="2299" width="2" customWidth="1"/>
    <col min="2300" max="2300" width="2.42578125" customWidth="1"/>
    <col min="2302" max="2302" width="6.140625" customWidth="1"/>
    <col min="2303" max="2303" width="7.85546875" customWidth="1"/>
    <col min="2304" max="2304" width="12.140625" customWidth="1"/>
    <col min="2547" max="2547" width="3.42578125" customWidth="1"/>
    <col min="2548" max="2548" width="6.42578125" customWidth="1"/>
    <col min="2549" max="2549" width="3.140625" customWidth="1"/>
    <col min="2550" max="2550" width="14.42578125" customWidth="1"/>
    <col min="2551" max="2551" width="5.5703125" customWidth="1"/>
    <col min="2552" max="2552" width="12.85546875" customWidth="1"/>
    <col min="2553" max="2553" width="8.28515625" customWidth="1"/>
    <col min="2554" max="2555" width="2" customWidth="1"/>
    <col min="2556" max="2556" width="2.42578125" customWidth="1"/>
    <col min="2558" max="2558" width="6.140625" customWidth="1"/>
    <col min="2559" max="2559" width="7.85546875" customWidth="1"/>
    <col min="2560" max="2560" width="12.140625" customWidth="1"/>
    <col min="2803" max="2803" width="3.42578125" customWidth="1"/>
    <col min="2804" max="2804" width="6.42578125" customWidth="1"/>
    <col min="2805" max="2805" width="3.140625" customWidth="1"/>
    <col min="2806" max="2806" width="14.42578125" customWidth="1"/>
    <col min="2807" max="2807" width="5.5703125" customWidth="1"/>
    <col min="2808" max="2808" width="12.85546875" customWidth="1"/>
    <col min="2809" max="2809" width="8.28515625" customWidth="1"/>
    <col min="2810" max="2811" width="2" customWidth="1"/>
    <col min="2812" max="2812" width="2.42578125" customWidth="1"/>
    <col min="2814" max="2814" width="6.140625" customWidth="1"/>
    <col min="2815" max="2815" width="7.85546875" customWidth="1"/>
    <col min="2816" max="2816" width="12.140625" customWidth="1"/>
    <col min="3059" max="3059" width="3.42578125" customWidth="1"/>
    <col min="3060" max="3060" width="6.42578125" customWidth="1"/>
    <col min="3061" max="3061" width="3.140625" customWidth="1"/>
    <col min="3062" max="3062" width="14.42578125" customWidth="1"/>
    <col min="3063" max="3063" width="5.5703125" customWidth="1"/>
    <col min="3064" max="3064" width="12.85546875" customWidth="1"/>
    <col min="3065" max="3065" width="8.28515625" customWidth="1"/>
    <col min="3066" max="3067" width="2" customWidth="1"/>
    <col min="3068" max="3068" width="2.42578125" customWidth="1"/>
    <col min="3070" max="3070" width="6.140625" customWidth="1"/>
    <col min="3071" max="3071" width="7.85546875" customWidth="1"/>
    <col min="3072" max="3072" width="12.140625" customWidth="1"/>
    <col min="3315" max="3315" width="3.42578125" customWidth="1"/>
    <col min="3316" max="3316" width="6.42578125" customWidth="1"/>
    <col min="3317" max="3317" width="3.140625" customWidth="1"/>
    <col min="3318" max="3318" width="14.42578125" customWidth="1"/>
    <col min="3319" max="3319" width="5.5703125" customWidth="1"/>
    <col min="3320" max="3320" width="12.85546875" customWidth="1"/>
    <col min="3321" max="3321" width="8.28515625" customWidth="1"/>
    <col min="3322" max="3323" width="2" customWidth="1"/>
    <col min="3324" max="3324" width="2.42578125" customWidth="1"/>
    <col min="3326" max="3326" width="6.140625" customWidth="1"/>
    <col min="3327" max="3327" width="7.85546875" customWidth="1"/>
    <col min="3328" max="3328" width="12.140625" customWidth="1"/>
    <col min="3571" max="3571" width="3.42578125" customWidth="1"/>
    <col min="3572" max="3572" width="6.42578125" customWidth="1"/>
    <col min="3573" max="3573" width="3.140625" customWidth="1"/>
    <col min="3574" max="3574" width="14.42578125" customWidth="1"/>
    <col min="3575" max="3575" width="5.5703125" customWidth="1"/>
    <col min="3576" max="3576" width="12.85546875" customWidth="1"/>
    <col min="3577" max="3577" width="8.28515625" customWidth="1"/>
    <col min="3578" max="3579" width="2" customWidth="1"/>
    <col min="3580" max="3580" width="2.42578125" customWidth="1"/>
    <col min="3582" max="3582" width="6.140625" customWidth="1"/>
    <col min="3583" max="3583" width="7.85546875" customWidth="1"/>
    <col min="3584" max="3584" width="12.140625" customWidth="1"/>
    <col min="3827" max="3827" width="3.42578125" customWidth="1"/>
    <col min="3828" max="3828" width="6.42578125" customWidth="1"/>
    <col min="3829" max="3829" width="3.140625" customWidth="1"/>
    <col min="3830" max="3830" width="14.42578125" customWidth="1"/>
    <col min="3831" max="3831" width="5.5703125" customWidth="1"/>
    <col min="3832" max="3832" width="12.85546875" customWidth="1"/>
    <col min="3833" max="3833" width="8.28515625" customWidth="1"/>
    <col min="3834" max="3835" width="2" customWidth="1"/>
    <col min="3836" max="3836" width="2.42578125" customWidth="1"/>
    <col min="3838" max="3838" width="6.140625" customWidth="1"/>
    <col min="3839" max="3839" width="7.85546875" customWidth="1"/>
    <col min="3840" max="3840" width="12.140625" customWidth="1"/>
    <col min="4083" max="4083" width="3.42578125" customWidth="1"/>
    <col min="4084" max="4084" width="6.42578125" customWidth="1"/>
    <col min="4085" max="4085" width="3.140625" customWidth="1"/>
    <col min="4086" max="4086" width="14.42578125" customWidth="1"/>
    <col min="4087" max="4087" width="5.5703125" customWidth="1"/>
    <col min="4088" max="4088" width="12.85546875" customWidth="1"/>
    <col min="4089" max="4089" width="8.28515625" customWidth="1"/>
    <col min="4090" max="4091" width="2" customWidth="1"/>
    <col min="4092" max="4092" width="2.42578125" customWidth="1"/>
    <col min="4094" max="4094" width="6.140625" customWidth="1"/>
    <col min="4095" max="4095" width="7.85546875" customWidth="1"/>
    <col min="4096" max="4096" width="12.140625" customWidth="1"/>
    <col min="4339" max="4339" width="3.42578125" customWidth="1"/>
    <col min="4340" max="4340" width="6.42578125" customWidth="1"/>
    <col min="4341" max="4341" width="3.140625" customWidth="1"/>
    <col min="4342" max="4342" width="14.42578125" customWidth="1"/>
    <col min="4343" max="4343" width="5.5703125" customWidth="1"/>
    <col min="4344" max="4344" width="12.85546875" customWidth="1"/>
    <col min="4345" max="4345" width="8.28515625" customWidth="1"/>
    <col min="4346" max="4347" width="2" customWidth="1"/>
    <col min="4348" max="4348" width="2.42578125" customWidth="1"/>
    <col min="4350" max="4350" width="6.140625" customWidth="1"/>
    <col min="4351" max="4351" width="7.85546875" customWidth="1"/>
    <col min="4352" max="4352" width="12.140625" customWidth="1"/>
    <col min="4595" max="4595" width="3.42578125" customWidth="1"/>
    <col min="4596" max="4596" width="6.42578125" customWidth="1"/>
    <col min="4597" max="4597" width="3.140625" customWidth="1"/>
    <col min="4598" max="4598" width="14.42578125" customWidth="1"/>
    <col min="4599" max="4599" width="5.5703125" customWidth="1"/>
    <col min="4600" max="4600" width="12.85546875" customWidth="1"/>
    <col min="4601" max="4601" width="8.28515625" customWidth="1"/>
    <col min="4602" max="4603" width="2" customWidth="1"/>
    <col min="4604" max="4604" width="2.42578125" customWidth="1"/>
    <col min="4606" max="4606" width="6.140625" customWidth="1"/>
    <col min="4607" max="4607" width="7.85546875" customWidth="1"/>
    <col min="4608" max="4608" width="12.140625" customWidth="1"/>
    <col min="4851" max="4851" width="3.42578125" customWidth="1"/>
    <col min="4852" max="4852" width="6.42578125" customWidth="1"/>
    <col min="4853" max="4853" width="3.140625" customWidth="1"/>
    <col min="4854" max="4854" width="14.42578125" customWidth="1"/>
    <col min="4855" max="4855" width="5.5703125" customWidth="1"/>
    <col min="4856" max="4856" width="12.85546875" customWidth="1"/>
    <col min="4857" max="4857" width="8.28515625" customWidth="1"/>
    <col min="4858" max="4859" width="2" customWidth="1"/>
    <col min="4860" max="4860" width="2.42578125" customWidth="1"/>
    <col min="4862" max="4862" width="6.140625" customWidth="1"/>
    <col min="4863" max="4863" width="7.85546875" customWidth="1"/>
    <col min="4864" max="4864" width="12.140625" customWidth="1"/>
    <col min="5107" max="5107" width="3.42578125" customWidth="1"/>
    <col min="5108" max="5108" width="6.42578125" customWidth="1"/>
    <col min="5109" max="5109" width="3.140625" customWidth="1"/>
    <col min="5110" max="5110" width="14.42578125" customWidth="1"/>
    <col min="5111" max="5111" width="5.5703125" customWidth="1"/>
    <col min="5112" max="5112" width="12.85546875" customWidth="1"/>
    <col min="5113" max="5113" width="8.28515625" customWidth="1"/>
    <col min="5114" max="5115" width="2" customWidth="1"/>
    <col min="5116" max="5116" width="2.42578125" customWidth="1"/>
    <col min="5118" max="5118" width="6.140625" customWidth="1"/>
    <col min="5119" max="5119" width="7.85546875" customWidth="1"/>
    <col min="5120" max="5120" width="12.140625" customWidth="1"/>
    <col min="5363" max="5363" width="3.42578125" customWidth="1"/>
    <col min="5364" max="5364" width="6.42578125" customWidth="1"/>
    <col min="5365" max="5365" width="3.140625" customWidth="1"/>
    <col min="5366" max="5366" width="14.42578125" customWidth="1"/>
    <col min="5367" max="5367" width="5.5703125" customWidth="1"/>
    <col min="5368" max="5368" width="12.85546875" customWidth="1"/>
    <col min="5369" max="5369" width="8.28515625" customWidth="1"/>
    <col min="5370" max="5371" width="2" customWidth="1"/>
    <col min="5372" max="5372" width="2.42578125" customWidth="1"/>
    <col min="5374" max="5374" width="6.140625" customWidth="1"/>
    <col min="5375" max="5375" width="7.85546875" customWidth="1"/>
    <col min="5376" max="5376" width="12.140625" customWidth="1"/>
    <col min="5619" max="5619" width="3.42578125" customWidth="1"/>
    <col min="5620" max="5620" width="6.42578125" customWidth="1"/>
    <col min="5621" max="5621" width="3.140625" customWidth="1"/>
    <col min="5622" max="5622" width="14.42578125" customWidth="1"/>
    <col min="5623" max="5623" width="5.5703125" customWidth="1"/>
    <col min="5624" max="5624" width="12.85546875" customWidth="1"/>
    <col min="5625" max="5625" width="8.28515625" customWidth="1"/>
    <col min="5626" max="5627" width="2" customWidth="1"/>
    <col min="5628" max="5628" width="2.42578125" customWidth="1"/>
    <col min="5630" max="5630" width="6.140625" customWidth="1"/>
    <col min="5631" max="5631" width="7.85546875" customWidth="1"/>
    <col min="5632" max="5632" width="12.140625" customWidth="1"/>
    <col min="5875" max="5875" width="3.42578125" customWidth="1"/>
    <col min="5876" max="5876" width="6.42578125" customWidth="1"/>
    <col min="5877" max="5877" width="3.140625" customWidth="1"/>
    <col min="5878" max="5878" width="14.42578125" customWidth="1"/>
    <col min="5879" max="5879" width="5.5703125" customWidth="1"/>
    <col min="5880" max="5880" width="12.85546875" customWidth="1"/>
    <col min="5881" max="5881" width="8.28515625" customWidth="1"/>
    <col min="5882" max="5883" width="2" customWidth="1"/>
    <col min="5884" max="5884" width="2.42578125" customWidth="1"/>
    <col min="5886" max="5886" width="6.140625" customWidth="1"/>
    <col min="5887" max="5887" width="7.85546875" customWidth="1"/>
    <col min="5888" max="5888" width="12.140625" customWidth="1"/>
    <col min="6131" max="6131" width="3.42578125" customWidth="1"/>
    <col min="6132" max="6132" width="6.42578125" customWidth="1"/>
    <col min="6133" max="6133" width="3.140625" customWidth="1"/>
    <col min="6134" max="6134" width="14.42578125" customWidth="1"/>
    <col min="6135" max="6135" width="5.5703125" customWidth="1"/>
    <col min="6136" max="6136" width="12.85546875" customWidth="1"/>
    <col min="6137" max="6137" width="8.28515625" customWidth="1"/>
    <col min="6138" max="6139" width="2" customWidth="1"/>
    <col min="6140" max="6140" width="2.42578125" customWidth="1"/>
    <col min="6142" max="6142" width="6.140625" customWidth="1"/>
    <col min="6143" max="6143" width="7.85546875" customWidth="1"/>
    <col min="6144" max="6144" width="12.140625" customWidth="1"/>
    <col min="6387" max="6387" width="3.42578125" customWidth="1"/>
    <col min="6388" max="6388" width="6.42578125" customWidth="1"/>
    <col min="6389" max="6389" width="3.140625" customWidth="1"/>
    <col min="6390" max="6390" width="14.42578125" customWidth="1"/>
    <col min="6391" max="6391" width="5.5703125" customWidth="1"/>
    <col min="6392" max="6392" width="12.85546875" customWidth="1"/>
    <col min="6393" max="6393" width="8.28515625" customWidth="1"/>
    <col min="6394" max="6395" width="2" customWidth="1"/>
    <col min="6396" max="6396" width="2.42578125" customWidth="1"/>
    <col min="6398" max="6398" width="6.140625" customWidth="1"/>
    <col min="6399" max="6399" width="7.85546875" customWidth="1"/>
    <col min="6400" max="6400" width="12.140625" customWidth="1"/>
    <col min="6643" max="6643" width="3.42578125" customWidth="1"/>
    <col min="6644" max="6644" width="6.42578125" customWidth="1"/>
    <col min="6645" max="6645" width="3.140625" customWidth="1"/>
    <col min="6646" max="6646" width="14.42578125" customWidth="1"/>
    <col min="6647" max="6647" width="5.5703125" customWidth="1"/>
    <col min="6648" max="6648" width="12.85546875" customWidth="1"/>
    <col min="6649" max="6649" width="8.28515625" customWidth="1"/>
    <col min="6650" max="6651" width="2" customWidth="1"/>
    <col min="6652" max="6652" width="2.42578125" customWidth="1"/>
    <col min="6654" max="6654" width="6.140625" customWidth="1"/>
    <col min="6655" max="6655" width="7.85546875" customWidth="1"/>
    <col min="6656" max="6656" width="12.140625" customWidth="1"/>
    <col min="6899" max="6899" width="3.42578125" customWidth="1"/>
    <col min="6900" max="6900" width="6.42578125" customWidth="1"/>
    <col min="6901" max="6901" width="3.140625" customWidth="1"/>
    <col min="6902" max="6902" width="14.42578125" customWidth="1"/>
    <col min="6903" max="6903" width="5.5703125" customWidth="1"/>
    <col min="6904" max="6904" width="12.85546875" customWidth="1"/>
    <col min="6905" max="6905" width="8.28515625" customWidth="1"/>
    <col min="6906" max="6907" width="2" customWidth="1"/>
    <col min="6908" max="6908" width="2.42578125" customWidth="1"/>
    <col min="6910" max="6910" width="6.140625" customWidth="1"/>
    <col min="6911" max="6911" width="7.85546875" customWidth="1"/>
    <col min="6912" max="6912" width="12.140625" customWidth="1"/>
    <col min="7155" max="7155" width="3.42578125" customWidth="1"/>
    <col min="7156" max="7156" width="6.42578125" customWidth="1"/>
    <col min="7157" max="7157" width="3.140625" customWidth="1"/>
    <col min="7158" max="7158" width="14.42578125" customWidth="1"/>
    <col min="7159" max="7159" width="5.5703125" customWidth="1"/>
    <col min="7160" max="7160" width="12.85546875" customWidth="1"/>
    <col min="7161" max="7161" width="8.28515625" customWidth="1"/>
    <col min="7162" max="7163" width="2" customWidth="1"/>
    <col min="7164" max="7164" width="2.42578125" customWidth="1"/>
    <col min="7166" max="7166" width="6.140625" customWidth="1"/>
    <col min="7167" max="7167" width="7.85546875" customWidth="1"/>
    <col min="7168" max="7168" width="12.140625" customWidth="1"/>
    <col min="7411" max="7411" width="3.42578125" customWidth="1"/>
    <col min="7412" max="7412" width="6.42578125" customWidth="1"/>
    <col min="7413" max="7413" width="3.140625" customWidth="1"/>
    <col min="7414" max="7414" width="14.42578125" customWidth="1"/>
    <col min="7415" max="7415" width="5.5703125" customWidth="1"/>
    <col min="7416" max="7416" width="12.85546875" customWidth="1"/>
    <col min="7417" max="7417" width="8.28515625" customWidth="1"/>
    <col min="7418" max="7419" width="2" customWidth="1"/>
    <col min="7420" max="7420" width="2.42578125" customWidth="1"/>
    <col min="7422" max="7422" width="6.140625" customWidth="1"/>
    <col min="7423" max="7423" width="7.85546875" customWidth="1"/>
    <col min="7424" max="7424" width="12.140625" customWidth="1"/>
    <col min="7667" max="7667" width="3.42578125" customWidth="1"/>
    <col min="7668" max="7668" width="6.42578125" customWidth="1"/>
    <col min="7669" max="7669" width="3.140625" customWidth="1"/>
    <col min="7670" max="7670" width="14.42578125" customWidth="1"/>
    <col min="7671" max="7671" width="5.5703125" customWidth="1"/>
    <col min="7672" max="7672" width="12.85546875" customWidth="1"/>
    <col min="7673" max="7673" width="8.28515625" customWidth="1"/>
    <col min="7674" max="7675" width="2" customWidth="1"/>
    <col min="7676" max="7676" width="2.42578125" customWidth="1"/>
    <col min="7678" max="7678" width="6.140625" customWidth="1"/>
    <col min="7679" max="7679" width="7.85546875" customWidth="1"/>
    <col min="7680" max="7680" width="12.140625" customWidth="1"/>
    <col min="7923" max="7923" width="3.42578125" customWidth="1"/>
    <col min="7924" max="7924" width="6.42578125" customWidth="1"/>
    <col min="7925" max="7925" width="3.140625" customWidth="1"/>
    <col min="7926" max="7926" width="14.42578125" customWidth="1"/>
    <col min="7927" max="7927" width="5.5703125" customWidth="1"/>
    <col min="7928" max="7928" width="12.85546875" customWidth="1"/>
    <col min="7929" max="7929" width="8.28515625" customWidth="1"/>
    <col min="7930" max="7931" width="2" customWidth="1"/>
    <col min="7932" max="7932" width="2.42578125" customWidth="1"/>
    <col min="7934" max="7934" width="6.140625" customWidth="1"/>
    <col min="7935" max="7935" width="7.85546875" customWidth="1"/>
    <col min="7936" max="7936" width="12.140625" customWidth="1"/>
    <col min="8179" max="8179" width="3.42578125" customWidth="1"/>
    <col min="8180" max="8180" width="6.42578125" customWidth="1"/>
    <col min="8181" max="8181" width="3.140625" customWidth="1"/>
    <col min="8182" max="8182" width="14.42578125" customWidth="1"/>
    <col min="8183" max="8183" width="5.5703125" customWidth="1"/>
    <col min="8184" max="8184" width="12.85546875" customWidth="1"/>
    <col min="8185" max="8185" width="8.28515625" customWidth="1"/>
    <col min="8186" max="8187" width="2" customWidth="1"/>
    <col min="8188" max="8188" width="2.42578125" customWidth="1"/>
    <col min="8190" max="8190" width="6.140625" customWidth="1"/>
    <col min="8191" max="8191" width="7.85546875" customWidth="1"/>
    <col min="8192" max="8192" width="12.140625" customWidth="1"/>
    <col min="8435" max="8435" width="3.42578125" customWidth="1"/>
    <col min="8436" max="8436" width="6.42578125" customWidth="1"/>
    <col min="8437" max="8437" width="3.140625" customWidth="1"/>
    <col min="8438" max="8438" width="14.42578125" customWidth="1"/>
    <col min="8439" max="8439" width="5.5703125" customWidth="1"/>
    <col min="8440" max="8440" width="12.85546875" customWidth="1"/>
    <col min="8441" max="8441" width="8.28515625" customWidth="1"/>
    <col min="8442" max="8443" width="2" customWidth="1"/>
    <col min="8444" max="8444" width="2.42578125" customWidth="1"/>
    <col min="8446" max="8446" width="6.140625" customWidth="1"/>
    <col min="8447" max="8447" width="7.85546875" customWidth="1"/>
    <col min="8448" max="8448" width="12.140625" customWidth="1"/>
    <col min="8691" max="8691" width="3.42578125" customWidth="1"/>
    <col min="8692" max="8692" width="6.42578125" customWidth="1"/>
    <col min="8693" max="8693" width="3.140625" customWidth="1"/>
    <col min="8694" max="8694" width="14.42578125" customWidth="1"/>
    <col min="8695" max="8695" width="5.5703125" customWidth="1"/>
    <col min="8696" max="8696" width="12.85546875" customWidth="1"/>
    <col min="8697" max="8697" width="8.28515625" customWidth="1"/>
    <col min="8698" max="8699" width="2" customWidth="1"/>
    <col min="8700" max="8700" width="2.42578125" customWidth="1"/>
    <col min="8702" max="8702" width="6.140625" customWidth="1"/>
    <col min="8703" max="8703" width="7.85546875" customWidth="1"/>
    <col min="8704" max="8704" width="12.140625" customWidth="1"/>
    <col min="8947" max="8947" width="3.42578125" customWidth="1"/>
    <col min="8948" max="8948" width="6.42578125" customWidth="1"/>
    <col min="8949" max="8949" width="3.140625" customWidth="1"/>
    <col min="8950" max="8950" width="14.42578125" customWidth="1"/>
    <col min="8951" max="8951" width="5.5703125" customWidth="1"/>
    <col min="8952" max="8952" width="12.85546875" customWidth="1"/>
    <col min="8953" max="8953" width="8.28515625" customWidth="1"/>
    <col min="8954" max="8955" width="2" customWidth="1"/>
    <col min="8956" max="8956" width="2.42578125" customWidth="1"/>
    <col min="8958" max="8958" width="6.140625" customWidth="1"/>
    <col min="8959" max="8959" width="7.85546875" customWidth="1"/>
    <col min="8960" max="8960" width="12.140625" customWidth="1"/>
    <col min="9203" max="9203" width="3.42578125" customWidth="1"/>
    <col min="9204" max="9204" width="6.42578125" customWidth="1"/>
    <col min="9205" max="9205" width="3.140625" customWidth="1"/>
    <col min="9206" max="9206" width="14.42578125" customWidth="1"/>
    <col min="9207" max="9207" width="5.5703125" customWidth="1"/>
    <col min="9208" max="9208" width="12.85546875" customWidth="1"/>
    <col min="9209" max="9209" width="8.28515625" customWidth="1"/>
    <col min="9210" max="9211" width="2" customWidth="1"/>
    <col min="9212" max="9212" width="2.42578125" customWidth="1"/>
    <col min="9214" max="9214" width="6.140625" customWidth="1"/>
    <col min="9215" max="9215" width="7.85546875" customWidth="1"/>
    <col min="9216" max="9216" width="12.140625" customWidth="1"/>
    <col min="9459" max="9459" width="3.42578125" customWidth="1"/>
    <col min="9460" max="9460" width="6.42578125" customWidth="1"/>
    <col min="9461" max="9461" width="3.140625" customWidth="1"/>
    <col min="9462" max="9462" width="14.42578125" customWidth="1"/>
    <col min="9463" max="9463" width="5.5703125" customWidth="1"/>
    <col min="9464" max="9464" width="12.85546875" customWidth="1"/>
    <col min="9465" max="9465" width="8.28515625" customWidth="1"/>
    <col min="9466" max="9467" width="2" customWidth="1"/>
    <col min="9468" max="9468" width="2.42578125" customWidth="1"/>
    <col min="9470" max="9470" width="6.140625" customWidth="1"/>
    <col min="9471" max="9471" width="7.85546875" customWidth="1"/>
    <col min="9472" max="9472" width="12.140625" customWidth="1"/>
    <col min="9715" max="9715" width="3.42578125" customWidth="1"/>
    <col min="9716" max="9716" width="6.42578125" customWidth="1"/>
    <col min="9717" max="9717" width="3.140625" customWidth="1"/>
    <col min="9718" max="9718" width="14.42578125" customWidth="1"/>
    <col min="9719" max="9719" width="5.5703125" customWidth="1"/>
    <col min="9720" max="9720" width="12.85546875" customWidth="1"/>
    <col min="9721" max="9721" width="8.28515625" customWidth="1"/>
    <col min="9722" max="9723" width="2" customWidth="1"/>
    <col min="9724" max="9724" width="2.42578125" customWidth="1"/>
    <col min="9726" max="9726" width="6.140625" customWidth="1"/>
    <col min="9727" max="9727" width="7.85546875" customWidth="1"/>
    <col min="9728" max="9728" width="12.140625" customWidth="1"/>
    <col min="9971" max="9971" width="3.42578125" customWidth="1"/>
    <col min="9972" max="9972" width="6.42578125" customWidth="1"/>
    <col min="9973" max="9973" width="3.140625" customWidth="1"/>
    <col min="9974" max="9974" width="14.42578125" customWidth="1"/>
    <col min="9975" max="9975" width="5.5703125" customWidth="1"/>
    <col min="9976" max="9976" width="12.85546875" customWidth="1"/>
    <col min="9977" max="9977" width="8.28515625" customWidth="1"/>
    <col min="9978" max="9979" width="2" customWidth="1"/>
    <col min="9980" max="9980" width="2.42578125" customWidth="1"/>
    <col min="9982" max="9982" width="6.140625" customWidth="1"/>
    <col min="9983" max="9983" width="7.85546875" customWidth="1"/>
    <col min="9984" max="9984" width="12.140625" customWidth="1"/>
    <col min="10227" max="10227" width="3.42578125" customWidth="1"/>
    <col min="10228" max="10228" width="6.42578125" customWidth="1"/>
    <col min="10229" max="10229" width="3.140625" customWidth="1"/>
    <col min="10230" max="10230" width="14.42578125" customWidth="1"/>
    <col min="10231" max="10231" width="5.5703125" customWidth="1"/>
    <col min="10232" max="10232" width="12.85546875" customWidth="1"/>
    <col min="10233" max="10233" width="8.28515625" customWidth="1"/>
    <col min="10234" max="10235" width="2" customWidth="1"/>
    <col min="10236" max="10236" width="2.42578125" customWidth="1"/>
    <col min="10238" max="10238" width="6.140625" customWidth="1"/>
    <col min="10239" max="10239" width="7.85546875" customWidth="1"/>
    <col min="10240" max="10240" width="12.140625" customWidth="1"/>
    <col min="10483" max="10483" width="3.42578125" customWidth="1"/>
    <col min="10484" max="10484" width="6.42578125" customWidth="1"/>
    <col min="10485" max="10485" width="3.140625" customWidth="1"/>
    <col min="10486" max="10486" width="14.42578125" customWidth="1"/>
    <col min="10487" max="10487" width="5.5703125" customWidth="1"/>
    <col min="10488" max="10488" width="12.85546875" customWidth="1"/>
    <col min="10489" max="10489" width="8.28515625" customWidth="1"/>
    <col min="10490" max="10491" width="2" customWidth="1"/>
    <col min="10492" max="10492" width="2.42578125" customWidth="1"/>
    <col min="10494" max="10494" width="6.140625" customWidth="1"/>
    <col min="10495" max="10495" width="7.85546875" customWidth="1"/>
    <col min="10496" max="10496" width="12.140625" customWidth="1"/>
    <col min="10739" max="10739" width="3.42578125" customWidth="1"/>
    <col min="10740" max="10740" width="6.42578125" customWidth="1"/>
    <col min="10741" max="10741" width="3.140625" customWidth="1"/>
    <col min="10742" max="10742" width="14.42578125" customWidth="1"/>
    <col min="10743" max="10743" width="5.5703125" customWidth="1"/>
    <col min="10744" max="10744" width="12.85546875" customWidth="1"/>
    <col min="10745" max="10745" width="8.28515625" customWidth="1"/>
    <col min="10746" max="10747" width="2" customWidth="1"/>
    <col min="10748" max="10748" width="2.42578125" customWidth="1"/>
    <col min="10750" max="10750" width="6.140625" customWidth="1"/>
    <col min="10751" max="10751" width="7.85546875" customWidth="1"/>
    <col min="10752" max="10752" width="12.140625" customWidth="1"/>
    <col min="10995" max="10995" width="3.42578125" customWidth="1"/>
    <col min="10996" max="10996" width="6.42578125" customWidth="1"/>
    <col min="10997" max="10997" width="3.140625" customWidth="1"/>
    <col min="10998" max="10998" width="14.42578125" customWidth="1"/>
    <col min="10999" max="10999" width="5.5703125" customWidth="1"/>
    <col min="11000" max="11000" width="12.85546875" customWidth="1"/>
    <col min="11001" max="11001" width="8.28515625" customWidth="1"/>
    <col min="11002" max="11003" width="2" customWidth="1"/>
    <col min="11004" max="11004" width="2.42578125" customWidth="1"/>
    <col min="11006" max="11006" width="6.140625" customWidth="1"/>
    <col min="11007" max="11007" width="7.85546875" customWidth="1"/>
    <col min="11008" max="11008" width="12.140625" customWidth="1"/>
    <col min="11251" max="11251" width="3.42578125" customWidth="1"/>
    <col min="11252" max="11252" width="6.42578125" customWidth="1"/>
    <col min="11253" max="11253" width="3.140625" customWidth="1"/>
    <col min="11254" max="11254" width="14.42578125" customWidth="1"/>
    <col min="11255" max="11255" width="5.5703125" customWidth="1"/>
    <col min="11256" max="11256" width="12.85546875" customWidth="1"/>
    <col min="11257" max="11257" width="8.28515625" customWidth="1"/>
    <col min="11258" max="11259" width="2" customWidth="1"/>
    <col min="11260" max="11260" width="2.42578125" customWidth="1"/>
    <col min="11262" max="11262" width="6.140625" customWidth="1"/>
    <col min="11263" max="11263" width="7.85546875" customWidth="1"/>
    <col min="11264" max="11264" width="12.140625" customWidth="1"/>
    <col min="11507" max="11507" width="3.42578125" customWidth="1"/>
    <col min="11508" max="11508" width="6.42578125" customWidth="1"/>
    <col min="11509" max="11509" width="3.140625" customWidth="1"/>
    <col min="11510" max="11510" width="14.42578125" customWidth="1"/>
    <col min="11511" max="11511" width="5.5703125" customWidth="1"/>
    <col min="11512" max="11512" width="12.85546875" customWidth="1"/>
    <col min="11513" max="11513" width="8.28515625" customWidth="1"/>
    <col min="11514" max="11515" width="2" customWidth="1"/>
    <col min="11516" max="11516" width="2.42578125" customWidth="1"/>
    <col min="11518" max="11518" width="6.140625" customWidth="1"/>
    <col min="11519" max="11519" width="7.85546875" customWidth="1"/>
    <col min="11520" max="11520" width="12.140625" customWidth="1"/>
    <col min="11763" max="11763" width="3.42578125" customWidth="1"/>
    <col min="11764" max="11764" width="6.42578125" customWidth="1"/>
    <col min="11765" max="11765" width="3.140625" customWidth="1"/>
    <col min="11766" max="11766" width="14.42578125" customWidth="1"/>
    <col min="11767" max="11767" width="5.5703125" customWidth="1"/>
    <col min="11768" max="11768" width="12.85546875" customWidth="1"/>
    <col min="11769" max="11769" width="8.28515625" customWidth="1"/>
    <col min="11770" max="11771" width="2" customWidth="1"/>
    <col min="11772" max="11772" width="2.42578125" customWidth="1"/>
    <col min="11774" max="11774" width="6.140625" customWidth="1"/>
    <col min="11775" max="11775" width="7.85546875" customWidth="1"/>
    <col min="11776" max="11776" width="12.140625" customWidth="1"/>
    <col min="12019" max="12019" width="3.42578125" customWidth="1"/>
    <col min="12020" max="12020" width="6.42578125" customWidth="1"/>
    <col min="12021" max="12021" width="3.140625" customWidth="1"/>
    <col min="12022" max="12022" width="14.42578125" customWidth="1"/>
    <col min="12023" max="12023" width="5.5703125" customWidth="1"/>
    <col min="12024" max="12024" width="12.85546875" customWidth="1"/>
    <col min="12025" max="12025" width="8.28515625" customWidth="1"/>
    <col min="12026" max="12027" width="2" customWidth="1"/>
    <col min="12028" max="12028" width="2.42578125" customWidth="1"/>
    <col min="12030" max="12030" width="6.140625" customWidth="1"/>
    <col min="12031" max="12031" width="7.85546875" customWidth="1"/>
    <col min="12032" max="12032" width="12.140625" customWidth="1"/>
    <col min="12275" max="12275" width="3.42578125" customWidth="1"/>
    <col min="12276" max="12276" width="6.42578125" customWidth="1"/>
    <col min="12277" max="12277" width="3.140625" customWidth="1"/>
    <col min="12278" max="12278" width="14.42578125" customWidth="1"/>
    <col min="12279" max="12279" width="5.5703125" customWidth="1"/>
    <col min="12280" max="12280" width="12.85546875" customWidth="1"/>
    <col min="12281" max="12281" width="8.28515625" customWidth="1"/>
    <col min="12282" max="12283" width="2" customWidth="1"/>
    <col min="12284" max="12284" width="2.42578125" customWidth="1"/>
    <col min="12286" max="12286" width="6.140625" customWidth="1"/>
    <col min="12287" max="12287" width="7.85546875" customWidth="1"/>
    <col min="12288" max="12288" width="12.140625" customWidth="1"/>
    <col min="12531" max="12531" width="3.42578125" customWidth="1"/>
    <col min="12532" max="12532" width="6.42578125" customWidth="1"/>
    <col min="12533" max="12533" width="3.140625" customWidth="1"/>
    <col min="12534" max="12534" width="14.42578125" customWidth="1"/>
    <col min="12535" max="12535" width="5.5703125" customWidth="1"/>
    <col min="12536" max="12536" width="12.85546875" customWidth="1"/>
    <col min="12537" max="12537" width="8.28515625" customWidth="1"/>
    <col min="12538" max="12539" width="2" customWidth="1"/>
    <col min="12540" max="12540" width="2.42578125" customWidth="1"/>
    <col min="12542" max="12542" width="6.140625" customWidth="1"/>
    <col min="12543" max="12543" width="7.85546875" customWidth="1"/>
    <col min="12544" max="12544" width="12.140625" customWidth="1"/>
    <col min="12787" max="12787" width="3.42578125" customWidth="1"/>
    <col min="12788" max="12788" width="6.42578125" customWidth="1"/>
    <col min="12789" max="12789" width="3.140625" customWidth="1"/>
    <col min="12790" max="12790" width="14.42578125" customWidth="1"/>
    <col min="12791" max="12791" width="5.5703125" customWidth="1"/>
    <col min="12792" max="12792" width="12.85546875" customWidth="1"/>
    <col min="12793" max="12793" width="8.28515625" customWidth="1"/>
    <col min="12794" max="12795" width="2" customWidth="1"/>
    <col min="12796" max="12796" width="2.42578125" customWidth="1"/>
    <col min="12798" max="12798" width="6.140625" customWidth="1"/>
    <col min="12799" max="12799" width="7.85546875" customWidth="1"/>
    <col min="12800" max="12800" width="12.140625" customWidth="1"/>
    <col min="13043" max="13043" width="3.42578125" customWidth="1"/>
    <col min="13044" max="13044" width="6.42578125" customWidth="1"/>
    <col min="13045" max="13045" width="3.140625" customWidth="1"/>
    <col min="13046" max="13046" width="14.42578125" customWidth="1"/>
    <col min="13047" max="13047" width="5.5703125" customWidth="1"/>
    <col min="13048" max="13048" width="12.85546875" customWidth="1"/>
    <col min="13049" max="13049" width="8.28515625" customWidth="1"/>
    <col min="13050" max="13051" width="2" customWidth="1"/>
    <col min="13052" max="13052" width="2.42578125" customWidth="1"/>
    <col min="13054" max="13054" width="6.140625" customWidth="1"/>
    <col min="13055" max="13055" width="7.85546875" customWidth="1"/>
    <col min="13056" max="13056" width="12.140625" customWidth="1"/>
    <col min="13299" max="13299" width="3.42578125" customWidth="1"/>
    <col min="13300" max="13300" width="6.42578125" customWidth="1"/>
    <col min="13301" max="13301" width="3.140625" customWidth="1"/>
    <col min="13302" max="13302" width="14.42578125" customWidth="1"/>
    <col min="13303" max="13303" width="5.5703125" customWidth="1"/>
    <col min="13304" max="13304" width="12.85546875" customWidth="1"/>
    <col min="13305" max="13305" width="8.28515625" customWidth="1"/>
    <col min="13306" max="13307" width="2" customWidth="1"/>
    <col min="13308" max="13308" width="2.42578125" customWidth="1"/>
    <col min="13310" max="13310" width="6.140625" customWidth="1"/>
    <col min="13311" max="13311" width="7.85546875" customWidth="1"/>
    <col min="13312" max="13312" width="12.140625" customWidth="1"/>
    <col min="13555" max="13555" width="3.42578125" customWidth="1"/>
    <col min="13556" max="13556" width="6.42578125" customWidth="1"/>
    <col min="13557" max="13557" width="3.140625" customWidth="1"/>
    <col min="13558" max="13558" width="14.42578125" customWidth="1"/>
    <col min="13559" max="13559" width="5.5703125" customWidth="1"/>
    <col min="13560" max="13560" width="12.85546875" customWidth="1"/>
    <col min="13561" max="13561" width="8.28515625" customWidth="1"/>
    <col min="13562" max="13563" width="2" customWidth="1"/>
    <col min="13564" max="13564" width="2.42578125" customWidth="1"/>
    <col min="13566" max="13566" width="6.140625" customWidth="1"/>
    <col min="13567" max="13567" width="7.85546875" customWidth="1"/>
    <col min="13568" max="13568" width="12.140625" customWidth="1"/>
    <col min="13811" max="13811" width="3.42578125" customWidth="1"/>
    <col min="13812" max="13812" width="6.42578125" customWidth="1"/>
    <col min="13813" max="13813" width="3.140625" customWidth="1"/>
    <col min="13814" max="13814" width="14.42578125" customWidth="1"/>
    <col min="13815" max="13815" width="5.5703125" customWidth="1"/>
    <col min="13816" max="13816" width="12.85546875" customWidth="1"/>
    <col min="13817" max="13817" width="8.28515625" customWidth="1"/>
    <col min="13818" max="13819" width="2" customWidth="1"/>
    <col min="13820" max="13820" width="2.42578125" customWidth="1"/>
    <col min="13822" max="13822" width="6.140625" customWidth="1"/>
    <col min="13823" max="13823" width="7.85546875" customWidth="1"/>
    <col min="13824" max="13824" width="12.140625" customWidth="1"/>
    <col min="14067" max="14067" width="3.42578125" customWidth="1"/>
    <col min="14068" max="14068" width="6.42578125" customWidth="1"/>
    <col min="14069" max="14069" width="3.140625" customWidth="1"/>
    <col min="14070" max="14070" width="14.42578125" customWidth="1"/>
    <col min="14071" max="14071" width="5.5703125" customWidth="1"/>
    <col min="14072" max="14072" width="12.85546875" customWidth="1"/>
    <col min="14073" max="14073" width="8.28515625" customWidth="1"/>
    <col min="14074" max="14075" width="2" customWidth="1"/>
    <col min="14076" max="14076" width="2.42578125" customWidth="1"/>
    <col min="14078" max="14078" width="6.140625" customWidth="1"/>
    <col min="14079" max="14079" width="7.85546875" customWidth="1"/>
    <col min="14080" max="14080" width="12.140625" customWidth="1"/>
    <col min="14323" max="14323" width="3.42578125" customWidth="1"/>
    <col min="14324" max="14324" width="6.42578125" customWidth="1"/>
    <col min="14325" max="14325" width="3.140625" customWidth="1"/>
    <col min="14326" max="14326" width="14.42578125" customWidth="1"/>
    <col min="14327" max="14327" width="5.5703125" customWidth="1"/>
    <col min="14328" max="14328" width="12.85546875" customWidth="1"/>
    <col min="14329" max="14329" width="8.28515625" customWidth="1"/>
    <col min="14330" max="14331" width="2" customWidth="1"/>
    <col min="14332" max="14332" width="2.42578125" customWidth="1"/>
    <col min="14334" max="14334" width="6.140625" customWidth="1"/>
    <col min="14335" max="14335" width="7.85546875" customWidth="1"/>
    <col min="14336" max="14336" width="12.140625" customWidth="1"/>
    <col min="14579" max="14579" width="3.42578125" customWidth="1"/>
    <col min="14580" max="14580" width="6.42578125" customWidth="1"/>
    <col min="14581" max="14581" width="3.140625" customWidth="1"/>
    <col min="14582" max="14582" width="14.42578125" customWidth="1"/>
    <col min="14583" max="14583" width="5.5703125" customWidth="1"/>
    <col min="14584" max="14584" width="12.85546875" customWidth="1"/>
    <col min="14585" max="14585" width="8.28515625" customWidth="1"/>
    <col min="14586" max="14587" width="2" customWidth="1"/>
    <col min="14588" max="14588" width="2.42578125" customWidth="1"/>
    <col min="14590" max="14590" width="6.140625" customWidth="1"/>
    <col min="14591" max="14591" width="7.85546875" customWidth="1"/>
    <col min="14592" max="14592" width="12.140625" customWidth="1"/>
    <col min="14835" max="14835" width="3.42578125" customWidth="1"/>
    <col min="14836" max="14836" width="6.42578125" customWidth="1"/>
    <col min="14837" max="14837" width="3.140625" customWidth="1"/>
    <col min="14838" max="14838" width="14.42578125" customWidth="1"/>
    <col min="14839" max="14839" width="5.5703125" customWidth="1"/>
    <col min="14840" max="14840" width="12.85546875" customWidth="1"/>
    <col min="14841" max="14841" width="8.28515625" customWidth="1"/>
    <col min="14842" max="14843" width="2" customWidth="1"/>
    <col min="14844" max="14844" width="2.42578125" customWidth="1"/>
    <col min="14846" max="14846" width="6.140625" customWidth="1"/>
    <col min="14847" max="14847" width="7.85546875" customWidth="1"/>
    <col min="14848" max="14848" width="12.140625" customWidth="1"/>
    <col min="15091" max="15091" width="3.42578125" customWidth="1"/>
    <col min="15092" max="15092" width="6.42578125" customWidth="1"/>
    <col min="15093" max="15093" width="3.140625" customWidth="1"/>
    <col min="15094" max="15094" width="14.42578125" customWidth="1"/>
    <col min="15095" max="15095" width="5.5703125" customWidth="1"/>
    <col min="15096" max="15096" width="12.85546875" customWidth="1"/>
    <col min="15097" max="15097" width="8.28515625" customWidth="1"/>
    <col min="15098" max="15099" width="2" customWidth="1"/>
    <col min="15100" max="15100" width="2.42578125" customWidth="1"/>
    <col min="15102" max="15102" width="6.140625" customWidth="1"/>
    <col min="15103" max="15103" width="7.85546875" customWidth="1"/>
    <col min="15104" max="15104" width="12.140625" customWidth="1"/>
    <col min="15347" max="15347" width="3.42578125" customWidth="1"/>
    <col min="15348" max="15348" width="6.42578125" customWidth="1"/>
    <col min="15349" max="15349" width="3.140625" customWidth="1"/>
    <col min="15350" max="15350" width="14.42578125" customWidth="1"/>
    <col min="15351" max="15351" width="5.5703125" customWidth="1"/>
    <col min="15352" max="15352" width="12.85546875" customWidth="1"/>
    <col min="15353" max="15353" width="8.28515625" customWidth="1"/>
    <col min="15354" max="15355" width="2" customWidth="1"/>
    <col min="15356" max="15356" width="2.42578125" customWidth="1"/>
    <col min="15358" max="15358" width="6.140625" customWidth="1"/>
    <col min="15359" max="15359" width="7.85546875" customWidth="1"/>
    <col min="15360" max="15360" width="12.140625" customWidth="1"/>
    <col min="15603" max="15603" width="3.42578125" customWidth="1"/>
    <col min="15604" max="15604" width="6.42578125" customWidth="1"/>
    <col min="15605" max="15605" width="3.140625" customWidth="1"/>
    <col min="15606" max="15606" width="14.42578125" customWidth="1"/>
    <col min="15607" max="15607" width="5.5703125" customWidth="1"/>
    <col min="15608" max="15608" width="12.85546875" customWidth="1"/>
    <col min="15609" max="15609" width="8.28515625" customWidth="1"/>
    <col min="15610" max="15611" width="2" customWidth="1"/>
    <col min="15612" max="15612" width="2.42578125" customWidth="1"/>
    <col min="15614" max="15614" width="6.140625" customWidth="1"/>
    <col min="15615" max="15615" width="7.85546875" customWidth="1"/>
    <col min="15616" max="15616" width="12.140625" customWidth="1"/>
    <col min="15859" max="15859" width="3.42578125" customWidth="1"/>
    <col min="15860" max="15860" width="6.42578125" customWidth="1"/>
    <col min="15861" max="15861" width="3.140625" customWidth="1"/>
    <col min="15862" max="15862" width="14.42578125" customWidth="1"/>
    <col min="15863" max="15863" width="5.5703125" customWidth="1"/>
    <col min="15864" max="15864" width="12.85546875" customWidth="1"/>
    <col min="15865" max="15865" width="8.28515625" customWidth="1"/>
    <col min="15866" max="15867" width="2" customWidth="1"/>
    <col min="15868" max="15868" width="2.42578125" customWidth="1"/>
    <col min="15870" max="15870" width="6.140625" customWidth="1"/>
    <col min="15871" max="15871" width="7.85546875" customWidth="1"/>
    <col min="15872" max="15872" width="12.140625" customWidth="1"/>
    <col min="16115" max="16115" width="3.42578125" customWidth="1"/>
    <col min="16116" max="16116" width="6.42578125" customWidth="1"/>
    <col min="16117" max="16117" width="3.140625" customWidth="1"/>
    <col min="16118" max="16118" width="14.42578125" customWidth="1"/>
    <col min="16119" max="16119" width="5.5703125" customWidth="1"/>
    <col min="16120" max="16120" width="12.85546875" customWidth="1"/>
    <col min="16121" max="16121" width="8.28515625" customWidth="1"/>
    <col min="16122" max="16123" width="2" customWidth="1"/>
    <col min="16124" max="16124" width="2.42578125" customWidth="1"/>
    <col min="16126" max="16126" width="6.140625" customWidth="1"/>
    <col min="16127" max="16127" width="7.85546875" customWidth="1"/>
    <col min="16128" max="16128" width="12.140625" customWidth="1"/>
  </cols>
  <sheetData>
    <row r="1" spans="1:14" x14ac:dyDescent="0.25">
      <c r="A1" s="294" t="s">
        <v>0</v>
      </c>
      <c r="B1" s="294"/>
      <c r="C1" s="294"/>
      <c r="D1" s="294"/>
      <c r="E1" s="294"/>
      <c r="F1" s="294"/>
      <c r="G1" s="294"/>
      <c r="H1" s="294"/>
      <c r="I1" s="294"/>
      <c r="J1" s="294"/>
      <c r="K1" s="294"/>
      <c r="L1" s="294"/>
      <c r="M1" s="294"/>
      <c r="N1" s="294"/>
    </row>
    <row r="2" spans="1:14" x14ac:dyDescent="0.25">
      <c r="A2" s="449" t="s">
        <v>1</v>
      </c>
      <c r="B2" s="449"/>
      <c r="C2" s="449"/>
      <c r="D2" s="449"/>
      <c r="E2" s="449"/>
      <c r="F2" s="449"/>
      <c r="G2" s="449"/>
      <c r="H2" s="449"/>
      <c r="I2" s="449"/>
      <c r="J2" s="449"/>
      <c r="K2" s="449"/>
      <c r="L2" s="449"/>
      <c r="M2" s="449"/>
      <c r="N2" s="449"/>
    </row>
    <row r="3" spans="1:14" x14ac:dyDescent="0.25">
      <c r="A3" s="296" t="s">
        <v>16</v>
      </c>
      <c r="B3" s="296"/>
      <c r="C3" s="296"/>
      <c r="D3" s="296"/>
      <c r="E3" s="296"/>
      <c r="F3" s="296"/>
      <c r="G3" s="296"/>
      <c r="H3" s="296"/>
      <c r="I3" s="296"/>
      <c r="J3" s="296"/>
      <c r="K3" s="296"/>
      <c r="L3" s="296"/>
      <c r="M3" s="296"/>
      <c r="N3" s="296"/>
    </row>
    <row r="4" spans="1:14" x14ac:dyDescent="0.25">
      <c r="A4" s="296"/>
      <c r="B4" s="296"/>
      <c r="C4" s="296"/>
      <c r="D4" s="296"/>
      <c r="E4" s="296"/>
      <c r="F4" s="296"/>
      <c r="G4" s="296"/>
      <c r="H4" s="296"/>
      <c r="I4" s="296"/>
      <c r="J4" s="296"/>
      <c r="K4" s="296"/>
      <c r="L4" s="296"/>
      <c r="M4" s="296"/>
      <c r="N4" s="296"/>
    </row>
    <row r="5" spans="1:14" x14ac:dyDescent="0.25">
      <c r="A5" s="7" t="s">
        <v>3</v>
      </c>
      <c r="B5" s="7"/>
      <c r="C5" s="478" t="str">
        <f>'C-1a Needs Assessment'!C5</f>
        <v>NYC Department of Youth and Community Development</v>
      </c>
      <c r="D5" s="478"/>
      <c r="E5" s="478"/>
      <c r="F5" s="478"/>
      <c r="G5" s="478"/>
      <c r="H5" s="478"/>
      <c r="I5" s="478"/>
      <c r="J5" s="478"/>
      <c r="K5" s="478"/>
      <c r="L5" s="478"/>
      <c r="M5" s="22" t="s">
        <v>5</v>
      </c>
      <c r="N5" s="11">
        <f>'C-1a Needs Assessment'!J5</f>
        <v>2023</v>
      </c>
    </row>
    <row r="6" spans="1:14" x14ac:dyDescent="0.25">
      <c r="A6" s="295"/>
      <c r="B6" s="295"/>
      <c r="C6" s="295"/>
      <c r="D6" s="295"/>
      <c r="E6" s="295"/>
      <c r="F6" s="295"/>
      <c r="G6" s="295"/>
      <c r="H6" s="295"/>
      <c r="I6" s="295"/>
      <c r="J6" s="295"/>
      <c r="K6" s="295"/>
      <c r="L6" s="295"/>
      <c r="M6" s="295"/>
      <c r="N6" s="295"/>
    </row>
    <row r="7" spans="1:14" x14ac:dyDescent="0.25">
      <c r="A7" s="297" t="s">
        <v>6</v>
      </c>
      <c r="B7" s="297"/>
      <c r="C7" s="297"/>
      <c r="D7" s="206">
        <f>'C-1a Needs Assessment'!C7</f>
        <v>44835</v>
      </c>
      <c r="E7" s="193" t="s">
        <v>7</v>
      </c>
      <c r="F7" s="8">
        <f>'C-1a Needs Assessment'!E7</f>
        <v>45199</v>
      </c>
      <c r="G7" s="298"/>
      <c r="H7" s="298"/>
      <c r="I7" s="298"/>
      <c r="J7" s="298"/>
      <c r="K7" s="298"/>
      <c r="L7" s="298"/>
      <c r="M7" s="4" t="s">
        <v>8</v>
      </c>
      <c r="N7" s="11" t="str">
        <f>'C-1a Needs Assessment'!J7</f>
        <v>C1001474</v>
      </c>
    </row>
    <row r="8" spans="1:14" x14ac:dyDescent="0.25">
      <c r="A8" s="292"/>
      <c r="B8" s="292"/>
      <c r="C8" s="292"/>
      <c r="D8" s="292"/>
      <c r="E8" s="292"/>
      <c r="F8" s="292"/>
      <c r="G8" s="292"/>
      <c r="H8" s="292"/>
      <c r="I8" s="292"/>
      <c r="J8" s="292"/>
      <c r="K8" s="292"/>
      <c r="L8" s="292"/>
      <c r="M8" s="292"/>
      <c r="N8" s="292"/>
    </row>
    <row r="9" spans="1:14" ht="15" customHeight="1" x14ac:dyDescent="0.25">
      <c r="A9" s="479" t="s">
        <v>17</v>
      </c>
      <c r="B9" s="480"/>
      <c r="C9" s="480"/>
      <c r="D9" s="480"/>
      <c r="E9" s="480"/>
      <c r="F9" s="480"/>
      <c r="G9" s="480"/>
      <c r="H9" s="480"/>
      <c r="I9" s="480"/>
      <c r="J9" s="480"/>
      <c r="K9" s="480"/>
      <c r="L9" s="480"/>
      <c r="M9" s="480"/>
      <c r="N9" s="481"/>
    </row>
    <row r="10" spans="1:14" x14ac:dyDescent="0.25">
      <c r="A10" s="482"/>
      <c r="B10" s="483"/>
      <c r="C10" s="483"/>
      <c r="D10" s="483"/>
      <c r="E10" s="483"/>
      <c r="F10" s="483"/>
      <c r="G10" s="483"/>
      <c r="H10" s="483"/>
      <c r="I10" s="483"/>
      <c r="J10" s="483"/>
      <c r="K10" s="483"/>
      <c r="L10" s="483"/>
      <c r="M10" s="483"/>
      <c r="N10" s="484"/>
    </row>
    <row r="11" spans="1:14" x14ac:dyDescent="0.25">
      <c r="A11" s="485" t="s">
        <v>18</v>
      </c>
      <c r="B11" s="485"/>
      <c r="C11" s="485"/>
      <c r="D11" s="485"/>
      <c r="E11" s="485"/>
      <c r="F11" s="485"/>
      <c r="G11" s="485"/>
      <c r="H11" s="485"/>
      <c r="I11" s="485"/>
      <c r="J11" s="485"/>
      <c r="K11" s="485"/>
      <c r="L11" s="485"/>
      <c r="M11" s="485"/>
      <c r="N11" s="485"/>
    </row>
    <row r="12" spans="1:14" x14ac:dyDescent="0.25">
      <c r="A12" s="486"/>
      <c r="B12" s="486"/>
      <c r="C12" s="486"/>
      <c r="D12" s="486"/>
      <c r="E12" s="486"/>
      <c r="F12" s="486"/>
      <c r="G12" s="486"/>
      <c r="H12" s="486"/>
      <c r="I12" s="486"/>
      <c r="J12" s="486"/>
      <c r="K12" s="486"/>
      <c r="L12" s="486"/>
      <c r="M12" s="486"/>
      <c r="N12" s="486"/>
    </row>
    <row r="13" spans="1:14" x14ac:dyDescent="0.25">
      <c r="A13" s="111" t="s">
        <v>19</v>
      </c>
      <c r="B13" s="112" t="s">
        <v>20</v>
      </c>
      <c r="C13" s="112"/>
      <c r="D13" s="112"/>
      <c r="E13" s="487" t="s">
        <v>720</v>
      </c>
      <c r="F13" s="488"/>
      <c r="G13" s="488"/>
      <c r="H13" s="488"/>
      <c r="I13" s="488"/>
      <c r="J13" s="488"/>
      <c r="K13" s="488"/>
      <c r="L13" s="488"/>
      <c r="M13" s="488"/>
      <c r="N13" s="489"/>
    </row>
    <row r="14" spans="1:14" x14ac:dyDescent="0.25">
      <c r="A14" s="197"/>
      <c r="B14" s="387" t="s">
        <v>21</v>
      </c>
      <c r="C14" s="387"/>
      <c r="D14" s="387"/>
      <c r="E14" s="487" t="s">
        <v>22</v>
      </c>
      <c r="F14" s="488"/>
      <c r="G14" s="488"/>
      <c r="H14" s="488"/>
      <c r="I14" s="488"/>
      <c r="J14" s="489"/>
      <c r="K14" s="490"/>
      <c r="L14" s="491"/>
      <c r="M14" s="491"/>
      <c r="N14" s="491"/>
    </row>
    <row r="15" spans="1:14" x14ac:dyDescent="0.25">
      <c r="A15" s="449"/>
      <c r="B15" s="449"/>
      <c r="C15" s="449"/>
      <c r="D15" s="449"/>
      <c r="E15" s="449"/>
      <c r="F15" s="449"/>
      <c r="G15" s="449"/>
      <c r="H15" s="449"/>
      <c r="I15" s="449"/>
      <c r="J15" s="449"/>
      <c r="K15" s="449"/>
      <c r="L15" s="449"/>
      <c r="M15" s="449"/>
      <c r="N15" s="449"/>
    </row>
    <row r="16" spans="1:14" x14ac:dyDescent="0.25">
      <c r="A16" s="492" t="s">
        <v>23</v>
      </c>
      <c r="B16" s="492"/>
      <c r="C16" s="492"/>
      <c r="D16" s="492"/>
      <c r="E16" s="492"/>
      <c r="F16" s="492"/>
      <c r="G16" s="492"/>
      <c r="H16" s="492"/>
      <c r="I16" s="85"/>
      <c r="J16" s="492" t="s">
        <v>24</v>
      </c>
      <c r="K16" s="492"/>
      <c r="L16" s="492"/>
      <c r="M16" s="492"/>
      <c r="N16" s="492"/>
    </row>
    <row r="17" spans="1:16" x14ac:dyDescent="0.25">
      <c r="A17" s="449"/>
      <c r="B17" s="449"/>
      <c r="C17" s="449"/>
      <c r="D17" s="449"/>
      <c r="E17" s="449"/>
      <c r="F17" s="449"/>
      <c r="G17" s="449"/>
      <c r="H17" s="449"/>
      <c r="I17" s="449"/>
      <c r="J17" s="449"/>
      <c r="K17" s="449"/>
      <c r="L17" s="449"/>
      <c r="M17" s="449"/>
      <c r="N17" s="449"/>
    </row>
    <row r="18" spans="1:16" ht="33.75" customHeight="1" x14ac:dyDescent="0.25">
      <c r="A18" s="155" t="s">
        <v>25</v>
      </c>
      <c r="B18" s="450" t="s">
        <v>26</v>
      </c>
      <c r="C18" s="365"/>
      <c r="D18" s="365"/>
      <c r="E18" s="365"/>
      <c r="F18" s="365"/>
      <c r="G18" s="365"/>
      <c r="H18" s="366"/>
      <c r="I18" s="155"/>
      <c r="J18" s="155" t="s">
        <v>25</v>
      </c>
      <c r="K18" s="390" t="s">
        <v>27</v>
      </c>
      <c r="L18" s="391"/>
      <c r="M18" s="391"/>
      <c r="N18" s="392"/>
    </row>
    <row r="19" spans="1:16" ht="33.75" customHeight="1" x14ac:dyDescent="0.25">
      <c r="A19" s="155"/>
      <c r="B19" s="367"/>
      <c r="C19" s="368"/>
      <c r="D19" s="368"/>
      <c r="E19" s="368"/>
      <c r="F19" s="368"/>
      <c r="G19" s="368"/>
      <c r="H19" s="369"/>
      <c r="I19" s="155"/>
      <c r="J19" s="155"/>
      <c r="K19" s="393"/>
      <c r="L19" s="394"/>
      <c r="M19" s="394"/>
      <c r="N19" s="395"/>
    </row>
    <row r="20" spans="1:16" ht="33.75" customHeight="1" x14ac:dyDescent="0.25">
      <c r="A20" s="155"/>
      <c r="B20" s="370"/>
      <c r="C20" s="371"/>
      <c r="D20" s="371"/>
      <c r="E20" s="371"/>
      <c r="F20" s="371"/>
      <c r="G20" s="371"/>
      <c r="H20" s="372"/>
      <c r="I20" s="155"/>
      <c r="J20" s="155"/>
      <c r="K20" s="396"/>
      <c r="L20" s="397"/>
      <c r="M20" s="397"/>
      <c r="N20" s="398"/>
    </row>
    <row r="21" spans="1:16" ht="33.75" customHeight="1" x14ac:dyDescent="0.25">
      <c r="A21" s="155" t="s">
        <v>28</v>
      </c>
      <c r="B21" s="346" t="s">
        <v>29</v>
      </c>
      <c r="C21" s="347"/>
      <c r="D21" s="347"/>
      <c r="E21" s="347"/>
      <c r="F21" s="347"/>
      <c r="G21" s="347"/>
      <c r="H21" s="348"/>
      <c r="I21" s="169"/>
      <c r="J21" s="169" t="s">
        <v>28</v>
      </c>
      <c r="K21" s="355" t="s">
        <v>30</v>
      </c>
      <c r="L21" s="356"/>
      <c r="M21" s="356"/>
      <c r="N21" s="357"/>
    </row>
    <row r="22" spans="1:16" ht="42.75" customHeight="1" x14ac:dyDescent="0.25">
      <c r="A22" s="155"/>
      <c r="B22" s="349"/>
      <c r="C22" s="350"/>
      <c r="D22" s="350"/>
      <c r="E22" s="350"/>
      <c r="F22" s="350"/>
      <c r="G22" s="350"/>
      <c r="H22" s="351"/>
      <c r="I22" s="169"/>
      <c r="J22" s="169"/>
      <c r="K22" s="358"/>
      <c r="L22" s="359"/>
      <c r="M22" s="359"/>
      <c r="N22" s="360"/>
    </row>
    <row r="23" spans="1:16" ht="45" customHeight="1" x14ac:dyDescent="0.25">
      <c r="A23" s="155"/>
      <c r="B23" s="352"/>
      <c r="C23" s="353"/>
      <c r="D23" s="353"/>
      <c r="E23" s="353"/>
      <c r="F23" s="353"/>
      <c r="G23" s="353"/>
      <c r="H23" s="354"/>
      <c r="I23" s="169"/>
      <c r="J23" s="169"/>
      <c r="K23" s="361"/>
      <c r="L23" s="362"/>
      <c r="M23" s="362"/>
      <c r="N23" s="363"/>
    </row>
    <row r="24" spans="1:16" ht="33.75" customHeight="1" x14ac:dyDescent="0.25">
      <c r="A24" s="155" t="s">
        <v>31</v>
      </c>
      <c r="B24" s="364" t="s">
        <v>32</v>
      </c>
      <c r="C24" s="365"/>
      <c r="D24" s="365"/>
      <c r="E24" s="365"/>
      <c r="F24" s="365"/>
      <c r="G24" s="365"/>
      <c r="H24" s="366"/>
      <c r="I24" s="155"/>
      <c r="J24" s="155" t="s">
        <v>31</v>
      </c>
      <c r="K24" s="390" t="s">
        <v>33</v>
      </c>
      <c r="L24" s="391"/>
      <c r="M24" s="391"/>
      <c r="N24" s="392"/>
    </row>
    <row r="25" spans="1:16" ht="48" customHeight="1" x14ac:dyDescent="0.25">
      <c r="A25" s="155"/>
      <c r="B25" s="367"/>
      <c r="C25" s="368"/>
      <c r="D25" s="368"/>
      <c r="E25" s="368"/>
      <c r="F25" s="368"/>
      <c r="G25" s="368"/>
      <c r="H25" s="369"/>
      <c r="I25" s="155"/>
      <c r="J25" s="155"/>
      <c r="K25" s="393"/>
      <c r="L25" s="394"/>
      <c r="M25" s="394"/>
      <c r="N25" s="395"/>
    </row>
    <row r="26" spans="1:16" ht="42.75" customHeight="1" x14ac:dyDescent="0.25">
      <c r="A26" s="155"/>
      <c r="B26" s="370"/>
      <c r="C26" s="371"/>
      <c r="D26" s="371"/>
      <c r="E26" s="371"/>
      <c r="F26" s="371"/>
      <c r="G26" s="371"/>
      <c r="H26" s="372"/>
      <c r="I26" s="155"/>
      <c r="J26" s="155"/>
      <c r="K26" s="396"/>
      <c r="L26" s="397"/>
      <c r="M26" s="397"/>
      <c r="N26" s="398"/>
    </row>
    <row r="27" spans="1:16" ht="39.75" customHeight="1" x14ac:dyDescent="0.25">
      <c r="A27" s="155" t="s">
        <v>34</v>
      </c>
      <c r="B27" s="364" t="s">
        <v>35</v>
      </c>
      <c r="C27" s="365"/>
      <c r="D27" s="365"/>
      <c r="E27" s="365"/>
      <c r="F27" s="365"/>
      <c r="G27" s="365"/>
      <c r="H27" s="366"/>
      <c r="I27" s="155"/>
      <c r="J27" s="155" t="s">
        <v>34</v>
      </c>
      <c r="K27" s="390" t="s">
        <v>36</v>
      </c>
      <c r="L27" s="391"/>
      <c r="M27" s="391"/>
      <c r="N27" s="392"/>
    </row>
    <row r="28" spans="1:16" ht="84.75" customHeight="1" x14ac:dyDescent="0.25">
      <c r="A28" s="155"/>
      <c r="B28" s="370"/>
      <c r="C28" s="371"/>
      <c r="D28" s="371"/>
      <c r="E28" s="371"/>
      <c r="F28" s="371"/>
      <c r="G28" s="371"/>
      <c r="H28" s="372"/>
      <c r="I28" s="155"/>
      <c r="J28" s="155"/>
      <c r="K28" s="396"/>
      <c r="L28" s="397"/>
      <c r="M28" s="397"/>
      <c r="N28" s="398"/>
    </row>
    <row r="29" spans="1:16" ht="33.75" customHeight="1" x14ac:dyDescent="0.25">
      <c r="A29" s="155" t="s">
        <v>37</v>
      </c>
      <c r="B29" s="364" t="s">
        <v>38</v>
      </c>
      <c r="C29" s="365"/>
      <c r="D29" s="365"/>
      <c r="E29" s="365"/>
      <c r="F29" s="365"/>
      <c r="G29" s="365"/>
      <c r="H29" s="366"/>
      <c r="I29" s="155"/>
      <c r="J29" s="155" t="s">
        <v>37</v>
      </c>
      <c r="K29" s="390" t="s">
        <v>39</v>
      </c>
      <c r="L29" s="391"/>
      <c r="M29" s="391"/>
      <c r="N29" s="392"/>
    </row>
    <row r="30" spans="1:16" ht="33.75" customHeight="1" x14ac:dyDescent="0.25">
      <c r="A30" s="155"/>
      <c r="B30" s="370"/>
      <c r="C30" s="371"/>
      <c r="D30" s="371"/>
      <c r="E30" s="371"/>
      <c r="F30" s="371"/>
      <c r="G30" s="371"/>
      <c r="H30" s="372"/>
      <c r="I30" s="155"/>
      <c r="J30" s="155"/>
      <c r="K30" s="396"/>
      <c r="L30" s="397"/>
      <c r="M30" s="397"/>
      <c r="N30" s="398"/>
    </row>
    <row r="31" spans="1:16" ht="33.75" customHeight="1" x14ac:dyDescent="0.25">
      <c r="A31" s="155" t="s">
        <v>40</v>
      </c>
      <c r="B31" s="346" t="s">
        <v>41</v>
      </c>
      <c r="C31" s="347"/>
      <c r="D31" s="347"/>
      <c r="E31" s="347"/>
      <c r="F31" s="347"/>
      <c r="G31" s="347"/>
      <c r="H31" s="348"/>
      <c r="I31" s="169"/>
      <c r="J31" s="169" t="s">
        <v>40</v>
      </c>
      <c r="K31" s="355" t="s">
        <v>42</v>
      </c>
      <c r="L31" s="356"/>
      <c r="M31" s="356"/>
      <c r="N31" s="357"/>
    </row>
    <row r="32" spans="1:16" ht="48" customHeight="1" x14ac:dyDescent="0.25">
      <c r="A32" s="155"/>
      <c r="B32" s="352"/>
      <c r="C32" s="353"/>
      <c r="D32" s="353"/>
      <c r="E32" s="353"/>
      <c r="F32" s="353"/>
      <c r="G32" s="353"/>
      <c r="H32" s="354"/>
      <c r="I32" s="169"/>
      <c r="J32" s="169"/>
      <c r="K32" s="361"/>
      <c r="L32" s="362"/>
      <c r="M32" s="362"/>
      <c r="N32" s="363"/>
    </row>
    <row r="33" spans="1:14" ht="33.75" customHeight="1" x14ac:dyDescent="0.25">
      <c r="A33" s="155" t="s">
        <v>43</v>
      </c>
      <c r="B33" s="364" t="s">
        <v>44</v>
      </c>
      <c r="C33" s="365"/>
      <c r="D33" s="365"/>
      <c r="E33" s="365"/>
      <c r="F33" s="365"/>
      <c r="G33" s="365"/>
      <c r="H33" s="366"/>
      <c r="I33" s="155"/>
      <c r="J33" s="155" t="s">
        <v>43</v>
      </c>
      <c r="K33" s="390" t="s">
        <v>45</v>
      </c>
      <c r="L33" s="391"/>
      <c r="M33" s="391"/>
      <c r="N33" s="392"/>
    </row>
    <row r="34" spans="1:14" ht="47.25" customHeight="1" x14ac:dyDescent="0.25">
      <c r="A34" s="155"/>
      <c r="B34" s="370"/>
      <c r="C34" s="371"/>
      <c r="D34" s="371"/>
      <c r="E34" s="371"/>
      <c r="F34" s="371"/>
      <c r="G34" s="371"/>
      <c r="H34" s="372"/>
      <c r="I34" s="155"/>
      <c r="J34" s="155"/>
      <c r="K34" s="396"/>
      <c r="L34" s="397"/>
      <c r="M34" s="397"/>
      <c r="N34" s="398"/>
    </row>
    <row r="35" spans="1:14" ht="33.75" customHeight="1" x14ac:dyDescent="0.25">
      <c r="A35" s="155" t="s">
        <v>46</v>
      </c>
      <c r="B35" s="364" t="s">
        <v>47</v>
      </c>
      <c r="C35" s="365"/>
      <c r="D35" s="365"/>
      <c r="E35" s="365"/>
      <c r="F35" s="365"/>
      <c r="G35" s="365"/>
      <c r="H35" s="366"/>
      <c r="I35" s="155"/>
      <c r="J35" s="155" t="s">
        <v>46</v>
      </c>
      <c r="K35" s="390" t="s">
        <v>48</v>
      </c>
      <c r="L35" s="391"/>
      <c r="M35" s="391"/>
      <c r="N35" s="392"/>
    </row>
    <row r="36" spans="1:14" ht="50.25" customHeight="1" x14ac:dyDescent="0.25">
      <c r="A36" s="155"/>
      <c r="B36" s="370"/>
      <c r="C36" s="371"/>
      <c r="D36" s="371"/>
      <c r="E36" s="371"/>
      <c r="F36" s="371"/>
      <c r="G36" s="371"/>
      <c r="H36" s="372"/>
      <c r="I36" s="155"/>
      <c r="J36" s="155"/>
      <c r="K36" s="396"/>
      <c r="L36" s="397"/>
      <c r="M36" s="397"/>
      <c r="N36" s="398"/>
    </row>
    <row r="37" spans="1:14" s="227" customFormat="1" ht="21" customHeight="1" x14ac:dyDescent="0.25">
      <c r="A37" s="226" t="s">
        <v>49</v>
      </c>
      <c r="B37" s="496" t="s">
        <v>50</v>
      </c>
      <c r="C37" s="497"/>
      <c r="D37" s="497"/>
      <c r="E37" s="497"/>
      <c r="F37" s="497"/>
      <c r="G37" s="497"/>
      <c r="H37" s="498"/>
      <c r="I37" s="226"/>
      <c r="J37" s="226" t="s">
        <v>49</v>
      </c>
      <c r="K37" s="472" t="s">
        <v>51</v>
      </c>
      <c r="L37" s="473"/>
      <c r="M37" s="473"/>
      <c r="N37" s="474"/>
    </row>
    <row r="38" spans="1:14" s="227" customFormat="1" ht="21" customHeight="1" x14ac:dyDescent="0.25">
      <c r="A38" s="226"/>
      <c r="B38" s="499"/>
      <c r="C38" s="500"/>
      <c r="D38" s="500"/>
      <c r="E38" s="500"/>
      <c r="F38" s="500"/>
      <c r="G38" s="500"/>
      <c r="H38" s="501"/>
      <c r="I38" s="226"/>
      <c r="J38" s="226"/>
      <c r="K38" s="505"/>
      <c r="L38" s="506"/>
      <c r="M38" s="506"/>
      <c r="N38" s="507"/>
    </row>
    <row r="39" spans="1:14" s="227" customFormat="1" ht="21" customHeight="1" x14ac:dyDescent="0.25">
      <c r="A39" s="226"/>
      <c r="B39" s="502"/>
      <c r="C39" s="503"/>
      <c r="D39" s="503"/>
      <c r="E39" s="503"/>
      <c r="F39" s="503"/>
      <c r="G39" s="503"/>
      <c r="H39" s="504"/>
      <c r="I39" s="226"/>
      <c r="J39" s="226"/>
      <c r="K39" s="475"/>
      <c r="L39" s="476"/>
      <c r="M39" s="476"/>
      <c r="N39" s="477"/>
    </row>
    <row r="40" spans="1:14" s="227" customFormat="1" ht="44.25" customHeight="1" x14ac:dyDescent="0.25">
      <c r="A40" s="226" t="s">
        <v>52</v>
      </c>
      <c r="B40" s="466" t="s">
        <v>53</v>
      </c>
      <c r="C40" s="467"/>
      <c r="D40" s="467"/>
      <c r="E40" s="467"/>
      <c r="F40" s="467"/>
      <c r="G40" s="467"/>
      <c r="H40" s="468"/>
      <c r="I40" s="226"/>
      <c r="J40" s="226" t="s">
        <v>52</v>
      </c>
      <c r="K40" s="472" t="s">
        <v>54</v>
      </c>
      <c r="L40" s="473"/>
      <c r="M40" s="473"/>
      <c r="N40" s="474"/>
    </row>
    <row r="41" spans="1:14" s="227" customFormat="1" ht="41.25" customHeight="1" x14ac:dyDescent="0.25">
      <c r="A41" s="226"/>
      <c r="B41" s="469"/>
      <c r="C41" s="470"/>
      <c r="D41" s="470"/>
      <c r="E41" s="470"/>
      <c r="F41" s="470"/>
      <c r="G41" s="470"/>
      <c r="H41" s="471"/>
      <c r="I41" s="226"/>
      <c r="J41" s="226"/>
      <c r="K41" s="475"/>
      <c r="L41" s="476"/>
      <c r="M41" s="476"/>
      <c r="N41" s="477"/>
    </row>
    <row r="42" spans="1:14" ht="16.5" customHeight="1" x14ac:dyDescent="0.25">
      <c r="A42" s="156" t="s">
        <v>55</v>
      </c>
      <c r="B42" s="460" t="s">
        <v>56</v>
      </c>
      <c r="C42" s="461"/>
      <c r="D42" s="461"/>
      <c r="E42" s="461"/>
      <c r="F42" s="461"/>
      <c r="G42" s="461"/>
      <c r="H42" s="462"/>
      <c r="I42" s="155"/>
      <c r="J42" s="155" t="s">
        <v>55</v>
      </c>
      <c r="K42" s="390" t="s">
        <v>57</v>
      </c>
      <c r="L42" s="391"/>
      <c r="M42" s="391"/>
      <c r="N42" s="392"/>
    </row>
    <row r="43" spans="1:14" ht="51" customHeight="1" x14ac:dyDescent="0.25">
      <c r="A43" s="156"/>
      <c r="B43" s="463"/>
      <c r="C43" s="464"/>
      <c r="D43" s="464"/>
      <c r="E43" s="464"/>
      <c r="F43" s="464"/>
      <c r="G43" s="464"/>
      <c r="H43" s="465"/>
      <c r="I43" s="155"/>
      <c r="J43" s="155"/>
      <c r="K43" s="396"/>
      <c r="L43" s="397"/>
      <c r="M43" s="397"/>
      <c r="N43" s="398"/>
    </row>
    <row r="44" spans="1:14" ht="33.75" customHeight="1" x14ac:dyDescent="0.25">
      <c r="A44" s="156" t="s">
        <v>58</v>
      </c>
      <c r="B44" s="364" t="s">
        <v>59</v>
      </c>
      <c r="C44" s="365"/>
      <c r="D44" s="365"/>
      <c r="E44" s="365"/>
      <c r="F44" s="365"/>
      <c r="G44" s="365"/>
      <c r="H44" s="366"/>
      <c r="I44" s="156"/>
      <c r="J44" s="156" t="s">
        <v>60</v>
      </c>
      <c r="K44" s="390" t="s">
        <v>61</v>
      </c>
      <c r="L44" s="391"/>
      <c r="M44" s="391"/>
      <c r="N44" s="392"/>
    </row>
    <row r="45" spans="1:14" ht="42" customHeight="1" x14ac:dyDescent="0.25">
      <c r="A45" s="156"/>
      <c r="B45" s="370"/>
      <c r="C45" s="371"/>
      <c r="D45" s="371"/>
      <c r="E45" s="371"/>
      <c r="F45" s="371"/>
      <c r="G45" s="371"/>
      <c r="H45" s="372"/>
      <c r="I45" s="156"/>
      <c r="J45" s="156"/>
      <c r="K45" s="396"/>
      <c r="L45" s="397"/>
      <c r="M45" s="397"/>
      <c r="N45" s="398"/>
    </row>
    <row r="46" spans="1:14" ht="33.75" customHeight="1" x14ac:dyDescent="0.25">
      <c r="A46" s="156" t="s">
        <v>62</v>
      </c>
      <c r="B46" s="364" t="s">
        <v>63</v>
      </c>
      <c r="C46" s="365"/>
      <c r="D46" s="365"/>
      <c r="E46" s="365"/>
      <c r="F46" s="365"/>
      <c r="G46" s="365"/>
      <c r="H46" s="366"/>
      <c r="I46" s="156"/>
      <c r="J46" s="156" t="s">
        <v>62</v>
      </c>
      <c r="K46" s="390" t="s">
        <v>64</v>
      </c>
      <c r="L46" s="391"/>
      <c r="M46" s="391"/>
      <c r="N46" s="392"/>
    </row>
    <row r="47" spans="1:14" ht="11.25" customHeight="1" x14ac:dyDescent="0.25">
      <c r="A47" s="156"/>
      <c r="B47" s="370"/>
      <c r="C47" s="371"/>
      <c r="D47" s="371"/>
      <c r="E47" s="371"/>
      <c r="F47" s="371"/>
      <c r="G47" s="371"/>
      <c r="H47" s="372"/>
      <c r="I47" s="156"/>
      <c r="J47" s="156"/>
      <c r="K47" s="396"/>
      <c r="L47" s="397"/>
      <c r="M47" s="397"/>
      <c r="N47" s="398"/>
    </row>
    <row r="48" spans="1:14" ht="33.75" customHeight="1" x14ac:dyDescent="0.25">
      <c r="A48" s="156" t="s">
        <v>65</v>
      </c>
      <c r="B48" s="364" t="s">
        <v>66</v>
      </c>
      <c r="C48" s="365"/>
      <c r="D48" s="365"/>
      <c r="E48" s="365"/>
      <c r="F48" s="365"/>
      <c r="G48" s="365"/>
      <c r="H48" s="366"/>
      <c r="I48" s="156"/>
      <c r="J48" s="156" t="s">
        <v>65</v>
      </c>
      <c r="K48" s="390" t="s">
        <v>67</v>
      </c>
      <c r="L48" s="391"/>
      <c r="M48" s="391"/>
      <c r="N48" s="392"/>
    </row>
    <row r="49" spans="1:14" ht="42" customHeight="1" x14ac:dyDescent="0.25">
      <c r="A49" s="156"/>
      <c r="B49" s="370"/>
      <c r="C49" s="371"/>
      <c r="D49" s="371"/>
      <c r="E49" s="371"/>
      <c r="F49" s="371"/>
      <c r="G49" s="371"/>
      <c r="H49" s="372"/>
      <c r="I49" s="156"/>
      <c r="J49" s="156"/>
      <c r="K49" s="396"/>
      <c r="L49" s="397"/>
      <c r="M49" s="397"/>
      <c r="N49" s="398"/>
    </row>
    <row r="50" spans="1:14" ht="44.25" customHeight="1" x14ac:dyDescent="0.25">
      <c r="A50" s="156" t="s">
        <v>68</v>
      </c>
      <c r="B50" s="364" t="s">
        <v>69</v>
      </c>
      <c r="C50" s="365"/>
      <c r="D50" s="365"/>
      <c r="E50" s="365"/>
      <c r="F50" s="365"/>
      <c r="G50" s="365"/>
      <c r="H50" s="366"/>
      <c r="I50" s="156"/>
      <c r="J50" s="156" t="s">
        <v>68</v>
      </c>
      <c r="K50" s="390" t="s">
        <v>70</v>
      </c>
      <c r="L50" s="391"/>
      <c r="M50" s="391"/>
      <c r="N50" s="392"/>
    </row>
    <row r="51" spans="1:14" ht="41.25" customHeight="1" x14ac:dyDescent="0.25">
      <c r="A51" s="156"/>
      <c r="B51" s="370"/>
      <c r="C51" s="371"/>
      <c r="D51" s="371"/>
      <c r="E51" s="371"/>
      <c r="F51" s="371"/>
      <c r="G51" s="371"/>
      <c r="H51" s="372"/>
      <c r="I51" s="156"/>
      <c r="J51" s="156"/>
      <c r="K51" s="396"/>
      <c r="L51" s="397"/>
      <c r="M51" s="397"/>
      <c r="N51" s="398"/>
    </row>
    <row r="52" spans="1:14" ht="50.25" customHeight="1" x14ac:dyDescent="0.25">
      <c r="A52" s="156" t="s">
        <v>71</v>
      </c>
      <c r="B52" s="364" t="s">
        <v>72</v>
      </c>
      <c r="C52" s="365"/>
      <c r="D52" s="365"/>
      <c r="E52" s="365"/>
      <c r="F52" s="365"/>
      <c r="G52" s="365"/>
      <c r="H52" s="366"/>
      <c r="I52" s="156"/>
      <c r="J52" s="156" t="s">
        <v>71</v>
      </c>
      <c r="K52" s="390" t="s">
        <v>73</v>
      </c>
      <c r="L52" s="391"/>
      <c r="M52" s="391"/>
      <c r="N52" s="392"/>
    </row>
    <row r="53" spans="1:14" ht="49.5" customHeight="1" x14ac:dyDescent="0.25">
      <c r="A53" s="156"/>
      <c r="B53" s="370"/>
      <c r="C53" s="371"/>
      <c r="D53" s="371"/>
      <c r="E53" s="371"/>
      <c r="F53" s="371"/>
      <c r="G53" s="371"/>
      <c r="H53" s="372"/>
      <c r="I53" s="156"/>
      <c r="J53" s="156"/>
      <c r="K53" s="396"/>
      <c r="L53" s="397"/>
      <c r="M53" s="397"/>
      <c r="N53" s="398"/>
    </row>
    <row r="54" spans="1:14" ht="33.75" customHeight="1" x14ac:dyDescent="0.25">
      <c r="A54" s="156" t="s">
        <v>74</v>
      </c>
      <c r="B54" s="364" t="s">
        <v>75</v>
      </c>
      <c r="C54" s="365"/>
      <c r="D54" s="365"/>
      <c r="E54" s="365"/>
      <c r="F54" s="365"/>
      <c r="G54" s="365"/>
      <c r="H54" s="366"/>
      <c r="I54" s="156"/>
      <c r="J54" s="156" t="s">
        <v>74</v>
      </c>
      <c r="K54" s="390" t="s">
        <v>76</v>
      </c>
      <c r="L54" s="391"/>
      <c r="M54" s="391"/>
      <c r="N54" s="392"/>
    </row>
    <row r="55" spans="1:14" ht="33.75" customHeight="1" x14ac:dyDescent="0.25">
      <c r="A55" s="156"/>
      <c r="B55" s="370"/>
      <c r="C55" s="371"/>
      <c r="D55" s="371"/>
      <c r="E55" s="371"/>
      <c r="F55" s="371"/>
      <c r="G55" s="371"/>
      <c r="H55" s="372"/>
      <c r="I55" s="156"/>
      <c r="J55" s="156"/>
      <c r="K55" s="396"/>
      <c r="L55" s="397"/>
      <c r="M55" s="397"/>
      <c r="N55" s="398"/>
    </row>
    <row r="56" spans="1:14" ht="33.75" customHeight="1" x14ac:dyDescent="0.25">
      <c r="A56" s="156" t="s">
        <v>77</v>
      </c>
      <c r="B56" s="450" t="s">
        <v>770</v>
      </c>
      <c r="C56" s="365"/>
      <c r="D56" s="365"/>
      <c r="E56" s="365"/>
      <c r="F56" s="365"/>
      <c r="G56" s="365"/>
      <c r="H56" s="366"/>
      <c r="I56" s="156"/>
      <c r="J56" s="156" t="s">
        <v>77</v>
      </c>
      <c r="K56" s="390" t="s">
        <v>78</v>
      </c>
      <c r="L56" s="391"/>
      <c r="M56" s="391"/>
      <c r="N56" s="392"/>
    </row>
    <row r="57" spans="1:14" ht="33.75" customHeight="1" x14ac:dyDescent="0.25">
      <c r="A57" s="156"/>
      <c r="B57" s="370"/>
      <c r="C57" s="371"/>
      <c r="D57" s="371"/>
      <c r="E57" s="371"/>
      <c r="F57" s="371"/>
      <c r="G57" s="371"/>
      <c r="H57" s="372"/>
      <c r="I57" s="156"/>
      <c r="J57" s="156"/>
      <c r="K57" s="396"/>
      <c r="L57" s="397"/>
      <c r="M57" s="397"/>
      <c r="N57" s="398"/>
    </row>
    <row r="58" spans="1:14" ht="33.75" customHeight="1" x14ac:dyDescent="0.25">
      <c r="A58" s="156" t="s">
        <v>79</v>
      </c>
      <c r="B58" s="364" t="s">
        <v>80</v>
      </c>
      <c r="C58" s="365"/>
      <c r="D58" s="365"/>
      <c r="E58" s="365"/>
      <c r="F58" s="365"/>
      <c r="G58" s="365"/>
      <c r="H58" s="366"/>
      <c r="I58" s="156"/>
      <c r="J58" s="156" t="s">
        <v>79</v>
      </c>
      <c r="K58" s="390" t="s">
        <v>81</v>
      </c>
      <c r="L58" s="391"/>
      <c r="M58" s="391"/>
      <c r="N58" s="392"/>
    </row>
    <row r="59" spans="1:14" ht="51" customHeight="1" x14ac:dyDescent="0.25">
      <c r="A59" s="156"/>
      <c r="B59" s="370"/>
      <c r="C59" s="371"/>
      <c r="D59" s="371"/>
      <c r="E59" s="371"/>
      <c r="F59" s="371"/>
      <c r="G59" s="371"/>
      <c r="H59" s="372"/>
      <c r="I59" s="156"/>
      <c r="J59" s="156"/>
      <c r="K59" s="396"/>
      <c r="L59" s="397"/>
      <c r="M59" s="397"/>
      <c r="N59" s="398"/>
    </row>
    <row r="60" spans="1:14" ht="33.75" hidden="1" customHeight="1" x14ac:dyDescent="0.25">
      <c r="A60" s="156" t="s">
        <v>82</v>
      </c>
      <c r="B60" s="364"/>
      <c r="C60" s="365"/>
      <c r="D60" s="365"/>
      <c r="E60" s="365"/>
      <c r="F60" s="365"/>
      <c r="G60" s="365"/>
      <c r="H60" s="366"/>
      <c r="I60" s="156"/>
      <c r="J60" s="156" t="s">
        <v>82</v>
      </c>
      <c r="K60" s="390"/>
      <c r="L60" s="391"/>
      <c r="M60" s="391"/>
      <c r="N60" s="392"/>
    </row>
    <row r="61" spans="1:14" ht="33.75" hidden="1" customHeight="1" x14ac:dyDescent="0.25">
      <c r="A61" s="156"/>
      <c r="B61" s="370"/>
      <c r="C61" s="371"/>
      <c r="D61" s="371"/>
      <c r="E61" s="371"/>
      <c r="F61" s="371"/>
      <c r="G61" s="371"/>
      <c r="H61" s="372"/>
      <c r="I61" s="156"/>
      <c r="J61" s="156"/>
      <c r="K61" s="396"/>
      <c r="L61" s="397"/>
      <c r="M61" s="397"/>
      <c r="N61" s="398"/>
    </row>
    <row r="62" spans="1:14" ht="33.75" hidden="1" customHeight="1" x14ac:dyDescent="0.25">
      <c r="A62" s="156" t="s">
        <v>83</v>
      </c>
      <c r="B62" s="364"/>
      <c r="C62" s="365"/>
      <c r="D62" s="365"/>
      <c r="E62" s="365"/>
      <c r="F62" s="365"/>
      <c r="G62" s="365"/>
      <c r="H62" s="366"/>
      <c r="I62" s="156"/>
      <c r="J62" s="156" t="s">
        <v>83</v>
      </c>
      <c r="K62" s="390"/>
      <c r="L62" s="391"/>
      <c r="M62" s="391"/>
      <c r="N62" s="392"/>
    </row>
    <row r="63" spans="1:14" ht="33.75" hidden="1" customHeight="1" x14ac:dyDescent="0.25">
      <c r="A63" s="156"/>
      <c r="B63" s="370"/>
      <c r="C63" s="371"/>
      <c r="D63" s="371"/>
      <c r="E63" s="371"/>
      <c r="F63" s="371"/>
      <c r="G63" s="371"/>
      <c r="H63" s="372"/>
      <c r="I63" s="156"/>
      <c r="J63" s="156"/>
      <c r="K63" s="396"/>
      <c r="L63" s="397"/>
      <c r="M63" s="397"/>
      <c r="N63" s="398"/>
    </row>
    <row r="64" spans="1:14" ht="27" customHeight="1" x14ac:dyDescent="0.25">
      <c r="A64" s="155" t="s">
        <v>716</v>
      </c>
      <c r="B64" s="451" t="s">
        <v>84</v>
      </c>
      <c r="C64" s="452"/>
      <c r="D64" s="452"/>
      <c r="E64" s="452"/>
      <c r="F64" s="452"/>
      <c r="G64" s="452"/>
      <c r="H64" s="453"/>
      <c r="I64" s="155"/>
      <c r="J64" s="155" t="s">
        <v>716</v>
      </c>
      <c r="K64" s="390" t="s">
        <v>85</v>
      </c>
      <c r="L64" s="391"/>
      <c r="M64" s="391"/>
      <c r="N64" s="392"/>
    </row>
    <row r="65" spans="1:14" ht="27" customHeight="1" x14ac:dyDescent="0.25">
      <c r="A65" s="155"/>
      <c r="B65" s="454"/>
      <c r="C65" s="455"/>
      <c r="D65" s="455"/>
      <c r="E65" s="455"/>
      <c r="F65" s="455"/>
      <c r="G65" s="455"/>
      <c r="H65" s="456"/>
      <c r="I65" s="155"/>
      <c r="J65" s="155"/>
      <c r="K65" s="393"/>
      <c r="L65" s="394"/>
      <c r="M65" s="394"/>
      <c r="N65" s="395"/>
    </row>
    <row r="66" spans="1:14" ht="16.5" customHeight="1" x14ac:dyDescent="0.25">
      <c r="A66" s="155"/>
      <c r="B66" s="457"/>
      <c r="C66" s="458"/>
      <c r="D66" s="458"/>
      <c r="E66" s="458"/>
      <c r="F66" s="458"/>
      <c r="G66" s="458"/>
      <c r="H66" s="459"/>
      <c r="I66" s="155"/>
      <c r="J66" s="155"/>
      <c r="K66" s="396"/>
      <c r="L66" s="397"/>
      <c r="M66" s="397"/>
      <c r="N66" s="398"/>
    </row>
    <row r="67" spans="1:14" ht="50.25" customHeight="1" x14ac:dyDescent="0.25">
      <c r="A67" s="155" t="s">
        <v>717</v>
      </c>
      <c r="B67" s="364" t="s">
        <v>86</v>
      </c>
      <c r="C67" s="365"/>
      <c r="D67" s="365"/>
      <c r="E67" s="365"/>
      <c r="F67" s="365"/>
      <c r="G67" s="365"/>
      <c r="H67" s="366"/>
      <c r="I67" s="155"/>
      <c r="J67" s="155" t="s">
        <v>717</v>
      </c>
      <c r="K67" s="390" t="s">
        <v>87</v>
      </c>
      <c r="L67" s="391"/>
      <c r="M67" s="391"/>
      <c r="N67" s="392"/>
    </row>
    <row r="68" spans="1:14" ht="50.25" customHeight="1" x14ac:dyDescent="0.25">
      <c r="A68" s="155"/>
      <c r="B68" s="370"/>
      <c r="C68" s="371"/>
      <c r="D68" s="371"/>
      <c r="E68" s="371"/>
      <c r="F68" s="371"/>
      <c r="G68" s="371"/>
      <c r="H68" s="372"/>
      <c r="I68" s="155"/>
      <c r="J68" s="155"/>
      <c r="K68" s="396"/>
      <c r="L68" s="397"/>
      <c r="M68" s="397"/>
      <c r="N68" s="398"/>
    </row>
    <row r="69" spans="1:14" ht="56.25" customHeight="1" x14ac:dyDescent="0.25">
      <c r="A69" s="156" t="s">
        <v>718</v>
      </c>
      <c r="B69" s="460" t="s">
        <v>88</v>
      </c>
      <c r="C69" s="461"/>
      <c r="D69" s="461"/>
      <c r="E69" s="461"/>
      <c r="F69" s="461"/>
      <c r="G69" s="461"/>
      <c r="H69" s="462"/>
      <c r="I69" s="155"/>
      <c r="J69" s="155" t="s">
        <v>718</v>
      </c>
      <c r="K69" s="390" t="s">
        <v>89</v>
      </c>
      <c r="L69" s="391"/>
      <c r="M69" s="391"/>
      <c r="N69" s="392"/>
    </row>
    <row r="70" spans="1:14" ht="56.25" customHeight="1" x14ac:dyDescent="0.25">
      <c r="A70" s="156"/>
      <c r="B70" s="463"/>
      <c r="C70" s="464"/>
      <c r="D70" s="464"/>
      <c r="E70" s="464"/>
      <c r="F70" s="464"/>
      <c r="G70" s="464"/>
      <c r="H70" s="465"/>
      <c r="I70" s="155"/>
      <c r="J70" s="155"/>
      <c r="K70" s="396"/>
      <c r="L70" s="397"/>
      <c r="M70" s="397"/>
      <c r="N70" s="398"/>
    </row>
    <row r="71" spans="1:14" ht="39" customHeight="1" x14ac:dyDescent="0.25">
      <c r="A71" s="156" t="s">
        <v>719</v>
      </c>
      <c r="B71" s="364" t="s">
        <v>712</v>
      </c>
      <c r="C71" s="365"/>
      <c r="D71" s="365"/>
      <c r="E71" s="365"/>
      <c r="F71" s="365"/>
      <c r="G71" s="365"/>
      <c r="H71" s="366"/>
      <c r="I71" s="156"/>
      <c r="J71" s="156" t="s">
        <v>719</v>
      </c>
      <c r="K71" s="390" t="s">
        <v>715</v>
      </c>
      <c r="L71" s="391"/>
      <c r="M71" s="391"/>
      <c r="N71" s="392"/>
    </row>
    <row r="72" spans="1:14" ht="39" customHeight="1" x14ac:dyDescent="0.25">
      <c r="A72" s="156"/>
      <c r="B72" s="370"/>
      <c r="C72" s="371"/>
      <c r="D72" s="371"/>
      <c r="E72" s="371"/>
      <c r="F72" s="371"/>
      <c r="G72" s="371"/>
      <c r="H72" s="372"/>
      <c r="I72" s="156"/>
      <c r="J72" s="156"/>
      <c r="K72" s="396"/>
      <c r="L72" s="397"/>
      <c r="M72" s="397"/>
      <c r="N72" s="398"/>
    </row>
    <row r="73" spans="1:14" ht="33.75" customHeight="1" x14ac:dyDescent="0.25">
      <c r="A73" s="156"/>
      <c r="B73" s="364"/>
      <c r="C73" s="365"/>
      <c r="D73" s="365"/>
      <c r="E73" s="365"/>
      <c r="F73" s="365"/>
      <c r="G73" s="365"/>
      <c r="H73" s="366"/>
      <c r="I73" s="156"/>
      <c r="J73" s="156"/>
      <c r="K73" s="390"/>
      <c r="L73" s="391"/>
      <c r="M73" s="391"/>
      <c r="N73" s="392"/>
    </row>
    <row r="74" spans="1:14" ht="33.75" customHeight="1" x14ac:dyDescent="0.25">
      <c r="A74" s="156"/>
      <c r="B74" s="370"/>
      <c r="C74" s="371"/>
      <c r="D74" s="371"/>
      <c r="E74" s="371"/>
      <c r="F74" s="371"/>
      <c r="G74" s="371"/>
      <c r="H74" s="372"/>
      <c r="I74" s="156"/>
      <c r="J74" s="156"/>
      <c r="K74" s="396"/>
      <c r="L74" s="397"/>
      <c r="M74" s="397"/>
      <c r="N74" s="398"/>
    </row>
    <row r="75" spans="1:14" x14ac:dyDescent="0.25">
      <c r="A75" s="449" t="s">
        <v>90</v>
      </c>
      <c r="B75" s="449"/>
      <c r="C75" s="449"/>
      <c r="D75" s="449"/>
      <c r="E75" s="449"/>
      <c r="F75" s="449"/>
      <c r="G75" s="449"/>
      <c r="H75" s="449"/>
      <c r="I75" s="449"/>
      <c r="J75" s="449"/>
      <c r="K75" s="449"/>
      <c r="L75" s="449"/>
      <c r="M75" s="449"/>
      <c r="N75" s="449"/>
    </row>
    <row r="76" spans="1:14" x14ac:dyDescent="0.25">
      <c r="A76" s="194"/>
      <c r="B76" s="194"/>
      <c r="C76" s="194"/>
      <c r="D76" s="194"/>
      <c r="E76" s="194"/>
      <c r="F76" s="194"/>
      <c r="G76" s="194"/>
      <c r="H76" s="194"/>
      <c r="I76" s="194"/>
      <c r="J76" s="194"/>
      <c r="K76" s="194"/>
      <c r="L76" s="194"/>
      <c r="M76" s="194"/>
      <c r="N76" s="194"/>
    </row>
    <row r="77" spans="1:14" x14ac:dyDescent="0.25">
      <c r="A77" s="292"/>
      <c r="B77" s="292"/>
      <c r="C77" s="292"/>
      <c r="D77" s="292"/>
      <c r="E77" s="292"/>
      <c r="F77" s="292"/>
      <c r="G77" s="292"/>
      <c r="H77" s="292"/>
      <c r="I77" s="292"/>
      <c r="J77" s="292"/>
      <c r="K77" s="292"/>
      <c r="L77" s="292"/>
      <c r="M77" s="292"/>
      <c r="N77" s="292"/>
    </row>
    <row r="78" spans="1:14" x14ac:dyDescent="0.25">
      <c r="A78" s="320"/>
      <c r="B78" s="320"/>
      <c r="C78" s="320"/>
      <c r="D78" s="320"/>
      <c r="E78" s="320"/>
      <c r="F78" s="320"/>
      <c r="G78" s="320"/>
      <c r="H78" s="320"/>
      <c r="I78" s="320"/>
      <c r="J78" s="320"/>
      <c r="K78" s="320"/>
      <c r="L78" s="320"/>
      <c r="M78" s="320"/>
      <c r="N78" s="320"/>
    </row>
    <row r="79" spans="1:14" ht="15" customHeight="1" x14ac:dyDescent="0.25">
      <c r="A79" s="479" t="s">
        <v>91</v>
      </c>
      <c r="B79" s="480"/>
      <c r="C79" s="480"/>
      <c r="D79" s="480"/>
      <c r="E79" s="480"/>
      <c r="F79" s="480"/>
      <c r="G79" s="480"/>
      <c r="H79" s="480"/>
      <c r="I79" s="480"/>
      <c r="J79" s="480"/>
      <c r="K79" s="480"/>
      <c r="L79" s="480"/>
      <c r="M79" s="480"/>
      <c r="N79" s="481"/>
    </row>
    <row r="80" spans="1:14" x14ac:dyDescent="0.25">
      <c r="A80" s="493"/>
      <c r="B80" s="494"/>
      <c r="C80" s="494"/>
      <c r="D80" s="494"/>
      <c r="E80" s="494"/>
      <c r="F80" s="494"/>
      <c r="G80" s="494"/>
      <c r="H80" s="494"/>
      <c r="I80" s="494"/>
      <c r="J80" s="494"/>
      <c r="K80" s="494"/>
      <c r="L80" s="494"/>
      <c r="M80" s="494"/>
      <c r="N80" s="495"/>
    </row>
    <row r="81" spans="1:14" x14ac:dyDescent="0.25">
      <c r="A81" s="485" t="s">
        <v>18</v>
      </c>
      <c r="B81" s="485"/>
      <c r="C81" s="485"/>
      <c r="D81" s="485"/>
      <c r="E81" s="485"/>
      <c r="F81" s="485"/>
      <c r="G81" s="485"/>
      <c r="H81" s="485"/>
      <c r="I81" s="485"/>
      <c r="J81" s="485"/>
      <c r="K81" s="485"/>
      <c r="L81" s="485"/>
      <c r="M81" s="485"/>
      <c r="N81" s="485"/>
    </row>
    <row r="82" spans="1:14" x14ac:dyDescent="0.25">
      <c r="A82" s="449"/>
      <c r="B82" s="449"/>
      <c r="C82" s="449"/>
      <c r="D82" s="449"/>
      <c r="E82" s="449"/>
      <c r="F82" s="449"/>
      <c r="G82" s="449"/>
      <c r="H82" s="449"/>
      <c r="I82" s="449"/>
      <c r="J82" s="449"/>
      <c r="K82" s="449"/>
      <c r="L82" s="449"/>
      <c r="M82" s="449"/>
      <c r="N82" s="449"/>
    </row>
    <row r="84" spans="1:14" x14ac:dyDescent="0.25">
      <c r="A84" s="442" t="s">
        <v>92</v>
      </c>
      <c r="B84" s="443"/>
      <c r="C84" s="443"/>
      <c r="D84" s="443"/>
      <c r="E84" s="443"/>
      <c r="F84" s="444"/>
      <c r="G84" s="445" t="s">
        <v>93</v>
      </c>
      <c r="H84" s="446"/>
      <c r="I84" s="446"/>
      <c r="J84" s="446"/>
      <c r="K84" s="446"/>
      <c r="L84" s="446"/>
      <c r="M84" s="446"/>
      <c r="N84" s="447"/>
    </row>
    <row r="85" spans="1:14" x14ac:dyDescent="0.25">
      <c r="A85" s="448"/>
      <c r="B85" s="448"/>
      <c r="C85" s="448"/>
      <c r="D85" s="448"/>
      <c r="E85" s="448"/>
      <c r="F85" s="448"/>
      <c r="G85" s="448"/>
      <c r="H85" s="448"/>
      <c r="I85" s="448"/>
      <c r="J85" s="448"/>
      <c r="K85" s="448"/>
      <c r="L85" s="448"/>
      <c r="M85" s="448"/>
      <c r="N85" s="448"/>
    </row>
    <row r="86" spans="1:14" x14ac:dyDescent="0.25">
      <c r="A86" s="380" t="s">
        <v>23</v>
      </c>
      <c r="B86" s="380"/>
      <c r="C86" s="380"/>
      <c r="D86" s="380"/>
      <c r="E86" s="380"/>
      <c r="F86" s="380"/>
      <c r="G86" s="380"/>
      <c r="H86" s="380"/>
      <c r="I86" s="380"/>
      <c r="J86" s="380" t="s">
        <v>94</v>
      </c>
      <c r="K86" s="380"/>
      <c r="L86" s="380"/>
      <c r="M86" s="380"/>
      <c r="N86" s="380"/>
    </row>
    <row r="87" spans="1:14" ht="32.25" customHeight="1" x14ac:dyDescent="0.25">
      <c r="A87" s="155" t="s">
        <v>25</v>
      </c>
      <c r="B87" s="364" t="s">
        <v>95</v>
      </c>
      <c r="C87" s="365"/>
      <c r="D87" s="365"/>
      <c r="E87" s="365"/>
      <c r="F87" s="365"/>
      <c r="G87" s="365"/>
      <c r="H87" s="366"/>
      <c r="I87" s="156"/>
      <c r="J87" s="156"/>
      <c r="K87" s="390" t="s">
        <v>96</v>
      </c>
      <c r="L87" s="391"/>
      <c r="M87" s="391"/>
      <c r="N87" s="392"/>
    </row>
    <row r="88" spans="1:14" ht="32.25" customHeight="1" x14ac:dyDescent="0.25">
      <c r="A88" s="155"/>
      <c r="B88" s="367"/>
      <c r="C88" s="368"/>
      <c r="D88" s="368"/>
      <c r="E88" s="368"/>
      <c r="F88" s="368"/>
      <c r="G88" s="368"/>
      <c r="H88" s="369"/>
      <c r="I88" s="156"/>
      <c r="J88" s="156"/>
      <c r="K88" s="393"/>
      <c r="L88" s="394"/>
      <c r="M88" s="394"/>
      <c r="N88" s="395"/>
    </row>
    <row r="89" spans="1:14" ht="32.25" customHeight="1" x14ac:dyDescent="0.25">
      <c r="A89" s="155"/>
      <c r="B89" s="370"/>
      <c r="C89" s="371"/>
      <c r="D89" s="371"/>
      <c r="E89" s="371"/>
      <c r="F89" s="371"/>
      <c r="G89" s="371"/>
      <c r="H89" s="372"/>
      <c r="I89" s="156"/>
      <c r="J89" s="156"/>
      <c r="K89" s="396"/>
      <c r="L89" s="397"/>
      <c r="M89" s="397"/>
      <c r="N89" s="398"/>
    </row>
    <row r="90" spans="1:14" ht="32.25" customHeight="1" x14ac:dyDescent="0.25">
      <c r="A90" s="155" t="s">
        <v>28</v>
      </c>
      <c r="B90" s="346" t="s">
        <v>97</v>
      </c>
      <c r="C90" s="347"/>
      <c r="D90" s="347"/>
      <c r="E90" s="347"/>
      <c r="F90" s="347"/>
      <c r="G90" s="347"/>
      <c r="H90" s="348"/>
      <c r="I90" s="170"/>
      <c r="J90" s="170"/>
      <c r="K90" s="355" t="s">
        <v>98</v>
      </c>
      <c r="L90" s="356"/>
      <c r="M90" s="356"/>
      <c r="N90" s="357"/>
    </row>
    <row r="91" spans="1:14" ht="32.25" customHeight="1" x14ac:dyDescent="0.25">
      <c r="A91" s="155"/>
      <c r="B91" s="352"/>
      <c r="C91" s="353"/>
      <c r="D91" s="353"/>
      <c r="E91" s="353"/>
      <c r="F91" s="353"/>
      <c r="G91" s="353"/>
      <c r="H91" s="354"/>
      <c r="I91" s="170"/>
      <c r="J91" s="170"/>
      <c r="K91" s="361"/>
      <c r="L91" s="362"/>
      <c r="M91" s="362"/>
      <c r="N91" s="363"/>
    </row>
    <row r="92" spans="1:14" ht="32.25" customHeight="1" x14ac:dyDescent="0.25">
      <c r="A92" s="155" t="s">
        <v>31</v>
      </c>
      <c r="B92" s="346" t="s">
        <v>53</v>
      </c>
      <c r="C92" s="347"/>
      <c r="D92" s="347"/>
      <c r="E92" s="347"/>
      <c r="F92" s="347"/>
      <c r="G92" s="347"/>
      <c r="H92" s="348"/>
      <c r="I92" s="170"/>
      <c r="J92" s="170"/>
      <c r="K92" s="355" t="s">
        <v>99</v>
      </c>
      <c r="L92" s="356"/>
      <c r="M92" s="356"/>
      <c r="N92" s="357"/>
    </row>
    <row r="93" spans="1:14" ht="32.25" customHeight="1" x14ac:dyDescent="0.25">
      <c r="A93" s="155"/>
      <c r="B93" s="349"/>
      <c r="C93" s="350"/>
      <c r="D93" s="350"/>
      <c r="E93" s="350"/>
      <c r="F93" s="350"/>
      <c r="G93" s="350"/>
      <c r="H93" s="351"/>
      <c r="I93" s="170"/>
      <c r="J93" s="170"/>
      <c r="K93" s="358"/>
      <c r="L93" s="359"/>
      <c r="M93" s="359"/>
      <c r="N93" s="360"/>
    </row>
    <row r="94" spans="1:14" ht="32.25" customHeight="1" x14ac:dyDescent="0.25">
      <c r="A94" s="155"/>
      <c r="B94" s="352"/>
      <c r="C94" s="353"/>
      <c r="D94" s="353"/>
      <c r="E94" s="353"/>
      <c r="F94" s="353"/>
      <c r="G94" s="353"/>
      <c r="H94" s="354"/>
      <c r="I94" s="170"/>
      <c r="J94" s="170"/>
      <c r="K94" s="361"/>
      <c r="L94" s="362"/>
      <c r="M94" s="362"/>
      <c r="N94" s="363"/>
    </row>
    <row r="95" spans="1:14" ht="32.25" customHeight="1" x14ac:dyDescent="0.25">
      <c r="A95" s="157" t="s">
        <v>100</v>
      </c>
      <c r="B95" s="364" t="s">
        <v>32</v>
      </c>
      <c r="C95" s="365"/>
      <c r="D95" s="365"/>
      <c r="E95" s="365"/>
      <c r="F95" s="365"/>
      <c r="G95" s="365"/>
      <c r="H95" s="366"/>
      <c r="I95" s="440"/>
      <c r="J95" s="441"/>
      <c r="K95" s="390" t="s">
        <v>101</v>
      </c>
      <c r="L95" s="391"/>
      <c r="M95" s="391"/>
      <c r="N95" s="392"/>
    </row>
    <row r="96" spans="1:14" ht="32.25" customHeight="1" x14ac:dyDescent="0.25">
      <c r="A96" s="158"/>
      <c r="B96" s="367"/>
      <c r="C96" s="368"/>
      <c r="D96" s="368"/>
      <c r="E96" s="368"/>
      <c r="F96" s="368"/>
      <c r="G96" s="368"/>
      <c r="H96" s="369"/>
      <c r="I96" s="440"/>
      <c r="J96" s="441"/>
      <c r="K96" s="393"/>
      <c r="L96" s="394"/>
      <c r="M96" s="394"/>
      <c r="N96" s="395"/>
    </row>
    <row r="97" spans="1:14" ht="32.25" customHeight="1" x14ac:dyDescent="0.25">
      <c r="A97" s="157"/>
      <c r="B97" s="370"/>
      <c r="C97" s="371"/>
      <c r="D97" s="371"/>
      <c r="E97" s="371"/>
      <c r="F97" s="371"/>
      <c r="G97" s="371"/>
      <c r="H97" s="372"/>
      <c r="I97" s="440"/>
      <c r="J97" s="441"/>
      <c r="K97" s="396"/>
      <c r="L97" s="397"/>
      <c r="M97" s="397"/>
      <c r="N97" s="398"/>
    </row>
    <row r="98" spans="1:14" ht="32.25" customHeight="1" x14ac:dyDescent="0.25">
      <c r="A98" s="159" t="s">
        <v>37</v>
      </c>
      <c r="B98" s="364" t="s">
        <v>29</v>
      </c>
      <c r="C98" s="365"/>
      <c r="D98" s="365"/>
      <c r="E98" s="365"/>
      <c r="F98" s="365"/>
      <c r="G98" s="365"/>
      <c r="H98" s="366"/>
      <c r="I98" s="159"/>
      <c r="J98" s="159"/>
      <c r="K98" s="390" t="s">
        <v>102</v>
      </c>
      <c r="L98" s="391"/>
      <c r="M98" s="391"/>
      <c r="N98" s="392"/>
    </row>
    <row r="99" spans="1:14" ht="32.25" customHeight="1" x14ac:dyDescent="0.25">
      <c r="A99" s="159"/>
      <c r="B99" s="370"/>
      <c r="C99" s="371"/>
      <c r="D99" s="371"/>
      <c r="E99" s="371"/>
      <c r="F99" s="371"/>
      <c r="G99" s="371"/>
      <c r="H99" s="372"/>
      <c r="I99" s="159"/>
      <c r="J99" s="159"/>
      <c r="K99" s="396"/>
      <c r="L99" s="397"/>
      <c r="M99" s="397"/>
      <c r="N99" s="398"/>
    </row>
    <row r="100" spans="1:14" ht="32.25" customHeight="1" x14ac:dyDescent="0.25">
      <c r="A100" s="159" t="s">
        <v>40</v>
      </c>
      <c r="B100" s="198"/>
      <c r="C100" s="199"/>
      <c r="D100" s="199"/>
      <c r="E100" s="199"/>
      <c r="F100" s="199"/>
      <c r="G100" s="199"/>
      <c r="H100" s="200"/>
      <c r="I100" s="159"/>
      <c r="J100" s="159"/>
      <c r="K100" s="390"/>
      <c r="L100" s="391"/>
      <c r="M100" s="391"/>
      <c r="N100" s="392"/>
    </row>
    <row r="101" spans="1:14" ht="32.25" customHeight="1" x14ac:dyDescent="0.25">
      <c r="A101" s="159"/>
      <c r="B101" s="201"/>
      <c r="C101" s="221"/>
      <c r="D101" s="221"/>
      <c r="E101" s="221"/>
      <c r="F101" s="221"/>
      <c r="G101" s="221"/>
      <c r="H101" s="202"/>
      <c r="I101" s="159"/>
      <c r="J101" s="159"/>
      <c r="K101" s="393"/>
      <c r="L101" s="394"/>
      <c r="M101" s="394"/>
      <c r="N101" s="395"/>
    </row>
    <row r="102" spans="1:14" ht="32.25" customHeight="1" x14ac:dyDescent="0.25">
      <c r="A102" s="159"/>
      <c r="B102" s="203"/>
      <c r="C102" s="204"/>
      <c r="D102" s="204"/>
      <c r="E102" s="204"/>
      <c r="F102" s="204"/>
      <c r="G102" s="204"/>
      <c r="H102" s="205"/>
      <c r="I102" s="159"/>
      <c r="J102" s="159"/>
      <c r="K102" s="396"/>
      <c r="L102" s="397"/>
      <c r="M102" s="397"/>
      <c r="N102" s="398"/>
    </row>
    <row r="103" spans="1:14" x14ac:dyDescent="0.25">
      <c r="A103" s="159"/>
      <c r="B103" s="159"/>
      <c r="C103" s="159"/>
      <c r="D103" s="159"/>
      <c r="E103" s="159"/>
      <c r="F103" s="159"/>
      <c r="G103" s="159"/>
      <c r="H103" s="159"/>
      <c r="I103" s="159"/>
      <c r="J103" s="159"/>
      <c r="K103" s="159"/>
      <c r="L103" s="159"/>
      <c r="M103" s="159"/>
      <c r="N103" s="159"/>
    </row>
    <row r="104" spans="1:14" ht="17.25" customHeight="1" x14ac:dyDescent="0.25">
      <c r="A104" s="405" t="s">
        <v>103</v>
      </c>
      <c r="B104" s="405"/>
      <c r="C104" s="405"/>
      <c r="D104" s="405"/>
      <c r="E104" s="405"/>
      <c r="F104" s="405"/>
      <c r="G104" s="404" t="s">
        <v>104</v>
      </c>
      <c r="H104" s="404"/>
      <c r="I104" s="404"/>
      <c r="J104" s="404"/>
      <c r="K104" s="404"/>
      <c r="L104" s="404"/>
      <c r="M104" s="404"/>
      <c r="N104" s="404"/>
    </row>
    <row r="105" spans="1:14" x14ac:dyDescent="0.25">
      <c r="A105" s="379"/>
      <c r="B105" s="379"/>
      <c r="C105" s="379"/>
      <c r="D105" s="379"/>
      <c r="E105" s="379"/>
      <c r="F105" s="379"/>
      <c r="G105" s="379"/>
      <c r="H105" s="379"/>
      <c r="I105" s="379"/>
      <c r="J105" s="379"/>
      <c r="K105" s="379"/>
      <c r="L105" s="379"/>
      <c r="M105" s="379"/>
      <c r="N105" s="379"/>
    </row>
    <row r="106" spans="1:14" x14ac:dyDescent="0.25">
      <c r="A106" s="380" t="s">
        <v>23</v>
      </c>
      <c r="B106" s="380"/>
      <c r="C106" s="380"/>
      <c r="D106" s="380"/>
      <c r="E106" s="380"/>
      <c r="F106" s="380"/>
      <c r="G106" s="380"/>
      <c r="H106" s="380"/>
      <c r="I106" s="380"/>
      <c r="J106" s="380" t="s">
        <v>94</v>
      </c>
      <c r="K106" s="380"/>
      <c r="L106" s="380"/>
      <c r="M106" s="380"/>
      <c r="N106" s="380"/>
    </row>
    <row r="107" spans="1:14" ht="42" customHeight="1" x14ac:dyDescent="0.25">
      <c r="A107" s="156" t="s">
        <v>105</v>
      </c>
      <c r="B107" s="346" t="s">
        <v>29</v>
      </c>
      <c r="C107" s="347"/>
      <c r="D107" s="347"/>
      <c r="E107" s="347"/>
      <c r="F107" s="347"/>
      <c r="G107" s="347"/>
      <c r="H107" s="348"/>
      <c r="I107" s="170"/>
      <c r="J107" s="170"/>
      <c r="K107" s="355" t="s">
        <v>106</v>
      </c>
      <c r="L107" s="356"/>
      <c r="M107" s="356"/>
      <c r="N107" s="357"/>
    </row>
    <row r="108" spans="1:14" ht="42" customHeight="1" x14ac:dyDescent="0.25">
      <c r="A108" s="156"/>
      <c r="B108" s="349"/>
      <c r="C108" s="350"/>
      <c r="D108" s="350"/>
      <c r="E108" s="350"/>
      <c r="F108" s="350"/>
      <c r="G108" s="350"/>
      <c r="H108" s="351"/>
      <c r="I108" s="170"/>
      <c r="J108" s="170"/>
      <c r="K108" s="358"/>
      <c r="L108" s="359"/>
      <c r="M108" s="359"/>
      <c r="N108" s="360"/>
    </row>
    <row r="109" spans="1:14" ht="42" customHeight="1" x14ac:dyDescent="0.25">
      <c r="A109" s="156"/>
      <c r="B109" s="352"/>
      <c r="C109" s="353"/>
      <c r="D109" s="353"/>
      <c r="E109" s="353"/>
      <c r="F109" s="353"/>
      <c r="G109" s="353"/>
      <c r="H109" s="354"/>
      <c r="I109" s="170"/>
      <c r="J109" s="170"/>
      <c r="K109" s="361"/>
      <c r="L109" s="362"/>
      <c r="M109" s="362"/>
      <c r="N109" s="363"/>
    </row>
    <row r="110" spans="1:14" ht="33.75" customHeight="1" x14ac:dyDescent="0.25">
      <c r="A110" s="155" t="s">
        <v>107</v>
      </c>
      <c r="B110" s="364" t="s">
        <v>44</v>
      </c>
      <c r="C110" s="365"/>
      <c r="D110" s="365"/>
      <c r="E110" s="365"/>
      <c r="F110" s="365"/>
      <c r="G110" s="365"/>
      <c r="H110" s="366"/>
      <c r="I110" s="155"/>
      <c r="J110" s="155"/>
      <c r="K110" s="390" t="s">
        <v>45</v>
      </c>
      <c r="L110" s="391"/>
      <c r="M110" s="391"/>
      <c r="N110" s="392"/>
    </row>
    <row r="111" spans="1:14" ht="47.25" customHeight="1" x14ac:dyDescent="0.25">
      <c r="A111" s="155"/>
      <c r="B111" s="370"/>
      <c r="C111" s="371"/>
      <c r="D111" s="371"/>
      <c r="E111" s="371"/>
      <c r="F111" s="371"/>
      <c r="G111" s="371"/>
      <c r="H111" s="372"/>
      <c r="I111" s="155"/>
      <c r="J111" s="155"/>
      <c r="K111" s="396"/>
      <c r="L111" s="397"/>
      <c r="M111" s="397"/>
      <c r="N111" s="398"/>
    </row>
    <row r="112" spans="1:14" x14ac:dyDescent="0.25">
      <c r="A112" s="159"/>
      <c r="B112" s="159"/>
      <c r="C112" s="159"/>
      <c r="D112" s="159"/>
      <c r="E112" s="159"/>
      <c r="F112" s="159"/>
      <c r="G112" s="159"/>
      <c r="H112" s="159"/>
      <c r="I112" s="159"/>
      <c r="J112" s="159"/>
      <c r="K112" s="159"/>
      <c r="L112" s="159"/>
      <c r="M112" s="159"/>
      <c r="N112" s="159"/>
    </row>
    <row r="113" spans="1:14" ht="21" customHeight="1" x14ac:dyDescent="0.25">
      <c r="A113" s="412" t="s">
        <v>108</v>
      </c>
      <c r="B113" s="412"/>
      <c r="C113" s="412"/>
      <c r="D113" s="412"/>
      <c r="E113" s="412"/>
      <c r="F113" s="412"/>
      <c r="G113" s="409" t="s">
        <v>109</v>
      </c>
      <c r="H113" s="410"/>
      <c r="I113" s="410"/>
      <c r="J113" s="410"/>
      <c r="K113" s="410"/>
      <c r="L113" s="410"/>
      <c r="M113" s="410"/>
      <c r="N113" s="411"/>
    </row>
    <row r="114" spans="1:14" x14ac:dyDescent="0.25">
      <c r="A114" s="379"/>
      <c r="B114" s="379"/>
      <c r="C114" s="379"/>
      <c r="D114" s="379"/>
      <c r="E114" s="379"/>
      <c r="F114" s="379"/>
      <c r="G114" s="379"/>
      <c r="H114" s="379"/>
      <c r="I114" s="379"/>
      <c r="J114" s="379"/>
      <c r="K114" s="379"/>
      <c r="L114" s="379"/>
      <c r="M114" s="379"/>
      <c r="N114" s="379"/>
    </row>
    <row r="115" spans="1:14" x14ac:dyDescent="0.25">
      <c r="A115" s="380" t="s">
        <v>23</v>
      </c>
      <c r="B115" s="380"/>
      <c r="C115" s="380"/>
      <c r="D115" s="380"/>
      <c r="E115" s="380"/>
      <c r="F115" s="380"/>
      <c r="G115" s="380"/>
      <c r="H115" s="380"/>
      <c r="I115" s="380"/>
      <c r="J115" s="380" t="s">
        <v>94</v>
      </c>
      <c r="K115" s="380"/>
      <c r="L115" s="380"/>
      <c r="M115" s="380"/>
      <c r="N115" s="380"/>
    </row>
    <row r="116" spans="1:14" ht="30" customHeight="1" x14ac:dyDescent="0.25">
      <c r="A116" s="156" t="s">
        <v>105</v>
      </c>
      <c r="B116" s="346" t="s">
        <v>29</v>
      </c>
      <c r="C116" s="347"/>
      <c r="D116" s="347"/>
      <c r="E116" s="347"/>
      <c r="F116" s="347"/>
      <c r="G116" s="347"/>
      <c r="H116" s="348"/>
      <c r="I116" s="170"/>
      <c r="J116" s="170"/>
      <c r="K116" s="322" t="s">
        <v>110</v>
      </c>
      <c r="L116" s="323"/>
      <c r="M116" s="323"/>
      <c r="N116" s="324"/>
    </row>
    <row r="117" spans="1:14" ht="30" customHeight="1" x14ac:dyDescent="0.25">
      <c r="A117" s="156"/>
      <c r="B117" s="349"/>
      <c r="C117" s="350"/>
      <c r="D117" s="350"/>
      <c r="E117" s="350"/>
      <c r="F117" s="350"/>
      <c r="G117" s="350"/>
      <c r="H117" s="351"/>
      <c r="I117" s="170"/>
      <c r="J117" s="170"/>
      <c r="K117" s="373"/>
      <c r="L117" s="374"/>
      <c r="M117" s="374"/>
      <c r="N117" s="375"/>
    </row>
    <row r="118" spans="1:14" ht="30" customHeight="1" x14ac:dyDescent="0.25">
      <c r="A118" s="156"/>
      <c r="B118" s="352"/>
      <c r="C118" s="353"/>
      <c r="D118" s="353"/>
      <c r="E118" s="353"/>
      <c r="F118" s="353"/>
      <c r="G118" s="353"/>
      <c r="H118" s="354"/>
      <c r="I118" s="170"/>
      <c r="J118" s="170"/>
      <c r="K118" s="325"/>
      <c r="L118" s="326"/>
      <c r="M118" s="326"/>
      <c r="N118" s="327"/>
    </row>
    <row r="119" spans="1:14" x14ac:dyDescent="0.25">
      <c r="A119" s="156" t="s">
        <v>31</v>
      </c>
      <c r="B119" s="346" t="s">
        <v>53</v>
      </c>
      <c r="C119" s="347"/>
      <c r="D119" s="347"/>
      <c r="E119" s="347"/>
      <c r="F119" s="347"/>
      <c r="G119" s="347"/>
      <c r="H119" s="348"/>
      <c r="I119" s="170"/>
      <c r="J119" s="170"/>
      <c r="K119" s="431" t="s">
        <v>111</v>
      </c>
      <c r="L119" s="432"/>
      <c r="M119" s="432"/>
      <c r="N119" s="433"/>
    </row>
    <row r="120" spans="1:14" x14ac:dyDescent="0.25">
      <c r="A120" s="156"/>
      <c r="B120" s="349"/>
      <c r="C120" s="350"/>
      <c r="D120" s="350"/>
      <c r="E120" s="350"/>
      <c r="F120" s="350"/>
      <c r="G120" s="350"/>
      <c r="H120" s="351"/>
      <c r="I120" s="170"/>
      <c r="J120" s="170"/>
      <c r="K120" s="437"/>
      <c r="L120" s="438"/>
      <c r="M120" s="438"/>
      <c r="N120" s="439"/>
    </row>
    <row r="121" spans="1:14" x14ac:dyDescent="0.25">
      <c r="A121" s="156"/>
      <c r="B121" s="352"/>
      <c r="C121" s="353"/>
      <c r="D121" s="353"/>
      <c r="E121" s="353"/>
      <c r="F121" s="353"/>
      <c r="G121" s="353"/>
      <c r="H121" s="354"/>
      <c r="I121" s="170"/>
      <c r="J121" s="170"/>
      <c r="K121" s="434"/>
      <c r="L121" s="435"/>
      <c r="M121" s="435"/>
      <c r="N121" s="436"/>
    </row>
    <row r="122" spans="1:14" x14ac:dyDescent="0.25">
      <c r="A122" s="156" t="s">
        <v>34</v>
      </c>
      <c r="B122" s="346" t="s">
        <v>112</v>
      </c>
      <c r="C122" s="347"/>
      <c r="D122" s="347"/>
      <c r="E122" s="347"/>
      <c r="F122" s="347"/>
      <c r="G122" s="347"/>
      <c r="H122" s="348"/>
      <c r="I122" s="170"/>
      <c r="J122" s="170"/>
      <c r="K122" s="431" t="s">
        <v>113</v>
      </c>
      <c r="L122" s="432"/>
      <c r="M122" s="432"/>
      <c r="N122" s="433"/>
    </row>
    <row r="123" spans="1:14" x14ac:dyDescent="0.25">
      <c r="A123" s="156"/>
      <c r="B123" s="352"/>
      <c r="C123" s="353"/>
      <c r="D123" s="353"/>
      <c r="E123" s="353"/>
      <c r="F123" s="353"/>
      <c r="G123" s="353"/>
      <c r="H123" s="354"/>
      <c r="I123" s="170"/>
      <c r="J123" s="170"/>
      <c r="K123" s="434"/>
      <c r="L123" s="435"/>
      <c r="M123" s="435"/>
      <c r="N123" s="436"/>
    </row>
    <row r="124" spans="1:14" x14ac:dyDescent="0.25">
      <c r="A124" s="160"/>
      <c r="B124" s="159"/>
      <c r="C124" s="159"/>
      <c r="D124" s="159"/>
      <c r="E124" s="159"/>
      <c r="F124" s="159"/>
      <c r="G124" s="159"/>
      <c r="H124" s="159"/>
      <c r="I124" s="159"/>
      <c r="J124" s="159"/>
      <c r="K124" s="159"/>
      <c r="L124" s="159"/>
      <c r="M124" s="159"/>
      <c r="N124" s="159"/>
    </row>
    <row r="125" spans="1:14" ht="20.25" customHeight="1" x14ac:dyDescent="0.25">
      <c r="A125" s="412" t="s">
        <v>114</v>
      </c>
      <c r="B125" s="412"/>
      <c r="C125" s="412"/>
      <c r="D125" s="412"/>
      <c r="E125" s="412"/>
      <c r="F125" s="412"/>
      <c r="G125" s="404" t="s">
        <v>115</v>
      </c>
      <c r="H125" s="404"/>
      <c r="I125" s="404"/>
      <c r="J125" s="404"/>
      <c r="K125" s="404"/>
      <c r="L125" s="404"/>
      <c r="M125" s="404"/>
      <c r="N125" s="404"/>
    </row>
    <row r="126" spans="1:14" x14ac:dyDescent="0.25">
      <c r="A126" s="379"/>
      <c r="B126" s="379"/>
      <c r="C126" s="379"/>
      <c r="D126" s="379"/>
      <c r="E126" s="379"/>
      <c r="F126" s="379"/>
      <c r="G126" s="379"/>
      <c r="H126" s="379"/>
      <c r="I126" s="379"/>
      <c r="J126" s="379"/>
      <c r="K126" s="379"/>
      <c r="L126" s="379"/>
      <c r="M126" s="379"/>
      <c r="N126" s="379"/>
    </row>
    <row r="127" spans="1:14" x14ac:dyDescent="0.25">
      <c r="A127" s="380" t="s">
        <v>23</v>
      </c>
      <c r="B127" s="380"/>
      <c r="C127" s="380"/>
      <c r="D127" s="380"/>
      <c r="E127" s="380"/>
      <c r="F127" s="380"/>
      <c r="G127" s="380"/>
      <c r="H127" s="380"/>
      <c r="I127" s="380"/>
      <c r="J127" s="380" t="s">
        <v>94</v>
      </c>
      <c r="K127" s="380"/>
      <c r="L127" s="380"/>
      <c r="M127" s="380"/>
      <c r="N127" s="380"/>
    </row>
    <row r="128" spans="1:14" ht="33" customHeight="1" x14ac:dyDescent="0.25">
      <c r="A128" s="156" t="s">
        <v>105</v>
      </c>
      <c r="B128" s="346" t="s">
        <v>95</v>
      </c>
      <c r="C128" s="347"/>
      <c r="D128" s="347"/>
      <c r="E128" s="347"/>
      <c r="F128" s="347"/>
      <c r="G128" s="347"/>
      <c r="H128" s="348"/>
      <c r="I128" s="170"/>
      <c r="J128" s="170"/>
      <c r="K128" s="322" t="s">
        <v>96</v>
      </c>
      <c r="L128" s="323"/>
      <c r="M128" s="323"/>
      <c r="N128" s="324"/>
    </row>
    <row r="129" spans="1:14" ht="33" customHeight="1" x14ac:dyDescent="0.25">
      <c r="A129" s="156"/>
      <c r="B129" s="349"/>
      <c r="C129" s="350"/>
      <c r="D129" s="350"/>
      <c r="E129" s="350"/>
      <c r="F129" s="350"/>
      <c r="G129" s="350"/>
      <c r="H129" s="351"/>
      <c r="I129" s="170"/>
      <c r="J129" s="170"/>
      <c r="K129" s="373"/>
      <c r="L129" s="374"/>
      <c r="M129" s="374"/>
      <c r="N129" s="375"/>
    </row>
    <row r="130" spans="1:14" ht="33" customHeight="1" x14ac:dyDescent="0.25">
      <c r="A130" s="156"/>
      <c r="B130" s="352"/>
      <c r="C130" s="353"/>
      <c r="D130" s="353"/>
      <c r="E130" s="353"/>
      <c r="F130" s="353"/>
      <c r="G130" s="353"/>
      <c r="H130" s="354"/>
      <c r="I130" s="170"/>
      <c r="J130" s="170"/>
      <c r="K130" s="325"/>
      <c r="L130" s="326"/>
      <c r="M130" s="326"/>
      <c r="N130" s="327"/>
    </row>
    <row r="131" spans="1:14" ht="32.25" customHeight="1" x14ac:dyDescent="0.25">
      <c r="A131" s="156" t="s">
        <v>116</v>
      </c>
      <c r="B131" s="346" t="s">
        <v>29</v>
      </c>
      <c r="C131" s="347"/>
      <c r="D131" s="347"/>
      <c r="E131" s="347"/>
      <c r="F131" s="347"/>
      <c r="G131" s="347"/>
      <c r="H131" s="348"/>
      <c r="I131" s="170"/>
      <c r="J131" s="170"/>
      <c r="K131" s="355" t="s">
        <v>721</v>
      </c>
      <c r="L131" s="356"/>
      <c r="M131" s="356"/>
      <c r="N131" s="357"/>
    </row>
    <row r="132" spans="1:14" ht="32.25" customHeight="1" x14ac:dyDescent="0.25">
      <c r="A132" s="156"/>
      <c r="B132" s="349"/>
      <c r="C132" s="350"/>
      <c r="D132" s="350"/>
      <c r="E132" s="350"/>
      <c r="F132" s="350"/>
      <c r="G132" s="350"/>
      <c r="H132" s="351"/>
      <c r="I132" s="170"/>
      <c r="J132" s="170"/>
      <c r="K132" s="358"/>
      <c r="L132" s="359"/>
      <c r="M132" s="359"/>
      <c r="N132" s="360"/>
    </row>
    <row r="133" spans="1:14" ht="32.25" customHeight="1" x14ac:dyDescent="0.25">
      <c r="A133" s="156"/>
      <c r="B133" s="352"/>
      <c r="C133" s="353"/>
      <c r="D133" s="353"/>
      <c r="E133" s="353"/>
      <c r="F133" s="353"/>
      <c r="G133" s="353"/>
      <c r="H133" s="354"/>
      <c r="I133" s="170"/>
      <c r="J133" s="170"/>
      <c r="K133" s="361"/>
      <c r="L133" s="362"/>
      <c r="M133" s="362"/>
      <c r="N133" s="363"/>
    </row>
    <row r="134" spans="1:14" ht="15" customHeight="1" x14ac:dyDescent="0.25">
      <c r="A134" s="156" t="s">
        <v>34</v>
      </c>
      <c r="B134" s="346" t="s">
        <v>53</v>
      </c>
      <c r="C134" s="347"/>
      <c r="D134" s="347"/>
      <c r="E134" s="347"/>
      <c r="F134" s="347"/>
      <c r="G134" s="347"/>
      <c r="H134" s="348"/>
      <c r="I134" s="170"/>
      <c r="J134" s="170"/>
      <c r="K134" s="431" t="s">
        <v>117</v>
      </c>
      <c r="L134" s="432"/>
      <c r="M134" s="432"/>
      <c r="N134" s="433"/>
    </row>
    <row r="135" spans="1:14" ht="33" customHeight="1" x14ac:dyDescent="0.25">
      <c r="A135" s="156"/>
      <c r="B135" s="352"/>
      <c r="C135" s="353"/>
      <c r="D135" s="353"/>
      <c r="E135" s="353"/>
      <c r="F135" s="353"/>
      <c r="G135" s="353"/>
      <c r="H135" s="354"/>
      <c r="I135" s="170"/>
      <c r="J135" s="170"/>
      <c r="K135" s="434"/>
      <c r="L135" s="435"/>
      <c r="M135" s="435"/>
      <c r="N135" s="436"/>
    </row>
    <row r="136" spans="1:14" x14ac:dyDescent="0.25">
      <c r="A136" s="156" t="s">
        <v>37</v>
      </c>
      <c r="B136" s="346" t="s">
        <v>118</v>
      </c>
      <c r="C136" s="347"/>
      <c r="D136" s="347"/>
      <c r="E136" s="347"/>
      <c r="F136" s="347"/>
      <c r="G136" s="347"/>
      <c r="H136" s="348"/>
      <c r="I136" s="170"/>
      <c r="J136" s="170"/>
      <c r="K136" s="355" t="s">
        <v>113</v>
      </c>
      <c r="L136" s="356"/>
      <c r="M136" s="356"/>
      <c r="N136" s="357"/>
    </row>
    <row r="137" spans="1:14" ht="49.5" customHeight="1" x14ac:dyDescent="0.25">
      <c r="A137" s="156"/>
      <c r="B137" s="352"/>
      <c r="C137" s="353"/>
      <c r="D137" s="353"/>
      <c r="E137" s="353"/>
      <c r="F137" s="353"/>
      <c r="G137" s="353"/>
      <c r="H137" s="354"/>
      <c r="I137" s="170"/>
      <c r="J137" s="170"/>
      <c r="K137" s="361"/>
      <c r="L137" s="362"/>
      <c r="M137" s="362"/>
      <c r="N137" s="363"/>
    </row>
    <row r="138" spans="1:14" x14ac:dyDescent="0.25">
      <c r="A138" s="160"/>
      <c r="B138" s="159"/>
      <c r="C138" s="159"/>
      <c r="D138" s="159"/>
      <c r="E138" s="159"/>
      <c r="F138" s="159"/>
      <c r="G138" s="159"/>
      <c r="H138" s="159"/>
      <c r="I138" s="159"/>
      <c r="J138" s="159"/>
      <c r="K138" s="159"/>
      <c r="L138" s="159"/>
      <c r="M138" s="159"/>
      <c r="N138" s="159"/>
    </row>
    <row r="139" spans="1:14" ht="18" customHeight="1" x14ac:dyDescent="0.25">
      <c r="A139" s="412" t="s">
        <v>114</v>
      </c>
      <c r="B139" s="412"/>
      <c r="C139" s="412"/>
      <c r="D139" s="412"/>
      <c r="E139" s="412"/>
      <c r="F139" s="412"/>
      <c r="G139" s="409" t="s">
        <v>119</v>
      </c>
      <c r="H139" s="410"/>
      <c r="I139" s="410"/>
      <c r="J139" s="410"/>
      <c r="K139" s="410"/>
      <c r="L139" s="410"/>
      <c r="M139" s="410"/>
      <c r="N139" s="411"/>
    </row>
    <row r="140" spans="1:14" ht="15" customHeight="1" x14ac:dyDescent="0.25">
      <c r="A140" s="379"/>
      <c r="B140" s="379"/>
      <c r="C140" s="379"/>
      <c r="D140" s="379"/>
      <c r="E140" s="379"/>
      <c r="F140" s="379"/>
      <c r="G140" s="379"/>
      <c r="H140" s="379"/>
      <c r="I140" s="379"/>
      <c r="J140" s="379"/>
      <c r="K140" s="379"/>
      <c r="L140" s="379"/>
      <c r="M140" s="379"/>
      <c r="N140" s="379"/>
    </row>
    <row r="141" spans="1:14" x14ac:dyDescent="0.25">
      <c r="A141" s="380" t="s">
        <v>23</v>
      </c>
      <c r="B141" s="380"/>
      <c r="C141" s="380"/>
      <c r="D141" s="380"/>
      <c r="E141" s="380"/>
      <c r="F141" s="380"/>
      <c r="G141" s="380"/>
      <c r="H141" s="380"/>
      <c r="I141" s="380"/>
      <c r="J141" s="380" t="s">
        <v>94</v>
      </c>
      <c r="K141" s="380"/>
      <c r="L141" s="380"/>
      <c r="M141" s="380"/>
      <c r="N141" s="380"/>
    </row>
    <row r="142" spans="1:14" x14ac:dyDescent="0.25">
      <c r="A142" s="156" t="s">
        <v>105</v>
      </c>
      <c r="B142" s="346" t="s">
        <v>29</v>
      </c>
      <c r="C142" s="347"/>
      <c r="D142" s="347"/>
      <c r="E142" s="347"/>
      <c r="F142" s="347"/>
      <c r="G142" s="347"/>
      <c r="H142" s="348"/>
      <c r="I142" s="170"/>
      <c r="J142" s="170"/>
      <c r="K142" s="322" t="s">
        <v>120</v>
      </c>
      <c r="L142" s="323"/>
      <c r="M142" s="323"/>
      <c r="N142" s="324"/>
    </row>
    <row r="143" spans="1:14" ht="15" customHeight="1" x14ac:dyDescent="0.25">
      <c r="A143" s="156"/>
      <c r="B143" s="349"/>
      <c r="C143" s="350"/>
      <c r="D143" s="350"/>
      <c r="E143" s="350"/>
      <c r="F143" s="350"/>
      <c r="G143" s="350"/>
      <c r="H143" s="351"/>
      <c r="I143" s="170"/>
      <c r="J143" s="170"/>
      <c r="K143" s="373"/>
      <c r="L143" s="374"/>
      <c r="M143" s="374"/>
      <c r="N143" s="375"/>
    </row>
    <row r="144" spans="1:14" ht="57" customHeight="1" x14ac:dyDescent="0.25">
      <c r="A144" s="156"/>
      <c r="B144" s="352"/>
      <c r="C144" s="353"/>
      <c r="D144" s="353"/>
      <c r="E144" s="353"/>
      <c r="F144" s="353"/>
      <c r="G144" s="353"/>
      <c r="H144" s="354"/>
      <c r="I144" s="170"/>
      <c r="J144" s="170"/>
      <c r="K144" s="325"/>
      <c r="L144" s="326"/>
      <c r="M144" s="326"/>
      <c r="N144" s="327"/>
    </row>
    <row r="145" spans="1:14" x14ac:dyDescent="0.25">
      <c r="A145" s="156" t="s">
        <v>116</v>
      </c>
      <c r="B145" s="346" t="s">
        <v>97</v>
      </c>
      <c r="C145" s="347"/>
      <c r="D145" s="347"/>
      <c r="E145" s="347"/>
      <c r="F145" s="347"/>
      <c r="G145" s="347"/>
      <c r="H145" s="348"/>
      <c r="I145" s="170"/>
      <c r="J145" s="170"/>
      <c r="K145" s="355" t="s">
        <v>121</v>
      </c>
      <c r="L145" s="356"/>
      <c r="M145" s="356"/>
      <c r="N145" s="357"/>
    </row>
    <row r="146" spans="1:14" ht="15" customHeight="1" x14ac:dyDescent="0.25">
      <c r="A146" s="156"/>
      <c r="B146" s="349"/>
      <c r="C146" s="350"/>
      <c r="D146" s="350"/>
      <c r="E146" s="350"/>
      <c r="F146" s="350"/>
      <c r="G146" s="350"/>
      <c r="H146" s="351"/>
      <c r="I146" s="170"/>
      <c r="J146" s="170"/>
      <c r="K146" s="358"/>
      <c r="L146" s="359"/>
      <c r="M146" s="359"/>
      <c r="N146" s="360"/>
    </row>
    <row r="147" spans="1:14" ht="38.25" customHeight="1" x14ac:dyDescent="0.25">
      <c r="A147" s="156"/>
      <c r="B147" s="352"/>
      <c r="C147" s="353"/>
      <c r="D147" s="353"/>
      <c r="E147" s="353"/>
      <c r="F147" s="353"/>
      <c r="G147" s="353"/>
      <c r="H147" s="354"/>
      <c r="I147" s="170"/>
      <c r="J147" s="170"/>
      <c r="K147" s="361"/>
      <c r="L147" s="362"/>
      <c r="M147" s="362"/>
      <c r="N147" s="363"/>
    </row>
    <row r="148" spans="1:14" ht="15" customHeight="1" x14ac:dyDescent="0.25">
      <c r="A148" s="156" t="s">
        <v>122</v>
      </c>
      <c r="B148" s="346" t="s">
        <v>53</v>
      </c>
      <c r="C148" s="347"/>
      <c r="D148" s="347"/>
      <c r="E148" s="347"/>
      <c r="F148" s="347"/>
      <c r="G148" s="347"/>
      <c r="H148" s="348"/>
      <c r="I148" s="170"/>
      <c r="J148" s="170"/>
      <c r="K148" s="355" t="s">
        <v>123</v>
      </c>
      <c r="L148" s="356"/>
      <c r="M148" s="356"/>
      <c r="N148" s="357"/>
    </row>
    <row r="149" spans="1:14" x14ac:dyDescent="0.25">
      <c r="A149" s="156"/>
      <c r="B149" s="349"/>
      <c r="C149" s="350"/>
      <c r="D149" s="350"/>
      <c r="E149" s="350"/>
      <c r="F149" s="350"/>
      <c r="G149" s="350"/>
      <c r="H149" s="351"/>
      <c r="I149" s="170"/>
      <c r="J149" s="170"/>
      <c r="K149" s="358"/>
      <c r="L149" s="359"/>
      <c r="M149" s="359"/>
      <c r="N149" s="360"/>
    </row>
    <row r="150" spans="1:14" ht="36.75" customHeight="1" x14ac:dyDescent="0.25">
      <c r="A150" s="156"/>
      <c r="B150" s="352"/>
      <c r="C150" s="353"/>
      <c r="D150" s="353"/>
      <c r="E150" s="353"/>
      <c r="F150" s="353"/>
      <c r="G150" s="353"/>
      <c r="H150" s="354"/>
      <c r="I150" s="170"/>
      <c r="J150" s="170"/>
      <c r="K150" s="361"/>
      <c r="L150" s="362"/>
      <c r="M150" s="362"/>
      <c r="N150" s="363"/>
    </row>
    <row r="151" spans="1:14" ht="49.5" customHeight="1" x14ac:dyDescent="0.25">
      <c r="A151" s="156" t="s">
        <v>34</v>
      </c>
      <c r="B151" s="346" t="s">
        <v>95</v>
      </c>
      <c r="C151" s="347"/>
      <c r="D151" s="347"/>
      <c r="E151" s="347"/>
      <c r="F151" s="347"/>
      <c r="G151" s="347"/>
      <c r="H151" s="348"/>
      <c r="I151" s="170"/>
      <c r="J151" s="170"/>
      <c r="K151" s="355" t="s">
        <v>124</v>
      </c>
      <c r="L151" s="356"/>
      <c r="M151" s="356"/>
      <c r="N151" s="357"/>
    </row>
    <row r="152" spans="1:14" ht="49.5" customHeight="1" x14ac:dyDescent="0.25">
      <c r="A152" s="156"/>
      <c r="B152" s="352"/>
      <c r="C152" s="353"/>
      <c r="D152" s="353"/>
      <c r="E152" s="353"/>
      <c r="F152" s="353"/>
      <c r="G152" s="353"/>
      <c r="H152" s="354"/>
      <c r="I152" s="170"/>
      <c r="J152" s="170"/>
      <c r="K152" s="361"/>
      <c r="L152" s="362"/>
      <c r="M152" s="362"/>
      <c r="N152" s="363"/>
    </row>
    <row r="153" spans="1:14" ht="15" customHeight="1" x14ac:dyDescent="0.25">
      <c r="A153" s="160"/>
      <c r="B153" s="159"/>
      <c r="C153" s="159"/>
      <c r="D153" s="159"/>
      <c r="E153" s="159"/>
      <c r="F153" s="159"/>
      <c r="G153" s="159"/>
      <c r="H153" s="159"/>
      <c r="I153" s="159"/>
      <c r="J153" s="159"/>
      <c r="K153" s="159"/>
      <c r="L153" s="159"/>
      <c r="M153" s="159"/>
      <c r="N153" s="159"/>
    </row>
    <row r="154" spans="1:14" ht="18.75" customHeight="1" x14ac:dyDescent="0.25">
      <c r="A154" s="412" t="s">
        <v>114</v>
      </c>
      <c r="B154" s="412"/>
      <c r="C154" s="412"/>
      <c r="D154" s="412"/>
      <c r="E154" s="412"/>
      <c r="F154" s="412"/>
      <c r="G154" s="404" t="s">
        <v>125</v>
      </c>
      <c r="H154" s="404"/>
      <c r="I154" s="404"/>
      <c r="J154" s="404"/>
      <c r="K154" s="404"/>
      <c r="L154" s="404"/>
      <c r="M154" s="404"/>
      <c r="N154" s="404"/>
    </row>
    <row r="155" spans="1:14" x14ac:dyDescent="0.25">
      <c r="A155" s="379"/>
      <c r="B155" s="379"/>
      <c r="C155" s="379"/>
      <c r="D155" s="379"/>
      <c r="E155" s="379"/>
      <c r="F155" s="379"/>
      <c r="G155" s="379"/>
      <c r="H155" s="379"/>
      <c r="I155" s="379"/>
      <c r="J155" s="379"/>
      <c r="K155" s="379"/>
      <c r="L155" s="379"/>
      <c r="M155" s="379"/>
      <c r="N155" s="379"/>
    </row>
    <row r="156" spans="1:14" ht="15" customHeight="1" x14ac:dyDescent="0.25">
      <c r="A156" s="380" t="s">
        <v>23</v>
      </c>
      <c r="B156" s="380"/>
      <c r="C156" s="380"/>
      <c r="D156" s="380"/>
      <c r="E156" s="380"/>
      <c r="F156" s="380"/>
      <c r="G156" s="380"/>
      <c r="H156" s="380"/>
      <c r="I156" s="380"/>
      <c r="J156" s="380" t="s">
        <v>94</v>
      </c>
      <c r="K156" s="380"/>
      <c r="L156" s="380"/>
      <c r="M156" s="380"/>
      <c r="N156" s="380"/>
    </row>
    <row r="157" spans="1:14" x14ac:dyDescent="0.25">
      <c r="A157" s="156" t="s">
        <v>105</v>
      </c>
      <c r="B157" s="346" t="s">
        <v>29</v>
      </c>
      <c r="C157" s="347"/>
      <c r="D157" s="347"/>
      <c r="E157" s="347"/>
      <c r="F157" s="347"/>
      <c r="G157" s="347"/>
      <c r="H157" s="348"/>
      <c r="I157" s="170"/>
      <c r="J157" s="170"/>
      <c r="K157" s="322" t="s">
        <v>126</v>
      </c>
      <c r="L157" s="323"/>
      <c r="M157" s="323"/>
      <c r="N157" s="324"/>
    </row>
    <row r="158" spans="1:14" ht="15" customHeight="1" x14ac:dyDescent="0.25">
      <c r="A158" s="156"/>
      <c r="B158" s="349"/>
      <c r="C158" s="350"/>
      <c r="D158" s="350"/>
      <c r="E158" s="350"/>
      <c r="F158" s="350"/>
      <c r="G158" s="350"/>
      <c r="H158" s="351"/>
      <c r="I158" s="170"/>
      <c r="J158" s="170"/>
      <c r="K158" s="373"/>
      <c r="L158" s="374"/>
      <c r="M158" s="374"/>
      <c r="N158" s="375"/>
    </row>
    <row r="159" spans="1:14" ht="58.5" customHeight="1" x14ac:dyDescent="0.25">
      <c r="A159" s="156"/>
      <c r="B159" s="352"/>
      <c r="C159" s="353"/>
      <c r="D159" s="353"/>
      <c r="E159" s="353"/>
      <c r="F159" s="353"/>
      <c r="G159" s="353"/>
      <c r="H159" s="354"/>
      <c r="I159" s="170"/>
      <c r="J159" s="170"/>
      <c r="K159" s="325"/>
      <c r="L159" s="326"/>
      <c r="M159" s="326"/>
      <c r="N159" s="327"/>
    </row>
    <row r="160" spans="1:14" ht="15" customHeight="1" x14ac:dyDescent="0.25">
      <c r="A160" s="156" t="s">
        <v>116</v>
      </c>
      <c r="B160" s="346" t="s">
        <v>32</v>
      </c>
      <c r="C160" s="347"/>
      <c r="D160" s="347"/>
      <c r="E160" s="347"/>
      <c r="F160" s="347"/>
      <c r="G160" s="347"/>
      <c r="H160" s="348"/>
      <c r="I160" s="170"/>
      <c r="J160" s="170"/>
      <c r="K160" s="355" t="s">
        <v>101</v>
      </c>
      <c r="L160" s="356"/>
      <c r="M160" s="356"/>
      <c r="N160" s="357"/>
    </row>
    <row r="161" spans="1:14" x14ac:dyDescent="0.25">
      <c r="A161" s="156"/>
      <c r="B161" s="349"/>
      <c r="C161" s="350"/>
      <c r="D161" s="350"/>
      <c r="E161" s="350"/>
      <c r="F161" s="350"/>
      <c r="G161" s="350"/>
      <c r="H161" s="351"/>
      <c r="I161" s="170"/>
      <c r="J161" s="170"/>
      <c r="K161" s="358"/>
      <c r="L161" s="359"/>
      <c r="M161" s="359"/>
      <c r="N161" s="360"/>
    </row>
    <row r="162" spans="1:14" ht="88.5" customHeight="1" x14ac:dyDescent="0.25">
      <c r="A162" s="156"/>
      <c r="B162" s="352"/>
      <c r="C162" s="353"/>
      <c r="D162" s="353"/>
      <c r="E162" s="353"/>
      <c r="F162" s="353"/>
      <c r="G162" s="353"/>
      <c r="H162" s="354"/>
      <c r="I162" s="170"/>
      <c r="J162" s="170"/>
      <c r="K162" s="361"/>
      <c r="L162" s="362"/>
      <c r="M162" s="362"/>
      <c r="N162" s="363"/>
    </row>
    <row r="163" spans="1:14" x14ac:dyDescent="0.25">
      <c r="A163" s="156" t="s">
        <v>122</v>
      </c>
      <c r="B163" s="346"/>
      <c r="C163" s="347"/>
      <c r="D163" s="347"/>
      <c r="E163" s="347"/>
      <c r="F163" s="347"/>
      <c r="G163" s="347"/>
      <c r="H163" s="348"/>
      <c r="I163" s="170"/>
      <c r="J163" s="170"/>
      <c r="K163" s="355"/>
      <c r="L163" s="356"/>
      <c r="M163" s="356"/>
      <c r="N163" s="357"/>
    </row>
    <row r="164" spans="1:14" x14ac:dyDescent="0.25">
      <c r="A164" s="156"/>
      <c r="B164" s="349"/>
      <c r="C164" s="350"/>
      <c r="D164" s="350"/>
      <c r="E164" s="350"/>
      <c r="F164" s="350"/>
      <c r="G164" s="350"/>
      <c r="H164" s="351"/>
      <c r="I164" s="170"/>
      <c r="J164" s="170"/>
      <c r="K164" s="358"/>
      <c r="L164" s="359"/>
      <c r="M164" s="359"/>
      <c r="N164" s="360"/>
    </row>
    <row r="165" spans="1:14" x14ac:dyDescent="0.25">
      <c r="A165" s="156"/>
      <c r="B165" s="352"/>
      <c r="C165" s="353"/>
      <c r="D165" s="353"/>
      <c r="E165" s="353"/>
      <c r="F165" s="353"/>
      <c r="G165" s="353"/>
      <c r="H165" s="354"/>
      <c r="I165" s="170"/>
      <c r="J165" s="170"/>
      <c r="K165" s="361"/>
      <c r="L165" s="362"/>
      <c r="M165" s="362"/>
      <c r="N165" s="363"/>
    </row>
    <row r="166" spans="1:14" x14ac:dyDescent="0.25">
      <c r="A166" s="156" t="s">
        <v>100</v>
      </c>
      <c r="B166" s="346"/>
      <c r="C166" s="347"/>
      <c r="D166" s="347"/>
      <c r="E166" s="347"/>
      <c r="F166" s="347"/>
      <c r="G166" s="347"/>
      <c r="H166" s="348"/>
      <c r="I166" s="170"/>
      <c r="J166" s="170"/>
      <c r="K166" s="355"/>
      <c r="L166" s="356"/>
      <c r="M166" s="356"/>
      <c r="N166" s="357"/>
    </row>
    <row r="167" spans="1:14" ht="15" customHeight="1" x14ac:dyDescent="0.25">
      <c r="A167" s="156"/>
      <c r="B167" s="352"/>
      <c r="C167" s="353"/>
      <c r="D167" s="353"/>
      <c r="E167" s="353"/>
      <c r="F167" s="353"/>
      <c r="G167" s="353"/>
      <c r="H167" s="354"/>
      <c r="I167" s="170"/>
      <c r="J167" s="170"/>
      <c r="K167" s="361"/>
      <c r="L167" s="362"/>
      <c r="M167" s="362"/>
      <c r="N167" s="363"/>
    </row>
    <row r="168" spans="1:14" x14ac:dyDescent="0.25">
      <c r="A168" s="156" t="s">
        <v>127</v>
      </c>
      <c r="B168" s="346"/>
      <c r="C168" s="347"/>
      <c r="D168" s="347"/>
      <c r="E168" s="347"/>
      <c r="F168" s="347"/>
      <c r="G168" s="347"/>
      <c r="H168" s="348"/>
      <c r="I168" s="170"/>
      <c r="J168" s="170"/>
      <c r="K168" s="355"/>
      <c r="L168" s="356"/>
      <c r="M168" s="356"/>
      <c r="N168" s="357"/>
    </row>
    <row r="169" spans="1:14" x14ac:dyDescent="0.25">
      <c r="A169" s="156"/>
      <c r="B169" s="352"/>
      <c r="C169" s="353"/>
      <c r="D169" s="353"/>
      <c r="E169" s="353"/>
      <c r="F169" s="353"/>
      <c r="G169" s="353"/>
      <c r="H169" s="354"/>
      <c r="I169" s="170"/>
      <c r="J169" s="170"/>
      <c r="K169" s="361"/>
      <c r="L169" s="362"/>
      <c r="M169" s="362"/>
      <c r="N169" s="363"/>
    </row>
    <row r="170" spans="1:14" ht="15" customHeight="1" x14ac:dyDescent="0.25">
      <c r="A170" s="156"/>
      <c r="B170" s="159"/>
      <c r="C170" s="159"/>
      <c r="D170" s="159"/>
      <c r="E170" s="159"/>
      <c r="F170" s="159"/>
      <c r="G170" s="159"/>
      <c r="H170" s="159"/>
      <c r="I170" s="156"/>
      <c r="J170" s="156"/>
      <c r="K170" s="159"/>
      <c r="L170" s="159"/>
      <c r="M170" s="159"/>
      <c r="N170" s="159"/>
    </row>
    <row r="171" spans="1:14" ht="23.25" customHeight="1" x14ac:dyDescent="0.25">
      <c r="A171" s="412" t="s">
        <v>114</v>
      </c>
      <c r="B171" s="412"/>
      <c r="C171" s="412"/>
      <c r="D171" s="412"/>
      <c r="E171" s="412"/>
      <c r="F171" s="412"/>
      <c r="G171" s="404" t="s">
        <v>128</v>
      </c>
      <c r="H171" s="404"/>
      <c r="I171" s="404"/>
      <c r="J171" s="404"/>
      <c r="K171" s="404"/>
      <c r="L171" s="404"/>
      <c r="M171" s="404"/>
      <c r="N171" s="404"/>
    </row>
    <row r="172" spans="1:14" x14ac:dyDescent="0.25">
      <c r="A172" s="379"/>
      <c r="B172" s="379"/>
      <c r="C172" s="379"/>
      <c r="D172" s="379"/>
      <c r="E172" s="379"/>
      <c r="F172" s="379"/>
      <c r="G172" s="379"/>
      <c r="H172" s="379"/>
      <c r="I172" s="379"/>
      <c r="J172" s="379"/>
      <c r="K172" s="379"/>
      <c r="L172" s="379"/>
      <c r="M172" s="379"/>
      <c r="N172" s="379"/>
    </row>
    <row r="173" spans="1:14" ht="15" customHeight="1" x14ac:dyDescent="0.25">
      <c r="A173" s="380" t="s">
        <v>23</v>
      </c>
      <c r="B173" s="380"/>
      <c r="C173" s="380"/>
      <c r="D173" s="380"/>
      <c r="E173" s="380"/>
      <c r="F173" s="380"/>
      <c r="G173" s="380"/>
      <c r="H173" s="380"/>
      <c r="I173" s="380"/>
      <c r="J173" s="380" t="s">
        <v>94</v>
      </c>
      <c r="K173" s="380"/>
      <c r="L173" s="380"/>
      <c r="M173" s="380"/>
      <c r="N173" s="380"/>
    </row>
    <row r="174" spans="1:14" x14ac:dyDescent="0.25">
      <c r="A174" s="156" t="s">
        <v>25</v>
      </c>
      <c r="B174" s="346" t="s">
        <v>29</v>
      </c>
      <c r="C174" s="347"/>
      <c r="D174" s="347"/>
      <c r="E174" s="347"/>
      <c r="F174" s="347"/>
      <c r="G174" s="347"/>
      <c r="H174" s="348"/>
      <c r="I174" s="170"/>
      <c r="J174" s="170"/>
      <c r="K174" s="322" t="s">
        <v>129</v>
      </c>
      <c r="L174" s="323"/>
      <c r="M174" s="323"/>
      <c r="N174" s="324"/>
    </row>
    <row r="175" spans="1:14" x14ac:dyDescent="0.25">
      <c r="A175" s="156"/>
      <c r="B175" s="349"/>
      <c r="C175" s="350"/>
      <c r="D175" s="350"/>
      <c r="E175" s="350"/>
      <c r="F175" s="350"/>
      <c r="G175" s="350"/>
      <c r="H175" s="351"/>
      <c r="I175" s="170"/>
      <c r="J175" s="170"/>
      <c r="K175" s="373"/>
      <c r="L175" s="374"/>
      <c r="M175" s="374"/>
      <c r="N175" s="375"/>
    </row>
    <row r="176" spans="1:14" ht="66" customHeight="1" x14ac:dyDescent="0.25">
      <c r="A176" s="156"/>
      <c r="B176" s="352"/>
      <c r="C176" s="353"/>
      <c r="D176" s="353"/>
      <c r="E176" s="353"/>
      <c r="F176" s="353"/>
      <c r="G176" s="353"/>
      <c r="H176" s="354"/>
      <c r="I176" s="170"/>
      <c r="J176" s="170"/>
      <c r="K176" s="325"/>
      <c r="L176" s="326"/>
      <c r="M176" s="326"/>
      <c r="N176" s="327"/>
    </row>
    <row r="177" spans="1:14" x14ac:dyDescent="0.25">
      <c r="A177" s="156" t="s">
        <v>28</v>
      </c>
      <c r="B177" s="346" t="s">
        <v>38</v>
      </c>
      <c r="C177" s="347"/>
      <c r="D177" s="347"/>
      <c r="E177" s="347"/>
      <c r="F177" s="347"/>
      <c r="G177" s="347"/>
      <c r="H177" s="348"/>
      <c r="I177" s="170"/>
      <c r="J177" s="170"/>
      <c r="K177" s="355" t="s">
        <v>130</v>
      </c>
      <c r="L177" s="356"/>
      <c r="M177" s="356"/>
      <c r="N177" s="357"/>
    </row>
    <row r="178" spans="1:14" ht="15" customHeight="1" x14ac:dyDescent="0.25">
      <c r="A178" s="156"/>
      <c r="B178" s="349"/>
      <c r="C178" s="350"/>
      <c r="D178" s="350"/>
      <c r="E178" s="350"/>
      <c r="F178" s="350"/>
      <c r="G178" s="350"/>
      <c r="H178" s="351"/>
      <c r="I178" s="170"/>
      <c r="J178" s="170"/>
      <c r="K178" s="358"/>
      <c r="L178" s="359"/>
      <c r="M178" s="359"/>
      <c r="N178" s="360"/>
    </row>
    <row r="179" spans="1:14" ht="38.25" customHeight="1" x14ac:dyDescent="0.25">
      <c r="A179" s="156"/>
      <c r="B179" s="352"/>
      <c r="C179" s="353"/>
      <c r="D179" s="353"/>
      <c r="E179" s="353"/>
      <c r="F179" s="353"/>
      <c r="G179" s="353"/>
      <c r="H179" s="354"/>
      <c r="I179" s="170"/>
      <c r="J179" s="170"/>
      <c r="K179" s="361"/>
      <c r="L179" s="362"/>
      <c r="M179" s="362"/>
      <c r="N179" s="363"/>
    </row>
    <row r="180" spans="1:14" ht="15" customHeight="1" x14ac:dyDescent="0.25">
      <c r="A180" s="156" t="s">
        <v>31</v>
      </c>
      <c r="B180" s="346" t="s">
        <v>722</v>
      </c>
      <c r="C180" s="347"/>
      <c r="D180" s="347"/>
      <c r="E180" s="347"/>
      <c r="F180" s="347"/>
      <c r="G180" s="347"/>
      <c r="H180" s="348"/>
      <c r="I180" s="170"/>
      <c r="J180" s="170"/>
      <c r="K180" s="355" t="s">
        <v>131</v>
      </c>
      <c r="L180" s="356"/>
      <c r="M180" s="356"/>
      <c r="N180" s="357"/>
    </row>
    <row r="181" spans="1:14" x14ac:dyDescent="0.25">
      <c r="A181" s="156"/>
      <c r="B181" s="349"/>
      <c r="C181" s="350"/>
      <c r="D181" s="350"/>
      <c r="E181" s="350"/>
      <c r="F181" s="350"/>
      <c r="G181" s="350"/>
      <c r="H181" s="351"/>
      <c r="I181" s="170"/>
      <c r="J181" s="170"/>
      <c r="K181" s="358"/>
      <c r="L181" s="359"/>
      <c r="M181" s="359"/>
      <c r="N181" s="360"/>
    </row>
    <row r="182" spans="1:14" ht="78" customHeight="1" x14ac:dyDescent="0.25">
      <c r="A182" s="156"/>
      <c r="B182" s="352"/>
      <c r="C182" s="353"/>
      <c r="D182" s="353"/>
      <c r="E182" s="353"/>
      <c r="F182" s="353"/>
      <c r="G182" s="353"/>
      <c r="H182" s="354"/>
      <c r="I182" s="170"/>
      <c r="J182" s="170"/>
      <c r="K182" s="361"/>
      <c r="L182" s="362"/>
      <c r="M182" s="362"/>
      <c r="N182" s="363"/>
    </row>
    <row r="183" spans="1:14" ht="15" customHeight="1" x14ac:dyDescent="0.25">
      <c r="A183" s="156" t="s">
        <v>34</v>
      </c>
      <c r="B183" s="346"/>
      <c r="C183" s="347"/>
      <c r="D183" s="347"/>
      <c r="E183" s="347"/>
      <c r="F183" s="347"/>
      <c r="G183" s="347"/>
      <c r="H183" s="348"/>
      <c r="I183" s="170"/>
      <c r="J183" s="170"/>
      <c r="K183" s="355"/>
      <c r="L183" s="356"/>
      <c r="M183" s="356"/>
      <c r="N183" s="357"/>
    </row>
    <row r="184" spans="1:14" x14ac:dyDescent="0.25">
      <c r="A184" s="156"/>
      <c r="B184" s="352"/>
      <c r="C184" s="353"/>
      <c r="D184" s="353"/>
      <c r="E184" s="353"/>
      <c r="F184" s="353"/>
      <c r="G184" s="353"/>
      <c r="H184" s="354"/>
      <c r="I184" s="170"/>
      <c r="J184" s="170"/>
      <c r="K184" s="361"/>
      <c r="L184" s="362"/>
      <c r="M184" s="362"/>
      <c r="N184" s="363"/>
    </row>
    <row r="185" spans="1:14" x14ac:dyDescent="0.25">
      <c r="A185" s="156" t="s">
        <v>37</v>
      </c>
      <c r="B185" s="346"/>
      <c r="C185" s="347"/>
      <c r="D185" s="347"/>
      <c r="E185" s="347"/>
      <c r="F185" s="347"/>
      <c r="G185" s="347"/>
      <c r="H185" s="348"/>
      <c r="I185" s="170"/>
      <c r="J185" s="170"/>
      <c r="K185" s="355"/>
      <c r="L185" s="356"/>
      <c r="M185" s="356"/>
      <c r="N185" s="357"/>
    </row>
    <row r="186" spans="1:14" x14ac:dyDescent="0.25">
      <c r="A186" s="156"/>
      <c r="B186" s="352"/>
      <c r="C186" s="353"/>
      <c r="D186" s="353"/>
      <c r="E186" s="353"/>
      <c r="F186" s="353"/>
      <c r="G186" s="353"/>
      <c r="H186" s="354"/>
      <c r="I186" s="170"/>
      <c r="J186" s="170"/>
      <c r="K186" s="361"/>
      <c r="L186" s="362"/>
      <c r="M186" s="362"/>
      <c r="N186" s="363"/>
    </row>
    <row r="187" spans="1:14" x14ac:dyDescent="0.25">
      <c r="A187" s="156" t="s">
        <v>40</v>
      </c>
      <c r="B187" s="346"/>
      <c r="C187" s="347"/>
      <c r="D187" s="347"/>
      <c r="E187" s="347"/>
      <c r="F187" s="347"/>
      <c r="G187" s="347"/>
      <c r="H187" s="348"/>
      <c r="I187" s="170"/>
      <c r="J187" s="170"/>
      <c r="K187" s="355"/>
      <c r="L187" s="356"/>
      <c r="M187" s="356"/>
      <c r="N187" s="357"/>
    </row>
    <row r="188" spans="1:14" x14ac:dyDescent="0.25">
      <c r="A188" s="156"/>
      <c r="B188" s="349"/>
      <c r="C188" s="350"/>
      <c r="D188" s="350"/>
      <c r="E188" s="350"/>
      <c r="F188" s="350"/>
      <c r="G188" s="350"/>
      <c r="H188" s="351"/>
      <c r="I188" s="170"/>
      <c r="J188" s="170"/>
      <c r="K188" s="358"/>
      <c r="L188" s="359"/>
      <c r="M188" s="359"/>
      <c r="N188" s="360"/>
    </row>
    <row r="189" spans="1:14" x14ac:dyDescent="0.25">
      <c r="A189" s="156"/>
      <c r="B189" s="352"/>
      <c r="C189" s="353"/>
      <c r="D189" s="353"/>
      <c r="E189" s="353"/>
      <c r="F189" s="353"/>
      <c r="G189" s="353"/>
      <c r="H189" s="354"/>
      <c r="I189" s="170"/>
      <c r="J189" s="170"/>
      <c r="K189" s="361"/>
      <c r="L189" s="362"/>
      <c r="M189" s="362"/>
      <c r="N189" s="363"/>
    </row>
    <row r="190" spans="1:14" ht="15" customHeight="1" x14ac:dyDescent="0.25">
      <c r="A190" s="156"/>
      <c r="B190" s="155"/>
      <c r="C190" s="159"/>
      <c r="D190" s="159"/>
      <c r="E190" s="159"/>
      <c r="F190" s="159"/>
      <c r="G190" s="159"/>
      <c r="H190" s="159"/>
      <c r="I190" s="156"/>
      <c r="J190" s="156"/>
      <c r="K190" s="159"/>
      <c r="L190" s="159"/>
      <c r="M190" s="159"/>
      <c r="N190" s="159"/>
    </row>
    <row r="191" spans="1:14" ht="18.75" customHeight="1" x14ac:dyDescent="0.25">
      <c r="A191" s="413" t="s">
        <v>114</v>
      </c>
      <c r="B191" s="413"/>
      <c r="C191" s="413"/>
      <c r="D191" s="413"/>
      <c r="E191" s="413"/>
      <c r="F191" s="413"/>
      <c r="G191" s="409" t="s">
        <v>132</v>
      </c>
      <c r="H191" s="410"/>
      <c r="I191" s="410"/>
      <c r="J191" s="410"/>
      <c r="K191" s="410"/>
      <c r="L191" s="410"/>
      <c r="M191" s="410"/>
      <c r="N191" s="411"/>
    </row>
    <row r="192" spans="1:14" x14ac:dyDescent="0.25">
      <c r="A192" s="379"/>
      <c r="B192" s="379"/>
      <c r="C192" s="379"/>
      <c r="D192" s="379"/>
      <c r="E192" s="379"/>
      <c r="F192" s="379"/>
      <c r="G192" s="379"/>
      <c r="H192" s="379"/>
      <c r="I192" s="379"/>
      <c r="J192" s="379"/>
      <c r="K192" s="379"/>
      <c r="L192" s="379"/>
      <c r="M192" s="379"/>
      <c r="N192" s="379"/>
    </row>
    <row r="193" spans="1:14" ht="15" customHeight="1" x14ac:dyDescent="0.25">
      <c r="A193" s="380" t="s">
        <v>23</v>
      </c>
      <c r="B193" s="380"/>
      <c r="C193" s="380"/>
      <c r="D193" s="380"/>
      <c r="E193" s="380"/>
      <c r="F193" s="380"/>
      <c r="G193" s="380"/>
      <c r="H193" s="380"/>
      <c r="I193" s="380"/>
      <c r="J193" s="380" t="s">
        <v>94</v>
      </c>
      <c r="K193" s="380"/>
      <c r="L193" s="380"/>
      <c r="M193" s="380"/>
      <c r="N193" s="380"/>
    </row>
    <row r="194" spans="1:14" ht="29.25" customHeight="1" x14ac:dyDescent="0.25">
      <c r="A194" s="156" t="s">
        <v>25</v>
      </c>
      <c r="B194" s="346" t="s">
        <v>95</v>
      </c>
      <c r="C194" s="347"/>
      <c r="D194" s="347"/>
      <c r="E194" s="347"/>
      <c r="F194" s="347"/>
      <c r="G194" s="347"/>
      <c r="H194" s="348"/>
      <c r="I194" s="170"/>
      <c r="J194" s="170"/>
      <c r="K194" s="322" t="s">
        <v>96</v>
      </c>
      <c r="L194" s="323"/>
      <c r="M194" s="323"/>
      <c r="N194" s="324"/>
    </row>
    <row r="195" spans="1:14" ht="29.25" customHeight="1" x14ac:dyDescent="0.25">
      <c r="A195" s="156"/>
      <c r="B195" s="349"/>
      <c r="C195" s="350"/>
      <c r="D195" s="350"/>
      <c r="E195" s="350"/>
      <c r="F195" s="350"/>
      <c r="G195" s="350"/>
      <c r="H195" s="351"/>
      <c r="I195" s="170"/>
      <c r="J195" s="170"/>
      <c r="K195" s="373"/>
      <c r="L195" s="374"/>
      <c r="M195" s="374"/>
      <c r="N195" s="375"/>
    </row>
    <row r="196" spans="1:14" ht="29.25" customHeight="1" x14ac:dyDescent="0.25">
      <c r="A196" s="156"/>
      <c r="B196" s="352"/>
      <c r="C196" s="353"/>
      <c r="D196" s="353"/>
      <c r="E196" s="353"/>
      <c r="F196" s="353"/>
      <c r="G196" s="353"/>
      <c r="H196" s="354"/>
      <c r="I196" s="170"/>
      <c r="J196" s="170"/>
      <c r="K196" s="325"/>
      <c r="L196" s="326"/>
      <c r="M196" s="326"/>
      <c r="N196" s="327"/>
    </row>
    <row r="197" spans="1:14" ht="15" customHeight="1" x14ac:dyDescent="0.25">
      <c r="A197" s="156" t="s">
        <v>28</v>
      </c>
      <c r="B197" s="346" t="s">
        <v>32</v>
      </c>
      <c r="C197" s="347"/>
      <c r="D197" s="347"/>
      <c r="E197" s="347"/>
      <c r="F197" s="347"/>
      <c r="G197" s="347"/>
      <c r="H197" s="348"/>
      <c r="I197" s="170"/>
      <c r="J197" s="170"/>
      <c r="K197" s="355" t="s">
        <v>101</v>
      </c>
      <c r="L197" s="356"/>
      <c r="M197" s="356"/>
      <c r="N197" s="357"/>
    </row>
    <row r="198" spans="1:14" ht="15" customHeight="1" x14ac:dyDescent="0.25">
      <c r="A198" s="156"/>
      <c r="B198" s="349"/>
      <c r="C198" s="350"/>
      <c r="D198" s="350"/>
      <c r="E198" s="350"/>
      <c r="F198" s="350"/>
      <c r="G198" s="350"/>
      <c r="H198" s="351"/>
      <c r="I198" s="170"/>
      <c r="J198" s="170"/>
      <c r="K198" s="358"/>
      <c r="L198" s="359"/>
      <c r="M198" s="359"/>
      <c r="N198" s="360"/>
    </row>
    <row r="199" spans="1:14" ht="96.75" customHeight="1" x14ac:dyDescent="0.25">
      <c r="A199" s="156"/>
      <c r="B199" s="352"/>
      <c r="C199" s="353"/>
      <c r="D199" s="353"/>
      <c r="E199" s="353"/>
      <c r="F199" s="353"/>
      <c r="G199" s="353"/>
      <c r="H199" s="354"/>
      <c r="I199" s="170"/>
      <c r="J199" s="170"/>
      <c r="K199" s="361"/>
      <c r="L199" s="362"/>
      <c r="M199" s="362"/>
      <c r="N199" s="363"/>
    </row>
    <row r="200" spans="1:14" ht="15" customHeight="1" x14ac:dyDescent="0.25">
      <c r="A200" s="156" t="s">
        <v>31</v>
      </c>
      <c r="B200" s="381"/>
      <c r="C200" s="382"/>
      <c r="D200" s="382"/>
      <c r="E200" s="382"/>
      <c r="F200" s="382"/>
      <c r="G200" s="382"/>
      <c r="H200" s="383"/>
      <c r="I200" s="170"/>
      <c r="J200" s="170"/>
      <c r="K200" s="322"/>
      <c r="L200" s="323"/>
      <c r="M200" s="323"/>
      <c r="N200" s="324"/>
    </row>
    <row r="201" spans="1:14" ht="15" customHeight="1" x14ac:dyDescent="0.25">
      <c r="A201" s="156"/>
      <c r="B201" s="421"/>
      <c r="C201" s="422"/>
      <c r="D201" s="422"/>
      <c r="E201" s="422"/>
      <c r="F201" s="422"/>
      <c r="G201" s="422"/>
      <c r="H201" s="423"/>
      <c r="I201" s="170"/>
      <c r="J201" s="170"/>
      <c r="K201" s="373"/>
      <c r="L201" s="374"/>
      <c r="M201" s="374"/>
      <c r="N201" s="375"/>
    </row>
    <row r="202" spans="1:14" x14ac:dyDescent="0.25">
      <c r="A202" s="156"/>
      <c r="B202" s="384"/>
      <c r="C202" s="385"/>
      <c r="D202" s="385"/>
      <c r="E202" s="385"/>
      <c r="F202" s="385"/>
      <c r="G202" s="385"/>
      <c r="H202" s="386"/>
      <c r="I202" s="170"/>
      <c r="J202" s="170"/>
      <c r="K202" s="325"/>
      <c r="L202" s="326"/>
      <c r="M202" s="326"/>
      <c r="N202" s="327"/>
    </row>
    <row r="203" spans="1:14" ht="15" customHeight="1" x14ac:dyDescent="0.25">
      <c r="A203" s="160" t="s">
        <v>34</v>
      </c>
      <c r="B203" s="346"/>
      <c r="C203" s="347"/>
      <c r="D203" s="347"/>
      <c r="E203" s="347"/>
      <c r="F203" s="347"/>
      <c r="G203" s="347"/>
      <c r="H203" s="348"/>
      <c r="I203" s="171"/>
      <c r="J203" s="171"/>
      <c r="K203" s="355"/>
      <c r="L203" s="356"/>
      <c r="M203" s="356"/>
      <c r="N203" s="357"/>
    </row>
    <row r="204" spans="1:14" ht="15" customHeight="1" x14ac:dyDescent="0.25">
      <c r="A204" s="160"/>
      <c r="B204" s="349"/>
      <c r="C204" s="350"/>
      <c r="D204" s="350"/>
      <c r="E204" s="350"/>
      <c r="F204" s="350"/>
      <c r="G204" s="350"/>
      <c r="H204" s="351"/>
      <c r="I204" s="171"/>
      <c r="J204" s="171"/>
      <c r="K204" s="358"/>
      <c r="L204" s="359"/>
      <c r="M204" s="359"/>
      <c r="N204" s="360"/>
    </row>
    <row r="205" spans="1:14" x14ac:dyDescent="0.25">
      <c r="A205" s="160"/>
      <c r="B205" s="352"/>
      <c r="C205" s="353"/>
      <c r="D205" s="353"/>
      <c r="E205" s="353"/>
      <c r="F205" s="353"/>
      <c r="G205" s="353"/>
      <c r="H205" s="354"/>
      <c r="I205" s="171"/>
      <c r="J205" s="171"/>
      <c r="K205" s="361"/>
      <c r="L205" s="362"/>
      <c r="M205" s="362"/>
      <c r="N205" s="363"/>
    </row>
    <row r="206" spans="1:14" ht="15" customHeight="1" x14ac:dyDescent="0.25">
      <c r="A206" s="160" t="s">
        <v>37</v>
      </c>
      <c r="B206" s="346"/>
      <c r="C206" s="347"/>
      <c r="D206" s="347"/>
      <c r="E206" s="347"/>
      <c r="F206" s="347"/>
      <c r="G206" s="347"/>
      <c r="H206" s="348"/>
      <c r="I206" s="171"/>
      <c r="J206" s="171"/>
      <c r="K206" s="355"/>
      <c r="L206" s="356"/>
      <c r="M206" s="356"/>
      <c r="N206" s="357"/>
    </row>
    <row r="207" spans="1:14" x14ac:dyDescent="0.25">
      <c r="A207" s="160"/>
      <c r="B207" s="352"/>
      <c r="C207" s="353"/>
      <c r="D207" s="353"/>
      <c r="E207" s="353"/>
      <c r="F207" s="353"/>
      <c r="G207" s="353"/>
      <c r="H207" s="354"/>
      <c r="I207" s="171"/>
      <c r="J207" s="171"/>
      <c r="K207" s="361"/>
      <c r="L207" s="362"/>
      <c r="M207" s="362"/>
      <c r="N207" s="363"/>
    </row>
    <row r="208" spans="1:14" x14ac:dyDescent="0.25">
      <c r="A208" s="160"/>
      <c r="B208" s="157"/>
      <c r="C208" s="159"/>
      <c r="D208" s="159"/>
      <c r="E208" s="159"/>
      <c r="F208" s="159"/>
      <c r="G208" s="159"/>
      <c r="H208" s="159"/>
      <c r="I208" s="159"/>
      <c r="J208" s="159"/>
      <c r="K208" s="159"/>
      <c r="L208" s="159"/>
      <c r="M208" s="159"/>
      <c r="N208" s="159"/>
    </row>
    <row r="209" spans="1:14" ht="34.5" customHeight="1" x14ac:dyDescent="0.25">
      <c r="A209" s="413" t="s">
        <v>114</v>
      </c>
      <c r="B209" s="413"/>
      <c r="C209" s="413"/>
      <c r="D209" s="413"/>
      <c r="E209" s="413"/>
      <c r="F209" s="413"/>
      <c r="G209" s="404" t="s">
        <v>133</v>
      </c>
      <c r="H209" s="404"/>
      <c r="I209" s="404"/>
      <c r="J209" s="404"/>
      <c r="K209" s="404"/>
      <c r="L209" s="404"/>
      <c r="M209" s="404"/>
      <c r="N209" s="404"/>
    </row>
    <row r="210" spans="1:14" x14ac:dyDescent="0.25">
      <c r="A210" s="379"/>
      <c r="B210" s="379"/>
      <c r="C210" s="379"/>
      <c r="D210" s="379"/>
      <c r="E210" s="379"/>
      <c r="F210" s="379"/>
      <c r="G210" s="379"/>
      <c r="H210" s="379"/>
      <c r="I210" s="379"/>
      <c r="J210" s="379"/>
      <c r="K210" s="379"/>
      <c r="L210" s="379"/>
      <c r="M210" s="379"/>
      <c r="N210" s="379"/>
    </row>
    <row r="211" spans="1:14" x14ac:dyDescent="0.25">
      <c r="A211" s="380" t="s">
        <v>23</v>
      </c>
      <c r="B211" s="380"/>
      <c r="C211" s="380"/>
      <c r="D211" s="380"/>
      <c r="E211" s="380"/>
      <c r="F211" s="380"/>
      <c r="G211" s="380"/>
      <c r="H211" s="380"/>
      <c r="I211" s="380"/>
      <c r="J211" s="380" t="s">
        <v>94</v>
      </c>
      <c r="K211" s="380"/>
      <c r="L211" s="380"/>
      <c r="M211" s="380"/>
      <c r="N211" s="380"/>
    </row>
    <row r="212" spans="1:14" ht="28.5" customHeight="1" x14ac:dyDescent="0.25">
      <c r="A212" s="156" t="s">
        <v>25</v>
      </c>
      <c r="B212" s="346" t="s">
        <v>29</v>
      </c>
      <c r="C212" s="347"/>
      <c r="D212" s="347"/>
      <c r="E212" s="347"/>
      <c r="F212" s="347"/>
      <c r="G212" s="347"/>
      <c r="H212" s="348"/>
      <c r="I212" s="170"/>
      <c r="J212" s="170"/>
      <c r="K212" s="322" t="s">
        <v>134</v>
      </c>
      <c r="L212" s="323"/>
      <c r="M212" s="323"/>
      <c r="N212" s="324"/>
    </row>
    <row r="213" spans="1:14" ht="28.5" customHeight="1" x14ac:dyDescent="0.25">
      <c r="A213" s="156"/>
      <c r="B213" s="349"/>
      <c r="C213" s="350"/>
      <c r="D213" s="350"/>
      <c r="E213" s="350"/>
      <c r="F213" s="350"/>
      <c r="G213" s="350"/>
      <c r="H213" s="351"/>
      <c r="I213" s="170"/>
      <c r="J213" s="170"/>
      <c r="K213" s="373"/>
      <c r="L213" s="374"/>
      <c r="M213" s="374"/>
      <c r="N213" s="375"/>
    </row>
    <row r="214" spans="1:14" ht="28.5" customHeight="1" x14ac:dyDescent="0.25">
      <c r="A214" s="156"/>
      <c r="B214" s="352"/>
      <c r="C214" s="353"/>
      <c r="D214" s="353"/>
      <c r="E214" s="353"/>
      <c r="F214" s="353"/>
      <c r="G214" s="353"/>
      <c r="H214" s="354"/>
      <c r="I214" s="170"/>
      <c r="J214" s="170"/>
      <c r="K214" s="325"/>
      <c r="L214" s="326"/>
      <c r="M214" s="326"/>
      <c r="N214" s="327"/>
    </row>
    <row r="215" spans="1:14" ht="30.75" customHeight="1" x14ac:dyDescent="0.25">
      <c r="A215" s="156" t="s">
        <v>28</v>
      </c>
      <c r="B215" s="346" t="s">
        <v>95</v>
      </c>
      <c r="C215" s="347"/>
      <c r="D215" s="347"/>
      <c r="E215" s="347"/>
      <c r="F215" s="347"/>
      <c r="G215" s="347"/>
      <c r="H215" s="348"/>
      <c r="I215" s="170"/>
      <c r="J215" s="170"/>
      <c r="K215" s="355" t="s">
        <v>135</v>
      </c>
      <c r="L215" s="356"/>
      <c r="M215" s="356"/>
      <c r="N215" s="357"/>
    </row>
    <row r="216" spans="1:14" ht="30.75" customHeight="1" x14ac:dyDescent="0.25">
      <c r="A216" s="156"/>
      <c r="B216" s="349"/>
      <c r="C216" s="350"/>
      <c r="D216" s="350"/>
      <c r="E216" s="350"/>
      <c r="F216" s="350"/>
      <c r="G216" s="350"/>
      <c r="H216" s="351"/>
      <c r="I216" s="170"/>
      <c r="J216" s="170"/>
      <c r="K216" s="358"/>
      <c r="L216" s="359"/>
      <c r="M216" s="359"/>
      <c r="N216" s="360"/>
    </row>
    <row r="217" spans="1:14" ht="30.75" customHeight="1" x14ac:dyDescent="0.25">
      <c r="A217" s="156"/>
      <c r="B217" s="352"/>
      <c r="C217" s="353"/>
      <c r="D217" s="353"/>
      <c r="E217" s="353"/>
      <c r="F217" s="353"/>
      <c r="G217" s="353"/>
      <c r="H217" s="354"/>
      <c r="I217" s="170"/>
      <c r="J217" s="170"/>
      <c r="K217" s="361"/>
      <c r="L217" s="362"/>
      <c r="M217" s="362"/>
      <c r="N217" s="363"/>
    </row>
    <row r="218" spans="1:14" ht="15" customHeight="1" x14ac:dyDescent="0.25">
      <c r="A218" s="156" t="s">
        <v>122</v>
      </c>
      <c r="B218" s="346" t="s">
        <v>32</v>
      </c>
      <c r="C218" s="347"/>
      <c r="D218" s="347"/>
      <c r="E218" s="347"/>
      <c r="F218" s="347"/>
      <c r="G218" s="347"/>
      <c r="H218" s="348"/>
      <c r="I218" s="170"/>
      <c r="J218" s="170"/>
      <c r="K218" s="355" t="s">
        <v>101</v>
      </c>
      <c r="L218" s="356"/>
      <c r="M218" s="356"/>
      <c r="N218" s="357"/>
    </row>
    <row r="219" spans="1:14" ht="15" customHeight="1" x14ac:dyDescent="0.25">
      <c r="A219" s="156"/>
      <c r="B219" s="349"/>
      <c r="C219" s="350"/>
      <c r="D219" s="350"/>
      <c r="E219" s="350"/>
      <c r="F219" s="350"/>
      <c r="G219" s="350"/>
      <c r="H219" s="351"/>
      <c r="I219" s="170"/>
      <c r="J219" s="170"/>
      <c r="K219" s="358"/>
      <c r="L219" s="359"/>
      <c r="M219" s="359"/>
      <c r="N219" s="360"/>
    </row>
    <row r="220" spans="1:14" ht="105" customHeight="1" x14ac:dyDescent="0.25">
      <c r="A220" s="156"/>
      <c r="B220" s="352"/>
      <c r="C220" s="353"/>
      <c r="D220" s="353"/>
      <c r="E220" s="353"/>
      <c r="F220" s="353"/>
      <c r="G220" s="353"/>
      <c r="H220" s="354"/>
      <c r="I220" s="170"/>
      <c r="J220" s="170"/>
      <c r="K220" s="361"/>
      <c r="L220" s="362"/>
      <c r="M220" s="362"/>
      <c r="N220" s="363"/>
    </row>
    <row r="221" spans="1:14" ht="15" customHeight="1" x14ac:dyDescent="0.25">
      <c r="A221" s="156" t="s">
        <v>34</v>
      </c>
      <c r="B221" s="346" t="s">
        <v>38</v>
      </c>
      <c r="C221" s="347"/>
      <c r="D221" s="347"/>
      <c r="E221" s="347"/>
      <c r="F221" s="347"/>
      <c r="G221" s="347"/>
      <c r="H221" s="348"/>
      <c r="I221" s="170"/>
      <c r="J221" s="170"/>
      <c r="K221" s="355" t="s">
        <v>136</v>
      </c>
      <c r="L221" s="356"/>
      <c r="M221" s="356"/>
      <c r="N221" s="357"/>
    </row>
    <row r="222" spans="1:14" ht="74.25" customHeight="1" x14ac:dyDescent="0.25">
      <c r="A222" s="156"/>
      <c r="B222" s="352"/>
      <c r="C222" s="353"/>
      <c r="D222" s="353"/>
      <c r="E222" s="353"/>
      <c r="F222" s="353"/>
      <c r="G222" s="353"/>
      <c r="H222" s="354"/>
      <c r="I222" s="170"/>
      <c r="J222" s="170"/>
      <c r="K222" s="361"/>
      <c r="L222" s="362"/>
      <c r="M222" s="362"/>
      <c r="N222" s="363"/>
    </row>
    <row r="223" spans="1:14" x14ac:dyDescent="0.25">
      <c r="A223" s="159"/>
      <c r="B223" s="155"/>
      <c r="C223" s="159"/>
      <c r="D223" s="159"/>
      <c r="E223" s="159"/>
      <c r="F223" s="159"/>
      <c r="G223" s="159"/>
      <c r="H223" s="159"/>
      <c r="I223" s="159"/>
      <c r="J223" s="159"/>
      <c r="K223" s="159"/>
      <c r="L223" s="159"/>
      <c r="M223" s="159"/>
      <c r="N223" s="159"/>
    </row>
    <row r="224" spans="1:14" ht="22.5" customHeight="1" x14ac:dyDescent="0.25">
      <c r="A224" s="413" t="s">
        <v>114</v>
      </c>
      <c r="B224" s="413"/>
      <c r="C224" s="413"/>
      <c r="D224" s="413"/>
      <c r="E224" s="413"/>
      <c r="F224" s="413"/>
      <c r="G224" s="404" t="s">
        <v>137</v>
      </c>
      <c r="H224" s="404"/>
      <c r="I224" s="404"/>
      <c r="J224" s="404"/>
      <c r="K224" s="404"/>
      <c r="L224" s="404"/>
      <c r="M224" s="404"/>
      <c r="N224" s="404"/>
    </row>
    <row r="225" spans="1:14" ht="15" customHeight="1" x14ac:dyDescent="0.25">
      <c r="A225" s="379"/>
      <c r="B225" s="379"/>
      <c r="C225" s="379"/>
      <c r="D225" s="379"/>
      <c r="E225" s="379"/>
      <c r="F225" s="379"/>
      <c r="G225" s="379"/>
      <c r="H225" s="379"/>
      <c r="I225" s="379"/>
      <c r="J225" s="379"/>
      <c r="K225" s="379"/>
      <c r="L225" s="379"/>
      <c r="M225" s="379"/>
      <c r="N225" s="379"/>
    </row>
    <row r="226" spans="1:14" x14ac:dyDescent="0.25">
      <c r="A226" s="380" t="s">
        <v>23</v>
      </c>
      <c r="B226" s="380"/>
      <c r="C226" s="380"/>
      <c r="D226" s="380"/>
      <c r="E226" s="380"/>
      <c r="F226" s="380"/>
      <c r="G226" s="380"/>
      <c r="H226" s="380"/>
      <c r="I226" s="380"/>
      <c r="J226" s="380" t="s">
        <v>94</v>
      </c>
      <c r="K226" s="380"/>
      <c r="L226" s="380"/>
      <c r="M226" s="380"/>
      <c r="N226" s="380"/>
    </row>
    <row r="227" spans="1:14" ht="33" customHeight="1" x14ac:dyDescent="0.25">
      <c r="A227" s="156" t="s">
        <v>25</v>
      </c>
      <c r="B227" s="364" t="s">
        <v>95</v>
      </c>
      <c r="C227" s="365"/>
      <c r="D227" s="365"/>
      <c r="E227" s="365"/>
      <c r="F227" s="365"/>
      <c r="G227" s="365"/>
      <c r="H227" s="366"/>
      <c r="I227" s="156"/>
      <c r="J227" s="156"/>
      <c r="K227" s="337" t="s">
        <v>96</v>
      </c>
      <c r="L227" s="338"/>
      <c r="M227" s="338"/>
      <c r="N227" s="339"/>
    </row>
    <row r="228" spans="1:14" ht="33" customHeight="1" x14ac:dyDescent="0.25">
      <c r="A228" s="156"/>
      <c r="B228" s="367"/>
      <c r="C228" s="368"/>
      <c r="D228" s="368"/>
      <c r="E228" s="368"/>
      <c r="F228" s="368"/>
      <c r="G228" s="368"/>
      <c r="H228" s="369"/>
      <c r="I228" s="156"/>
      <c r="J228" s="156"/>
      <c r="K228" s="340"/>
      <c r="L228" s="341"/>
      <c r="M228" s="341"/>
      <c r="N228" s="342"/>
    </row>
    <row r="229" spans="1:14" ht="33" customHeight="1" x14ac:dyDescent="0.25">
      <c r="A229" s="156"/>
      <c r="B229" s="370"/>
      <c r="C229" s="371"/>
      <c r="D229" s="371"/>
      <c r="E229" s="371"/>
      <c r="F229" s="371"/>
      <c r="G229" s="371"/>
      <c r="H229" s="372"/>
      <c r="I229" s="156"/>
      <c r="J229" s="156"/>
      <c r="K229" s="343"/>
      <c r="L229" s="344"/>
      <c r="M229" s="344"/>
      <c r="N229" s="345"/>
    </row>
    <row r="230" spans="1:14" x14ac:dyDescent="0.25">
      <c r="A230" s="156" t="s">
        <v>28</v>
      </c>
      <c r="B230" s="346" t="s">
        <v>32</v>
      </c>
      <c r="C230" s="347"/>
      <c r="D230" s="347"/>
      <c r="E230" s="347"/>
      <c r="F230" s="347"/>
      <c r="G230" s="347"/>
      <c r="H230" s="348"/>
      <c r="I230" s="170"/>
      <c r="J230" s="170"/>
      <c r="K230" s="355" t="s">
        <v>101</v>
      </c>
      <c r="L230" s="356"/>
      <c r="M230" s="356"/>
      <c r="N230" s="357"/>
    </row>
    <row r="231" spans="1:14" ht="24" customHeight="1" x14ac:dyDescent="0.25">
      <c r="A231" s="156"/>
      <c r="B231" s="349"/>
      <c r="C231" s="350"/>
      <c r="D231" s="350"/>
      <c r="E231" s="350"/>
      <c r="F231" s="350"/>
      <c r="G231" s="350"/>
      <c r="H231" s="351"/>
      <c r="I231" s="170"/>
      <c r="J231" s="170"/>
      <c r="K231" s="358"/>
      <c r="L231" s="359"/>
      <c r="M231" s="359"/>
      <c r="N231" s="360"/>
    </row>
    <row r="232" spans="1:14" ht="84.75" customHeight="1" x14ac:dyDescent="0.25">
      <c r="A232" s="156"/>
      <c r="B232" s="352"/>
      <c r="C232" s="353"/>
      <c r="D232" s="353"/>
      <c r="E232" s="353"/>
      <c r="F232" s="353"/>
      <c r="G232" s="353"/>
      <c r="H232" s="354"/>
      <c r="I232" s="170"/>
      <c r="J232" s="170"/>
      <c r="K232" s="361"/>
      <c r="L232" s="362"/>
      <c r="M232" s="362"/>
      <c r="N232" s="363"/>
    </row>
    <row r="233" spans="1:14" x14ac:dyDescent="0.25">
      <c r="A233" s="156" t="s">
        <v>122</v>
      </c>
      <c r="B233" s="346" t="s">
        <v>38</v>
      </c>
      <c r="C233" s="347"/>
      <c r="D233" s="347"/>
      <c r="E233" s="347"/>
      <c r="F233" s="347"/>
      <c r="G233" s="347"/>
      <c r="H233" s="348"/>
      <c r="I233" s="170"/>
      <c r="J233" s="170"/>
      <c r="K233" s="355" t="s">
        <v>136</v>
      </c>
      <c r="L233" s="356"/>
      <c r="M233" s="356"/>
      <c r="N233" s="357"/>
    </row>
    <row r="234" spans="1:14" ht="15" customHeight="1" x14ac:dyDescent="0.25">
      <c r="A234" s="156"/>
      <c r="B234" s="349"/>
      <c r="C234" s="350"/>
      <c r="D234" s="350"/>
      <c r="E234" s="350"/>
      <c r="F234" s="350"/>
      <c r="G234" s="350"/>
      <c r="H234" s="351"/>
      <c r="I234" s="170"/>
      <c r="J234" s="170"/>
      <c r="K234" s="358"/>
      <c r="L234" s="359"/>
      <c r="M234" s="359"/>
      <c r="N234" s="360"/>
    </row>
    <row r="235" spans="1:14" ht="33.75" customHeight="1" x14ac:dyDescent="0.25">
      <c r="A235" s="156"/>
      <c r="B235" s="352"/>
      <c r="C235" s="353"/>
      <c r="D235" s="353"/>
      <c r="E235" s="353"/>
      <c r="F235" s="353"/>
      <c r="G235" s="353"/>
      <c r="H235" s="354"/>
      <c r="I235" s="170"/>
      <c r="J235" s="170"/>
      <c r="K235" s="361"/>
      <c r="L235" s="362"/>
      <c r="M235" s="362"/>
      <c r="N235" s="363"/>
    </row>
    <row r="236" spans="1:14" ht="15" customHeight="1" x14ac:dyDescent="0.25">
      <c r="A236" s="156" t="s">
        <v>34</v>
      </c>
      <c r="B236" s="346"/>
      <c r="C236" s="347"/>
      <c r="D236" s="347"/>
      <c r="E236" s="347"/>
      <c r="F236" s="347"/>
      <c r="G236" s="347"/>
      <c r="H236" s="348"/>
      <c r="I236" s="170"/>
      <c r="J236" s="170"/>
      <c r="K236" s="355"/>
      <c r="L236" s="356"/>
      <c r="M236" s="356"/>
      <c r="N236" s="357"/>
    </row>
    <row r="237" spans="1:14" ht="15" customHeight="1" x14ac:dyDescent="0.25">
      <c r="A237" s="156"/>
      <c r="B237" s="352"/>
      <c r="C237" s="353"/>
      <c r="D237" s="353"/>
      <c r="E237" s="353"/>
      <c r="F237" s="353"/>
      <c r="G237" s="353"/>
      <c r="H237" s="354"/>
      <c r="I237" s="170"/>
      <c r="J237" s="170"/>
      <c r="K237" s="361"/>
      <c r="L237" s="362"/>
      <c r="M237" s="362"/>
      <c r="N237" s="363"/>
    </row>
    <row r="238" spans="1:14" x14ac:dyDescent="0.25">
      <c r="A238" s="156"/>
      <c r="B238" s="159"/>
      <c r="C238" s="159"/>
      <c r="D238" s="159"/>
      <c r="E238" s="159"/>
      <c r="F238" s="159"/>
      <c r="G238" s="159"/>
      <c r="H238" s="159"/>
      <c r="I238" s="159"/>
      <c r="J238" s="159"/>
      <c r="K238" s="159"/>
      <c r="L238" s="159"/>
      <c r="M238" s="159"/>
      <c r="N238" s="159"/>
    </row>
    <row r="239" spans="1:14" ht="15" customHeight="1" x14ac:dyDescent="0.25">
      <c r="A239" s="413" t="s">
        <v>114</v>
      </c>
      <c r="B239" s="413"/>
      <c r="C239" s="413"/>
      <c r="D239" s="413"/>
      <c r="E239" s="413"/>
      <c r="F239" s="413"/>
      <c r="G239" s="404" t="s">
        <v>138</v>
      </c>
      <c r="H239" s="404"/>
      <c r="I239" s="404"/>
      <c r="J239" s="404"/>
      <c r="K239" s="404"/>
      <c r="L239" s="404"/>
      <c r="M239" s="404"/>
      <c r="N239" s="404"/>
    </row>
    <row r="240" spans="1:14" ht="15" customHeight="1" x14ac:dyDescent="0.25">
      <c r="A240" s="379"/>
      <c r="B240" s="379"/>
      <c r="C240" s="379"/>
      <c r="D240" s="379"/>
      <c r="E240" s="379"/>
      <c r="F240" s="379"/>
      <c r="G240" s="379"/>
      <c r="H240" s="379"/>
      <c r="I240" s="379"/>
      <c r="J240" s="379"/>
      <c r="K240" s="379"/>
      <c r="L240" s="379"/>
      <c r="M240" s="379"/>
      <c r="N240" s="379"/>
    </row>
    <row r="241" spans="1:14" x14ac:dyDescent="0.25">
      <c r="A241" s="380" t="s">
        <v>23</v>
      </c>
      <c r="B241" s="380"/>
      <c r="C241" s="380"/>
      <c r="D241" s="380"/>
      <c r="E241" s="380"/>
      <c r="F241" s="380"/>
      <c r="G241" s="380"/>
      <c r="H241" s="380"/>
      <c r="I241" s="380"/>
      <c r="J241" s="380" t="s">
        <v>94</v>
      </c>
      <c r="K241" s="380"/>
      <c r="L241" s="380"/>
      <c r="M241" s="380"/>
      <c r="N241" s="380"/>
    </row>
    <row r="242" spans="1:14" ht="30.75" customHeight="1" x14ac:dyDescent="0.25">
      <c r="A242" s="156" t="s">
        <v>25</v>
      </c>
      <c r="B242" s="346" t="s">
        <v>95</v>
      </c>
      <c r="C242" s="347"/>
      <c r="D242" s="347"/>
      <c r="E242" s="347"/>
      <c r="F242" s="347"/>
      <c r="G242" s="347"/>
      <c r="H242" s="348"/>
      <c r="I242" s="170"/>
      <c r="J242" s="170"/>
      <c r="K242" s="322" t="s">
        <v>139</v>
      </c>
      <c r="L242" s="323"/>
      <c r="M242" s="323"/>
      <c r="N242" s="324"/>
    </row>
    <row r="243" spans="1:14" ht="30.75" customHeight="1" x14ac:dyDescent="0.25">
      <c r="A243" s="156"/>
      <c r="B243" s="349"/>
      <c r="C243" s="350"/>
      <c r="D243" s="350"/>
      <c r="E243" s="350"/>
      <c r="F243" s="350"/>
      <c r="G243" s="350"/>
      <c r="H243" s="351"/>
      <c r="I243" s="170"/>
      <c r="J243" s="170"/>
      <c r="K243" s="373"/>
      <c r="L243" s="374"/>
      <c r="M243" s="374"/>
      <c r="N243" s="375"/>
    </row>
    <row r="244" spans="1:14" ht="30.75" customHeight="1" x14ac:dyDescent="0.25">
      <c r="A244" s="156"/>
      <c r="B244" s="352"/>
      <c r="C244" s="353"/>
      <c r="D244" s="353"/>
      <c r="E244" s="353"/>
      <c r="F244" s="353"/>
      <c r="G244" s="353"/>
      <c r="H244" s="354"/>
      <c r="I244" s="170"/>
      <c r="J244" s="170"/>
      <c r="K244" s="325"/>
      <c r="L244" s="326"/>
      <c r="M244" s="326"/>
      <c r="N244" s="327"/>
    </row>
    <row r="245" spans="1:14" ht="15" customHeight="1" x14ac:dyDescent="0.25">
      <c r="A245" s="156" t="s">
        <v>28</v>
      </c>
      <c r="B245" s="346" t="s">
        <v>32</v>
      </c>
      <c r="C245" s="347"/>
      <c r="D245" s="347"/>
      <c r="E245" s="347"/>
      <c r="F245" s="347"/>
      <c r="G245" s="347"/>
      <c r="H245" s="348"/>
      <c r="I245" s="170"/>
      <c r="J245" s="170"/>
      <c r="K245" s="355" t="s">
        <v>101</v>
      </c>
      <c r="L245" s="356"/>
      <c r="M245" s="356"/>
      <c r="N245" s="357"/>
    </row>
    <row r="246" spans="1:14" ht="22.5" customHeight="1" x14ac:dyDescent="0.25">
      <c r="A246" s="156"/>
      <c r="B246" s="349"/>
      <c r="C246" s="350"/>
      <c r="D246" s="350"/>
      <c r="E246" s="350"/>
      <c r="F246" s="350"/>
      <c r="G246" s="350"/>
      <c r="H246" s="351"/>
      <c r="I246" s="170"/>
      <c r="J246" s="170"/>
      <c r="K246" s="358"/>
      <c r="L246" s="359"/>
      <c r="M246" s="359"/>
      <c r="N246" s="360"/>
    </row>
    <row r="247" spans="1:14" ht="95.25" customHeight="1" x14ac:dyDescent="0.25">
      <c r="A247" s="156"/>
      <c r="B247" s="352"/>
      <c r="C247" s="353"/>
      <c r="D247" s="353"/>
      <c r="E247" s="353"/>
      <c r="F247" s="353"/>
      <c r="G247" s="353"/>
      <c r="H247" s="354"/>
      <c r="I247" s="170"/>
      <c r="J247" s="170"/>
      <c r="K247" s="361"/>
      <c r="L247" s="362"/>
      <c r="M247" s="362"/>
      <c r="N247" s="363"/>
    </row>
    <row r="248" spans="1:14" ht="15" customHeight="1" x14ac:dyDescent="0.25">
      <c r="A248" s="156" t="s">
        <v>31</v>
      </c>
      <c r="B248" s="346"/>
      <c r="C248" s="347"/>
      <c r="D248" s="347"/>
      <c r="E248" s="347"/>
      <c r="F248" s="347"/>
      <c r="G248" s="347"/>
      <c r="H248" s="348"/>
      <c r="I248" s="170"/>
      <c r="J248" s="170"/>
      <c r="K248" s="355"/>
      <c r="L248" s="356"/>
      <c r="M248" s="356"/>
      <c r="N248" s="357"/>
    </row>
    <row r="249" spans="1:14" ht="15" customHeight="1" x14ac:dyDescent="0.25">
      <c r="A249" s="156"/>
      <c r="B249" s="349"/>
      <c r="C249" s="350"/>
      <c r="D249" s="350"/>
      <c r="E249" s="350"/>
      <c r="F249" s="350"/>
      <c r="G249" s="350"/>
      <c r="H249" s="351"/>
      <c r="I249" s="170"/>
      <c r="J249" s="170"/>
      <c r="K249" s="358"/>
      <c r="L249" s="359"/>
      <c r="M249" s="359"/>
      <c r="N249" s="360"/>
    </row>
    <row r="250" spans="1:14" x14ac:dyDescent="0.25">
      <c r="A250" s="156"/>
      <c r="B250" s="352"/>
      <c r="C250" s="353"/>
      <c r="D250" s="353"/>
      <c r="E250" s="353"/>
      <c r="F250" s="353"/>
      <c r="G250" s="353"/>
      <c r="H250" s="354"/>
      <c r="I250" s="170"/>
      <c r="J250" s="170"/>
      <c r="K250" s="361"/>
      <c r="L250" s="362"/>
      <c r="M250" s="362"/>
      <c r="N250" s="363"/>
    </row>
    <row r="251" spans="1:14" x14ac:dyDescent="0.25">
      <c r="A251" s="156" t="s">
        <v>34</v>
      </c>
      <c r="B251" s="346"/>
      <c r="C251" s="347"/>
      <c r="D251" s="347"/>
      <c r="E251" s="347"/>
      <c r="F251" s="347"/>
      <c r="G251" s="347"/>
      <c r="H251" s="348"/>
      <c r="I251" s="171"/>
      <c r="J251" s="171"/>
      <c r="K251" s="355"/>
      <c r="L251" s="356"/>
      <c r="M251" s="356"/>
      <c r="N251" s="357"/>
    </row>
    <row r="252" spans="1:14" ht="15" customHeight="1" x14ac:dyDescent="0.25">
      <c r="A252" s="156"/>
      <c r="B252" s="352"/>
      <c r="C252" s="353"/>
      <c r="D252" s="353"/>
      <c r="E252" s="353"/>
      <c r="F252" s="353"/>
      <c r="G252" s="353"/>
      <c r="H252" s="354"/>
      <c r="I252" s="171"/>
      <c r="J252" s="171"/>
      <c r="K252" s="361"/>
      <c r="L252" s="362"/>
      <c r="M252" s="362"/>
      <c r="N252" s="363"/>
    </row>
    <row r="253" spans="1:14" x14ac:dyDescent="0.25">
      <c r="A253" s="156"/>
      <c r="B253" s="159"/>
      <c r="C253" s="159"/>
      <c r="D253" s="159"/>
      <c r="E253" s="159"/>
      <c r="F253" s="159"/>
      <c r="G253" s="159"/>
      <c r="H253" s="159"/>
      <c r="I253" s="159"/>
      <c r="J253" s="159"/>
      <c r="K253" s="159"/>
      <c r="L253" s="159"/>
      <c r="M253" s="159"/>
      <c r="N253" s="159"/>
    </row>
    <row r="254" spans="1:14" ht="15" customHeight="1" x14ac:dyDescent="0.25">
      <c r="A254" s="413" t="s">
        <v>114</v>
      </c>
      <c r="B254" s="413"/>
      <c r="C254" s="413"/>
      <c r="D254" s="413"/>
      <c r="E254" s="413"/>
      <c r="F254" s="413"/>
      <c r="G254" s="404" t="s">
        <v>140</v>
      </c>
      <c r="H254" s="404"/>
      <c r="I254" s="404"/>
      <c r="J254" s="404"/>
      <c r="K254" s="404"/>
      <c r="L254" s="404"/>
      <c r="M254" s="404"/>
      <c r="N254" s="404"/>
    </row>
    <row r="255" spans="1:14" ht="15" customHeight="1" x14ac:dyDescent="0.25">
      <c r="A255" s="379"/>
      <c r="B255" s="379"/>
      <c r="C255" s="379"/>
      <c r="D255" s="379"/>
      <c r="E255" s="379"/>
      <c r="F255" s="379"/>
      <c r="G255" s="379"/>
      <c r="H255" s="379"/>
      <c r="I255" s="379"/>
      <c r="J255" s="379"/>
      <c r="K255" s="379"/>
      <c r="L255" s="379"/>
      <c r="M255" s="379"/>
      <c r="N255" s="379"/>
    </row>
    <row r="256" spans="1:14" x14ac:dyDescent="0.25">
      <c r="A256" s="380" t="s">
        <v>23</v>
      </c>
      <c r="B256" s="380"/>
      <c r="C256" s="380"/>
      <c r="D256" s="380"/>
      <c r="E256" s="380"/>
      <c r="F256" s="380"/>
      <c r="G256" s="380"/>
      <c r="H256" s="380"/>
      <c r="I256" s="380"/>
      <c r="J256" s="380" t="s">
        <v>94</v>
      </c>
      <c r="K256" s="380"/>
      <c r="L256" s="380"/>
      <c r="M256" s="380"/>
      <c r="N256" s="380"/>
    </row>
    <row r="257" spans="1:14" ht="15" customHeight="1" x14ac:dyDescent="0.25">
      <c r="A257" s="156" t="s">
        <v>25</v>
      </c>
      <c r="B257" s="346" t="s">
        <v>29</v>
      </c>
      <c r="C257" s="347"/>
      <c r="D257" s="347"/>
      <c r="E257" s="347"/>
      <c r="F257" s="347"/>
      <c r="G257" s="347"/>
      <c r="H257" s="348"/>
      <c r="I257" s="170"/>
      <c r="J257" s="170"/>
      <c r="K257" s="322" t="s">
        <v>106</v>
      </c>
      <c r="L257" s="323"/>
      <c r="M257" s="323"/>
      <c r="N257" s="324"/>
    </row>
    <row r="258" spans="1:14" ht="15" customHeight="1" x14ac:dyDescent="0.25">
      <c r="A258" s="156"/>
      <c r="B258" s="349"/>
      <c r="C258" s="350"/>
      <c r="D258" s="350"/>
      <c r="E258" s="350"/>
      <c r="F258" s="350"/>
      <c r="G258" s="350"/>
      <c r="H258" s="351"/>
      <c r="I258" s="170"/>
      <c r="J258" s="170"/>
      <c r="K258" s="373"/>
      <c r="L258" s="374"/>
      <c r="M258" s="374"/>
      <c r="N258" s="375"/>
    </row>
    <row r="259" spans="1:14" ht="62.25" customHeight="1" x14ac:dyDescent="0.25">
      <c r="A259" s="156"/>
      <c r="B259" s="352"/>
      <c r="C259" s="353"/>
      <c r="D259" s="353"/>
      <c r="E259" s="353"/>
      <c r="F259" s="353"/>
      <c r="G259" s="353"/>
      <c r="H259" s="354"/>
      <c r="I259" s="170"/>
      <c r="J259" s="170"/>
      <c r="K259" s="325"/>
      <c r="L259" s="326"/>
      <c r="M259" s="326"/>
      <c r="N259" s="327"/>
    </row>
    <row r="260" spans="1:14" ht="30" customHeight="1" x14ac:dyDescent="0.25">
      <c r="A260" s="156" t="s">
        <v>28</v>
      </c>
      <c r="B260" s="346" t="s">
        <v>95</v>
      </c>
      <c r="C260" s="347"/>
      <c r="D260" s="347"/>
      <c r="E260" s="347"/>
      <c r="F260" s="347"/>
      <c r="G260" s="347"/>
      <c r="H260" s="348"/>
      <c r="I260" s="170"/>
      <c r="J260" s="170"/>
      <c r="K260" s="355" t="s">
        <v>135</v>
      </c>
      <c r="L260" s="356"/>
      <c r="M260" s="356"/>
      <c r="N260" s="357"/>
    </row>
    <row r="261" spans="1:14" ht="30" customHeight="1" x14ac:dyDescent="0.25">
      <c r="A261" s="156"/>
      <c r="B261" s="349"/>
      <c r="C261" s="350"/>
      <c r="D261" s="350"/>
      <c r="E261" s="350"/>
      <c r="F261" s="350"/>
      <c r="G261" s="350"/>
      <c r="H261" s="351"/>
      <c r="I261" s="170"/>
      <c r="J261" s="170"/>
      <c r="K261" s="358"/>
      <c r="L261" s="359"/>
      <c r="M261" s="359"/>
      <c r="N261" s="360"/>
    </row>
    <row r="262" spans="1:14" ht="30" customHeight="1" x14ac:dyDescent="0.25">
      <c r="A262" s="156"/>
      <c r="B262" s="352"/>
      <c r="C262" s="353"/>
      <c r="D262" s="353"/>
      <c r="E262" s="353"/>
      <c r="F262" s="353"/>
      <c r="G262" s="353"/>
      <c r="H262" s="354"/>
      <c r="I262" s="170"/>
      <c r="J262" s="170"/>
      <c r="K262" s="361"/>
      <c r="L262" s="362"/>
      <c r="M262" s="362"/>
      <c r="N262" s="363"/>
    </row>
    <row r="263" spans="1:14" ht="15" customHeight="1" x14ac:dyDescent="0.25">
      <c r="A263" s="156" t="s">
        <v>31</v>
      </c>
      <c r="B263" s="346"/>
      <c r="C263" s="347"/>
      <c r="D263" s="347"/>
      <c r="E263" s="347"/>
      <c r="F263" s="347"/>
      <c r="G263" s="347"/>
      <c r="H263" s="348"/>
      <c r="I263" s="170"/>
      <c r="J263" s="170"/>
      <c r="K263" s="355"/>
      <c r="L263" s="356"/>
      <c r="M263" s="356"/>
      <c r="N263" s="357"/>
    </row>
    <row r="264" spans="1:14" ht="15" customHeight="1" x14ac:dyDescent="0.25">
      <c r="A264" s="156"/>
      <c r="B264" s="349"/>
      <c r="C264" s="350"/>
      <c r="D264" s="350"/>
      <c r="E264" s="350"/>
      <c r="F264" s="350"/>
      <c r="G264" s="350"/>
      <c r="H264" s="351"/>
      <c r="I264" s="170"/>
      <c r="J264" s="170"/>
      <c r="K264" s="358"/>
      <c r="L264" s="359"/>
      <c r="M264" s="359"/>
      <c r="N264" s="360"/>
    </row>
    <row r="265" spans="1:14" x14ac:dyDescent="0.25">
      <c r="A265" s="156"/>
      <c r="B265" s="352"/>
      <c r="C265" s="353"/>
      <c r="D265" s="353"/>
      <c r="E265" s="353"/>
      <c r="F265" s="353"/>
      <c r="G265" s="353"/>
      <c r="H265" s="354"/>
      <c r="I265" s="170"/>
      <c r="J265" s="170"/>
      <c r="K265" s="361"/>
      <c r="L265" s="362"/>
      <c r="M265" s="362"/>
      <c r="N265" s="363"/>
    </row>
    <row r="266" spans="1:14" x14ac:dyDescent="0.25">
      <c r="A266" s="156" t="s">
        <v>34</v>
      </c>
      <c r="B266" s="346"/>
      <c r="C266" s="347"/>
      <c r="D266" s="347"/>
      <c r="E266" s="347"/>
      <c r="F266" s="347"/>
      <c r="G266" s="347"/>
      <c r="H266" s="348"/>
      <c r="I266" s="170"/>
      <c r="J266" s="170"/>
      <c r="K266" s="355"/>
      <c r="L266" s="356"/>
      <c r="M266" s="356"/>
      <c r="N266" s="357"/>
    </row>
    <row r="267" spans="1:14" ht="15" customHeight="1" x14ac:dyDescent="0.25">
      <c r="A267" s="156"/>
      <c r="B267" s="349"/>
      <c r="C267" s="350"/>
      <c r="D267" s="350"/>
      <c r="E267" s="350"/>
      <c r="F267" s="350"/>
      <c r="G267" s="350"/>
      <c r="H267" s="351"/>
      <c r="I267" s="170"/>
      <c r="J267" s="170"/>
      <c r="K267" s="358"/>
      <c r="L267" s="359"/>
      <c r="M267" s="359"/>
      <c r="N267" s="360"/>
    </row>
    <row r="268" spans="1:14" x14ac:dyDescent="0.25">
      <c r="A268" s="156"/>
      <c r="B268" s="352"/>
      <c r="C268" s="353"/>
      <c r="D268" s="353"/>
      <c r="E268" s="353"/>
      <c r="F268" s="353"/>
      <c r="G268" s="353"/>
      <c r="H268" s="354"/>
      <c r="I268" s="170"/>
      <c r="J268" s="170"/>
      <c r="K268" s="361"/>
      <c r="L268" s="362"/>
      <c r="M268" s="362"/>
      <c r="N268" s="363"/>
    </row>
    <row r="269" spans="1:14" ht="15" customHeight="1" x14ac:dyDescent="0.25">
      <c r="A269" s="156" t="s">
        <v>37</v>
      </c>
      <c r="B269" s="346"/>
      <c r="C269" s="347"/>
      <c r="D269" s="347"/>
      <c r="E269" s="347"/>
      <c r="F269" s="347"/>
      <c r="G269" s="347"/>
      <c r="H269" s="348"/>
      <c r="I269" s="170"/>
      <c r="J269" s="170"/>
      <c r="K269" s="355"/>
      <c r="L269" s="356"/>
      <c r="M269" s="356"/>
      <c r="N269" s="357"/>
    </row>
    <row r="270" spans="1:14" x14ac:dyDescent="0.25">
      <c r="A270" s="156"/>
      <c r="B270" s="349"/>
      <c r="C270" s="350"/>
      <c r="D270" s="350"/>
      <c r="E270" s="350"/>
      <c r="F270" s="350"/>
      <c r="G270" s="350"/>
      <c r="H270" s="351"/>
      <c r="I270" s="170"/>
      <c r="J270" s="170"/>
      <c r="K270" s="358"/>
      <c r="L270" s="359"/>
      <c r="M270" s="359"/>
      <c r="N270" s="360"/>
    </row>
    <row r="271" spans="1:14" ht="30" customHeight="1" x14ac:dyDescent="0.25">
      <c r="A271" s="156"/>
      <c r="B271" s="352"/>
      <c r="C271" s="353"/>
      <c r="D271" s="353"/>
      <c r="E271" s="353"/>
      <c r="F271" s="353"/>
      <c r="G271" s="353"/>
      <c r="H271" s="354"/>
      <c r="I271" s="170"/>
      <c r="J271" s="170"/>
      <c r="K271" s="361"/>
      <c r="L271" s="362"/>
      <c r="M271" s="362"/>
      <c r="N271" s="363"/>
    </row>
    <row r="272" spans="1:14" ht="15" customHeight="1" x14ac:dyDescent="0.25">
      <c r="A272" s="156" t="s">
        <v>40</v>
      </c>
      <c r="B272" s="346"/>
      <c r="C272" s="347"/>
      <c r="D272" s="347"/>
      <c r="E272" s="347"/>
      <c r="F272" s="347"/>
      <c r="G272" s="347"/>
      <c r="H272" s="348"/>
      <c r="I272" s="170"/>
      <c r="J272" s="170"/>
      <c r="K272" s="355"/>
      <c r="L272" s="356"/>
      <c r="M272" s="356"/>
      <c r="N272" s="357"/>
    </row>
    <row r="273" spans="1:14" x14ac:dyDescent="0.25">
      <c r="A273" s="156"/>
      <c r="B273" s="349"/>
      <c r="C273" s="350"/>
      <c r="D273" s="350"/>
      <c r="E273" s="350"/>
      <c r="F273" s="350"/>
      <c r="G273" s="350"/>
      <c r="H273" s="351"/>
      <c r="I273" s="170"/>
      <c r="J273" s="170"/>
      <c r="K273" s="358"/>
      <c r="L273" s="359"/>
      <c r="M273" s="359"/>
      <c r="N273" s="360"/>
    </row>
    <row r="274" spans="1:14" ht="15" customHeight="1" x14ac:dyDescent="0.25">
      <c r="A274" s="156"/>
      <c r="B274" s="352"/>
      <c r="C274" s="353"/>
      <c r="D274" s="353"/>
      <c r="E274" s="353"/>
      <c r="F274" s="353"/>
      <c r="G274" s="353"/>
      <c r="H274" s="354"/>
      <c r="I274" s="170"/>
      <c r="J274" s="170"/>
      <c r="K274" s="361"/>
      <c r="L274" s="362"/>
      <c r="M274" s="362"/>
      <c r="N274" s="363"/>
    </row>
    <row r="275" spans="1:14" ht="15" customHeight="1" x14ac:dyDescent="0.25">
      <c r="A275" s="156" t="s">
        <v>43</v>
      </c>
      <c r="B275" s="381"/>
      <c r="C275" s="382"/>
      <c r="D275" s="382"/>
      <c r="E275" s="382"/>
      <c r="F275" s="382"/>
      <c r="G275" s="382"/>
      <c r="H275" s="383"/>
      <c r="I275" s="171"/>
      <c r="J275" s="171"/>
      <c r="K275" s="355"/>
      <c r="L275" s="356"/>
      <c r="M275" s="356"/>
      <c r="N275" s="357"/>
    </row>
    <row r="276" spans="1:14" x14ac:dyDescent="0.25">
      <c r="A276" s="156"/>
      <c r="B276" s="421"/>
      <c r="C276" s="422"/>
      <c r="D276" s="422"/>
      <c r="E276" s="422"/>
      <c r="F276" s="422"/>
      <c r="G276" s="422"/>
      <c r="H276" s="423"/>
      <c r="I276" s="171"/>
      <c r="J276" s="171"/>
      <c r="K276" s="358"/>
      <c r="L276" s="359"/>
      <c r="M276" s="359"/>
      <c r="N276" s="360"/>
    </row>
    <row r="277" spans="1:14" ht="15" customHeight="1" x14ac:dyDescent="0.25">
      <c r="A277" s="156"/>
      <c r="B277" s="384"/>
      <c r="C277" s="385"/>
      <c r="D277" s="385"/>
      <c r="E277" s="385"/>
      <c r="F277" s="385"/>
      <c r="G277" s="385"/>
      <c r="H277" s="386"/>
      <c r="I277" s="171"/>
      <c r="J277" s="171"/>
      <c r="K277" s="361"/>
      <c r="L277" s="362"/>
      <c r="M277" s="362"/>
      <c r="N277" s="363"/>
    </row>
    <row r="278" spans="1:14" x14ac:dyDescent="0.25">
      <c r="A278" s="156"/>
      <c r="B278" s="159"/>
      <c r="C278" s="159"/>
      <c r="D278" s="159"/>
      <c r="E278" s="159"/>
      <c r="F278" s="159"/>
      <c r="G278" s="159"/>
      <c r="H278" s="159"/>
      <c r="I278" s="159"/>
      <c r="J278" s="159"/>
      <c r="K278" s="159"/>
      <c r="L278" s="159"/>
      <c r="M278" s="159"/>
      <c r="N278" s="159"/>
    </row>
    <row r="279" spans="1:14" x14ac:dyDescent="0.25">
      <c r="A279" s="413" t="s">
        <v>114</v>
      </c>
      <c r="B279" s="413"/>
      <c r="C279" s="413"/>
      <c r="D279" s="413"/>
      <c r="E279" s="413"/>
      <c r="F279" s="413"/>
      <c r="G279" s="404" t="s">
        <v>141</v>
      </c>
      <c r="H279" s="404"/>
      <c r="I279" s="404"/>
      <c r="J279" s="404"/>
      <c r="K279" s="404"/>
      <c r="L279" s="404"/>
      <c r="M279" s="404"/>
      <c r="N279" s="404"/>
    </row>
    <row r="280" spans="1:14" ht="15" customHeight="1" x14ac:dyDescent="0.25">
      <c r="A280" s="379"/>
      <c r="B280" s="379"/>
      <c r="C280" s="379"/>
      <c r="D280" s="379"/>
      <c r="E280" s="379"/>
      <c r="F280" s="379"/>
      <c r="G280" s="379"/>
      <c r="H280" s="379"/>
      <c r="I280" s="379"/>
      <c r="J280" s="379"/>
      <c r="K280" s="379"/>
      <c r="L280" s="379"/>
      <c r="M280" s="379"/>
      <c r="N280" s="379"/>
    </row>
    <row r="281" spans="1:14" x14ac:dyDescent="0.25">
      <c r="A281" s="380" t="s">
        <v>23</v>
      </c>
      <c r="B281" s="380"/>
      <c r="C281" s="380"/>
      <c r="D281" s="380"/>
      <c r="E281" s="380"/>
      <c r="F281" s="380"/>
      <c r="G281" s="380"/>
      <c r="H281" s="380"/>
      <c r="I281" s="380"/>
      <c r="J281" s="380" t="s">
        <v>94</v>
      </c>
      <c r="K281" s="380"/>
      <c r="L281" s="380"/>
      <c r="M281" s="380"/>
      <c r="N281" s="380"/>
    </row>
    <row r="282" spans="1:14" ht="28.5" customHeight="1" x14ac:dyDescent="0.25">
      <c r="A282" s="156" t="s">
        <v>25</v>
      </c>
      <c r="B282" s="346" t="s">
        <v>29</v>
      </c>
      <c r="C282" s="347"/>
      <c r="D282" s="347"/>
      <c r="E282" s="347"/>
      <c r="F282" s="347"/>
      <c r="G282" s="347"/>
      <c r="H282" s="348"/>
      <c r="I282" s="170"/>
      <c r="J282" s="170"/>
      <c r="K282" s="322" t="s">
        <v>106</v>
      </c>
      <c r="L282" s="323"/>
      <c r="M282" s="323"/>
      <c r="N282" s="324"/>
    </row>
    <row r="283" spans="1:14" ht="28.5" customHeight="1" x14ac:dyDescent="0.25">
      <c r="A283" s="156"/>
      <c r="B283" s="349"/>
      <c r="C283" s="350"/>
      <c r="D283" s="350"/>
      <c r="E283" s="350"/>
      <c r="F283" s="350"/>
      <c r="G283" s="350"/>
      <c r="H283" s="351"/>
      <c r="I283" s="170"/>
      <c r="J283" s="170"/>
      <c r="K283" s="373"/>
      <c r="L283" s="374"/>
      <c r="M283" s="374"/>
      <c r="N283" s="375"/>
    </row>
    <row r="284" spans="1:14" ht="28.5" customHeight="1" x14ac:dyDescent="0.25">
      <c r="A284" s="156"/>
      <c r="B284" s="352"/>
      <c r="C284" s="353"/>
      <c r="D284" s="353"/>
      <c r="E284" s="353"/>
      <c r="F284" s="353"/>
      <c r="G284" s="353"/>
      <c r="H284" s="354"/>
      <c r="I284" s="170"/>
      <c r="J284" s="170"/>
      <c r="K284" s="325"/>
      <c r="L284" s="326"/>
      <c r="M284" s="326"/>
      <c r="N284" s="327"/>
    </row>
    <row r="285" spans="1:14" ht="32.25" customHeight="1" x14ac:dyDescent="0.25">
      <c r="A285" s="156" t="s">
        <v>28</v>
      </c>
      <c r="B285" s="346" t="s">
        <v>95</v>
      </c>
      <c r="C285" s="347"/>
      <c r="D285" s="347"/>
      <c r="E285" s="347"/>
      <c r="F285" s="347"/>
      <c r="G285" s="347"/>
      <c r="H285" s="348"/>
      <c r="I285" s="170"/>
      <c r="J285" s="170"/>
      <c r="K285" s="355" t="s">
        <v>124</v>
      </c>
      <c r="L285" s="356"/>
      <c r="M285" s="356"/>
      <c r="N285" s="357"/>
    </row>
    <row r="286" spans="1:14" ht="32.25" customHeight="1" x14ac:dyDescent="0.25">
      <c r="A286" s="156"/>
      <c r="B286" s="349"/>
      <c r="C286" s="350"/>
      <c r="D286" s="350"/>
      <c r="E286" s="350"/>
      <c r="F286" s="350"/>
      <c r="G286" s="350"/>
      <c r="H286" s="351"/>
      <c r="I286" s="170"/>
      <c r="J286" s="170"/>
      <c r="K286" s="358"/>
      <c r="L286" s="359"/>
      <c r="M286" s="359"/>
      <c r="N286" s="360"/>
    </row>
    <row r="287" spans="1:14" ht="32.25" customHeight="1" x14ac:dyDescent="0.25">
      <c r="A287" s="156"/>
      <c r="B287" s="352"/>
      <c r="C287" s="353"/>
      <c r="D287" s="353"/>
      <c r="E287" s="353"/>
      <c r="F287" s="353"/>
      <c r="G287" s="353"/>
      <c r="H287" s="354"/>
      <c r="I287" s="170"/>
      <c r="J287" s="170"/>
      <c r="K287" s="361"/>
      <c r="L287" s="362"/>
      <c r="M287" s="362"/>
      <c r="N287" s="363"/>
    </row>
    <row r="288" spans="1:14" ht="15" customHeight="1" x14ac:dyDescent="0.25">
      <c r="A288" s="156" t="s">
        <v>31</v>
      </c>
      <c r="B288" s="346"/>
      <c r="C288" s="347"/>
      <c r="D288" s="347"/>
      <c r="E288" s="347"/>
      <c r="F288" s="347"/>
      <c r="G288" s="347"/>
      <c r="H288" s="348"/>
      <c r="I288" s="170"/>
      <c r="J288" s="170"/>
      <c r="K288" s="355"/>
      <c r="L288" s="356"/>
      <c r="M288" s="356"/>
      <c r="N288" s="357"/>
    </row>
    <row r="289" spans="1:14" x14ac:dyDescent="0.25">
      <c r="A289" s="156"/>
      <c r="B289" s="352"/>
      <c r="C289" s="353"/>
      <c r="D289" s="353"/>
      <c r="E289" s="353"/>
      <c r="F289" s="353"/>
      <c r="G289" s="353"/>
      <c r="H289" s="354"/>
      <c r="I289" s="170"/>
      <c r="J289" s="170"/>
      <c r="K289" s="361"/>
      <c r="L289" s="362"/>
      <c r="M289" s="362"/>
      <c r="N289" s="363"/>
    </row>
    <row r="290" spans="1:14" ht="15" customHeight="1" x14ac:dyDescent="0.25">
      <c r="A290" s="156" t="s">
        <v>34</v>
      </c>
      <c r="B290" s="346"/>
      <c r="C290" s="347"/>
      <c r="D290" s="347"/>
      <c r="E290" s="347"/>
      <c r="F290" s="347"/>
      <c r="G290" s="347"/>
      <c r="H290" s="348"/>
      <c r="I290" s="171"/>
      <c r="J290" s="171"/>
      <c r="K290" s="355"/>
      <c r="L290" s="356"/>
      <c r="M290" s="356"/>
      <c r="N290" s="357"/>
    </row>
    <row r="291" spans="1:14" ht="15" customHeight="1" x14ac:dyDescent="0.25">
      <c r="A291" s="156"/>
      <c r="B291" s="352"/>
      <c r="C291" s="353"/>
      <c r="D291" s="353"/>
      <c r="E291" s="353"/>
      <c r="F291" s="353"/>
      <c r="G291" s="353"/>
      <c r="H291" s="354"/>
      <c r="I291" s="171"/>
      <c r="J291" s="171"/>
      <c r="K291" s="361"/>
      <c r="L291" s="362"/>
      <c r="M291" s="362"/>
      <c r="N291" s="363"/>
    </row>
    <row r="292" spans="1:14" x14ac:dyDescent="0.25">
      <c r="A292" s="156"/>
      <c r="B292" s="159"/>
      <c r="C292" s="159"/>
      <c r="D292" s="159"/>
      <c r="E292" s="159"/>
      <c r="F292" s="159"/>
      <c r="G292" s="159"/>
      <c r="H292" s="159"/>
      <c r="I292" s="159"/>
      <c r="J292" s="159"/>
      <c r="K292" s="159"/>
      <c r="L292" s="159"/>
      <c r="M292" s="159"/>
      <c r="N292" s="159"/>
    </row>
    <row r="293" spans="1:14" ht="15" customHeight="1" x14ac:dyDescent="0.25">
      <c r="A293" s="413" t="s">
        <v>114</v>
      </c>
      <c r="B293" s="413"/>
      <c r="C293" s="413"/>
      <c r="D293" s="413"/>
      <c r="E293" s="413"/>
      <c r="F293" s="413"/>
      <c r="G293" s="404" t="s">
        <v>142</v>
      </c>
      <c r="H293" s="404"/>
      <c r="I293" s="404"/>
      <c r="J293" s="404"/>
      <c r="K293" s="404"/>
      <c r="L293" s="404"/>
      <c r="M293" s="404"/>
      <c r="N293" s="404"/>
    </row>
    <row r="294" spans="1:14" ht="15" customHeight="1" x14ac:dyDescent="0.25">
      <c r="A294" s="379"/>
      <c r="B294" s="379"/>
      <c r="C294" s="379"/>
      <c r="D294" s="379"/>
      <c r="E294" s="379"/>
      <c r="F294" s="379"/>
      <c r="G294" s="379"/>
      <c r="H294" s="379"/>
      <c r="I294" s="379"/>
      <c r="J294" s="379"/>
      <c r="K294" s="379"/>
      <c r="L294" s="379"/>
      <c r="M294" s="379"/>
      <c r="N294" s="379"/>
    </row>
    <row r="295" spans="1:14" x14ac:dyDescent="0.25">
      <c r="A295" s="380" t="s">
        <v>23</v>
      </c>
      <c r="B295" s="380"/>
      <c r="C295" s="380"/>
      <c r="D295" s="380"/>
      <c r="E295" s="380"/>
      <c r="F295" s="380"/>
      <c r="G295" s="380"/>
      <c r="H295" s="380"/>
      <c r="I295" s="380"/>
      <c r="J295" s="380" t="s">
        <v>94</v>
      </c>
      <c r="K295" s="380"/>
      <c r="L295" s="380"/>
      <c r="M295" s="380"/>
      <c r="N295" s="380"/>
    </row>
    <row r="296" spans="1:14" ht="28.5" customHeight="1" x14ac:dyDescent="0.25">
      <c r="A296" s="156" t="s">
        <v>25</v>
      </c>
      <c r="B296" s="346" t="s">
        <v>29</v>
      </c>
      <c r="C296" s="347"/>
      <c r="D296" s="347"/>
      <c r="E296" s="347"/>
      <c r="F296" s="347"/>
      <c r="G296" s="347"/>
      <c r="H296" s="348"/>
      <c r="I296" s="170"/>
      <c r="J296" s="170"/>
      <c r="K296" s="322" t="s">
        <v>143</v>
      </c>
      <c r="L296" s="323"/>
      <c r="M296" s="323"/>
      <c r="N296" s="324"/>
    </row>
    <row r="297" spans="1:14" ht="28.5" customHeight="1" x14ac:dyDescent="0.25">
      <c r="A297" s="156"/>
      <c r="B297" s="349"/>
      <c r="C297" s="350"/>
      <c r="D297" s="350"/>
      <c r="E297" s="350"/>
      <c r="F297" s="350"/>
      <c r="G297" s="350"/>
      <c r="H297" s="351"/>
      <c r="I297" s="170"/>
      <c r="J297" s="170"/>
      <c r="K297" s="373"/>
      <c r="L297" s="374"/>
      <c r="M297" s="374"/>
      <c r="N297" s="375"/>
    </row>
    <row r="298" spans="1:14" ht="28.5" customHeight="1" x14ac:dyDescent="0.25">
      <c r="A298" s="156"/>
      <c r="B298" s="352"/>
      <c r="C298" s="353"/>
      <c r="D298" s="353"/>
      <c r="E298" s="353"/>
      <c r="F298" s="353"/>
      <c r="G298" s="353"/>
      <c r="H298" s="354"/>
      <c r="I298" s="170"/>
      <c r="J298" s="170"/>
      <c r="K298" s="325"/>
      <c r="L298" s="326"/>
      <c r="M298" s="326"/>
      <c r="N298" s="327"/>
    </row>
    <row r="299" spans="1:14" ht="31.5" customHeight="1" x14ac:dyDescent="0.25">
      <c r="A299" s="156" t="s">
        <v>28</v>
      </c>
      <c r="B299" s="346" t="s">
        <v>95</v>
      </c>
      <c r="C299" s="347"/>
      <c r="D299" s="347"/>
      <c r="E299" s="347"/>
      <c r="F299" s="347"/>
      <c r="G299" s="347"/>
      <c r="H299" s="348"/>
      <c r="I299" s="170"/>
      <c r="J299" s="170"/>
      <c r="K299" s="355" t="s">
        <v>124</v>
      </c>
      <c r="L299" s="356"/>
      <c r="M299" s="356"/>
      <c r="N299" s="357"/>
    </row>
    <row r="300" spans="1:14" ht="31.5" customHeight="1" x14ac:dyDescent="0.25">
      <c r="A300" s="156"/>
      <c r="B300" s="349"/>
      <c r="C300" s="350"/>
      <c r="D300" s="350"/>
      <c r="E300" s="350"/>
      <c r="F300" s="350"/>
      <c r="G300" s="350"/>
      <c r="H300" s="351"/>
      <c r="I300" s="170"/>
      <c r="J300" s="170"/>
      <c r="K300" s="358"/>
      <c r="L300" s="359"/>
      <c r="M300" s="359"/>
      <c r="N300" s="360"/>
    </row>
    <row r="301" spans="1:14" ht="31.5" customHeight="1" x14ac:dyDescent="0.25">
      <c r="A301" s="156"/>
      <c r="B301" s="352"/>
      <c r="C301" s="353"/>
      <c r="D301" s="353"/>
      <c r="E301" s="353"/>
      <c r="F301" s="353"/>
      <c r="G301" s="353"/>
      <c r="H301" s="354"/>
      <c r="I301" s="170"/>
      <c r="J301" s="170"/>
      <c r="K301" s="361"/>
      <c r="L301" s="362"/>
      <c r="M301" s="362"/>
      <c r="N301" s="363"/>
    </row>
    <row r="302" spans="1:14" ht="15" customHeight="1" x14ac:dyDescent="0.25">
      <c r="A302" s="156" t="s">
        <v>31</v>
      </c>
      <c r="B302" s="346" t="s">
        <v>32</v>
      </c>
      <c r="C302" s="347"/>
      <c r="D302" s="347"/>
      <c r="E302" s="347"/>
      <c r="F302" s="347"/>
      <c r="G302" s="347"/>
      <c r="H302" s="348"/>
      <c r="I302" s="170"/>
      <c r="J302" s="170"/>
      <c r="K302" s="355" t="s">
        <v>144</v>
      </c>
      <c r="L302" s="356"/>
      <c r="M302" s="356"/>
      <c r="N302" s="357"/>
    </row>
    <row r="303" spans="1:14" x14ac:dyDescent="0.25">
      <c r="A303" s="156"/>
      <c r="B303" s="349"/>
      <c r="C303" s="350"/>
      <c r="D303" s="350"/>
      <c r="E303" s="350"/>
      <c r="F303" s="350"/>
      <c r="G303" s="350"/>
      <c r="H303" s="351"/>
      <c r="I303" s="170"/>
      <c r="J303" s="170"/>
      <c r="K303" s="358"/>
      <c r="L303" s="359"/>
      <c r="M303" s="359"/>
      <c r="N303" s="360"/>
    </row>
    <row r="304" spans="1:14" ht="103.5" customHeight="1" x14ac:dyDescent="0.25">
      <c r="A304" s="156"/>
      <c r="B304" s="352"/>
      <c r="C304" s="353"/>
      <c r="D304" s="353"/>
      <c r="E304" s="353"/>
      <c r="F304" s="353"/>
      <c r="G304" s="353"/>
      <c r="H304" s="354"/>
      <c r="I304" s="170"/>
      <c r="J304" s="170"/>
      <c r="K304" s="361"/>
      <c r="L304" s="362"/>
      <c r="M304" s="362"/>
      <c r="N304" s="363"/>
    </row>
    <row r="305" spans="1:14" ht="21.75" customHeight="1" x14ac:dyDescent="0.25">
      <c r="A305" s="156" t="s">
        <v>34</v>
      </c>
      <c r="B305" s="381" t="s">
        <v>53</v>
      </c>
      <c r="C305" s="382"/>
      <c r="D305" s="382"/>
      <c r="E305" s="382"/>
      <c r="F305" s="382"/>
      <c r="G305" s="382"/>
      <c r="H305" s="383"/>
      <c r="I305" s="170"/>
      <c r="J305" s="170"/>
      <c r="K305" s="322" t="s">
        <v>145</v>
      </c>
      <c r="L305" s="323"/>
      <c r="M305" s="323"/>
      <c r="N305" s="324"/>
    </row>
    <row r="306" spans="1:14" ht="36.75" customHeight="1" x14ac:dyDescent="0.25">
      <c r="A306" s="156"/>
      <c r="B306" s="384"/>
      <c r="C306" s="385"/>
      <c r="D306" s="385"/>
      <c r="E306" s="385"/>
      <c r="F306" s="385"/>
      <c r="G306" s="385"/>
      <c r="H306" s="386"/>
      <c r="I306" s="170"/>
      <c r="J306" s="170"/>
      <c r="K306" s="325"/>
      <c r="L306" s="326"/>
      <c r="M306" s="326"/>
      <c r="N306" s="327"/>
    </row>
    <row r="307" spans="1:14" x14ac:dyDescent="0.25">
      <c r="A307" s="159" t="s">
        <v>37</v>
      </c>
      <c r="B307" s="346"/>
      <c r="C307" s="347"/>
      <c r="D307" s="347"/>
      <c r="E307" s="347"/>
      <c r="F307" s="347"/>
      <c r="G307" s="347"/>
      <c r="H307" s="348"/>
      <c r="I307" s="171"/>
      <c r="J307" s="171"/>
      <c r="K307" s="355"/>
      <c r="L307" s="356"/>
      <c r="M307" s="356"/>
      <c r="N307" s="357"/>
    </row>
    <row r="308" spans="1:14" ht="15" customHeight="1" x14ac:dyDescent="0.25">
      <c r="A308" s="159"/>
      <c r="B308" s="349"/>
      <c r="C308" s="350"/>
      <c r="D308" s="350"/>
      <c r="E308" s="350"/>
      <c r="F308" s="350"/>
      <c r="G308" s="350"/>
      <c r="H308" s="351"/>
      <c r="I308" s="171"/>
      <c r="J308" s="171"/>
      <c r="K308" s="358"/>
      <c r="L308" s="359"/>
      <c r="M308" s="359"/>
      <c r="N308" s="360"/>
    </row>
    <row r="309" spans="1:14" x14ac:dyDescent="0.25">
      <c r="A309" s="159"/>
      <c r="B309" s="352"/>
      <c r="C309" s="353"/>
      <c r="D309" s="353"/>
      <c r="E309" s="353"/>
      <c r="F309" s="353"/>
      <c r="G309" s="353"/>
      <c r="H309" s="354"/>
      <c r="I309" s="171"/>
      <c r="J309" s="171"/>
      <c r="K309" s="361"/>
      <c r="L309" s="362"/>
      <c r="M309" s="362"/>
      <c r="N309" s="363"/>
    </row>
    <row r="310" spans="1:14" x14ac:dyDescent="0.25">
      <c r="A310" s="159" t="s">
        <v>40</v>
      </c>
      <c r="B310" s="346"/>
      <c r="C310" s="347"/>
      <c r="D310" s="347"/>
      <c r="E310" s="347"/>
      <c r="F310" s="347"/>
      <c r="G310" s="347"/>
      <c r="H310" s="348"/>
      <c r="I310" s="171"/>
      <c r="J310" s="171"/>
      <c r="K310" s="355"/>
      <c r="L310" s="356"/>
      <c r="M310" s="356"/>
      <c r="N310" s="357"/>
    </row>
    <row r="311" spans="1:14" ht="15" customHeight="1" x14ac:dyDescent="0.25">
      <c r="A311" s="159"/>
      <c r="B311" s="352"/>
      <c r="C311" s="353"/>
      <c r="D311" s="353"/>
      <c r="E311" s="353"/>
      <c r="F311" s="353"/>
      <c r="G311" s="353"/>
      <c r="H311" s="354"/>
      <c r="I311" s="171"/>
      <c r="J311" s="171"/>
      <c r="K311" s="361"/>
      <c r="L311" s="362"/>
      <c r="M311" s="362"/>
      <c r="N311" s="363"/>
    </row>
    <row r="312" spans="1:14" x14ac:dyDescent="0.25">
      <c r="A312" s="159"/>
      <c r="B312" s="159"/>
      <c r="C312" s="159"/>
      <c r="D312" s="159"/>
      <c r="E312" s="159"/>
      <c r="F312" s="159"/>
      <c r="G312" s="159"/>
      <c r="H312" s="159"/>
      <c r="I312" s="159"/>
      <c r="J312" s="159"/>
      <c r="K312" s="159"/>
      <c r="L312" s="159"/>
      <c r="M312" s="159"/>
      <c r="N312" s="159"/>
    </row>
    <row r="313" spans="1:14" x14ac:dyDescent="0.25">
      <c r="A313" s="387" t="s">
        <v>114</v>
      </c>
      <c r="B313" s="387"/>
      <c r="C313" s="387"/>
      <c r="D313" s="387"/>
      <c r="E313" s="387"/>
      <c r="F313" s="388"/>
      <c r="G313" s="376" t="s">
        <v>146</v>
      </c>
      <c r="H313" s="377"/>
      <c r="I313" s="377"/>
      <c r="J313" s="377"/>
      <c r="K313" s="377"/>
      <c r="L313" s="377"/>
      <c r="M313" s="377"/>
      <c r="N313" s="378"/>
    </row>
    <row r="314" spans="1:14" ht="15" customHeight="1" x14ac:dyDescent="0.25">
      <c r="A314" s="379"/>
      <c r="B314" s="379"/>
      <c r="C314" s="379"/>
      <c r="D314" s="379"/>
      <c r="E314" s="379"/>
      <c r="F314" s="379"/>
      <c r="G314" s="379"/>
      <c r="H314" s="379"/>
      <c r="I314" s="379"/>
      <c r="J314" s="379"/>
      <c r="K314" s="379"/>
      <c r="L314" s="379"/>
      <c r="M314" s="379"/>
      <c r="N314" s="379"/>
    </row>
    <row r="315" spans="1:14" x14ac:dyDescent="0.25">
      <c r="A315" s="380" t="s">
        <v>23</v>
      </c>
      <c r="B315" s="380"/>
      <c r="C315" s="380"/>
      <c r="D315" s="380"/>
      <c r="E315" s="380"/>
      <c r="F315" s="380"/>
      <c r="G315" s="380"/>
      <c r="H315" s="380"/>
      <c r="I315" s="380"/>
      <c r="J315" s="380" t="s">
        <v>94</v>
      </c>
      <c r="K315" s="380"/>
      <c r="L315" s="380"/>
      <c r="M315" s="380"/>
      <c r="N315" s="380"/>
    </row>
    <row r="316" spans="1:14" ht="25.5" customHeight="1" x14ac:dyDescent="0.25">
      <c r="A316" s="156" t="s">
        <v>25</v>
      </c>
      <c r="B316" s="346" t="s">
        <v>29</v>
      </c>
      <c r="C316" s="347"/>
      <c r="D316" s="347"/>
      <c r="E316" s="347"/>
      <c r="F316" s="347"/>
      <c r="G316" s="347"/>
      <c r="H316" s="348"/>
      <c r="I316" s="170"/>
      <c r="J316" s="170"/>
      <c r="K316" s="322" t="s">
        <v>147</v>
      </c>
      <c r="L316" s="323"/>
      <c r="M316" s="323"/>
      <c r="N316" s="324"/>
    </row>
    <row r="317" spans="1:14" ht="25.5" customHeight="1" x14ac:dyDescent="0.25">
      <c r="A317" s="156"/>
      <c r="B317" s="349"/>
      <c r="C317" s="350"/>
      <c r="D317" s="350"/>
      <c r="E317" s="350"/>
      <c r="F317" s="350"/>
      <c r="G317" s="350"/>
      <c r="H317" s="351"/>
      <c r="I317" s="170"/>
      <c r="J317" s="170"/>
      <c r="K317" s="373"/>
      <c r="L317" s="374"/>
      <c r="M317" s="374"/>
      <c r="N317" s="375"/>
    </row>
    <row r="318" spans="1:14" ht="25.5" customHeight="1" x14ac:dyDescent="0.25">
      <c r="A318" s="156"/>
      <c r="B318" s="352"/>
      <c r="C318" s="353"/>
      <c r="D318" s="353"/>
      <c r="E318" s="353"/>
      <c r="F318" s="353"/>
      <c r="G318" s="353"/>
      <c r="H318" s="354"/>
      <c r="I318" s="170"/>
      <c r="J318" s="170"/>
      <c r="K318" s="325"/>
      <c r="L318" s="326"/>
      <c r="M318" s="326"/>
      <c r="N318" s="327"/>
    </row>
    <row r="319" spans="1:14" ht="33.75" customHeight="1" x14ac:dyDescent="0.25">
      <c r="A319" s="156" t="s">
        <v>28</v>
      </c>
      <c r="B319" s="346" t="s">
        <v>95</v>
      </c>
      <c r="C319" s="347"/>
      <c r="D319" s="347"/>
      <c r="E319" s="347"/>
      <c r="F319" s="347"/>
      <c r="G319" s="347"/>
      <c r="H319" s="348"/>
      <c r="I319" s="170"/>
      <c r="J319" s="170"/>
      <c r="K319" s="390" t="s">
        <v>135</v>
      </c>
      <c r="L319" s="391"/>
      <c r="M319" s="391"/>
      <c r="N319" s="392"/>
    </row>
    <row r="320" spans="1:14" ht="33.75" customHeight="1" x14ac:dyDescent="0.25">
      <c r="A320" s="156"/>
      <c r="B320" s="349"/>
      <c r="C320" s="350"/>
      <c r="D320" s="350"/>
      <c r="E320" s="350"/>
      <c r="F320" s="350"/>
      <c r="G320" s="350"/>
      <c r="H320" s="351"/>
      <c r="I320" s="170"/>
      <c r="J320" s="170"/>
      <c r="K320" s="393"/>
      <c r="L320" s="394"/>
      <c r="M320" s="394"/>
      <c r="N320" s="395"/>
    </row>
    <row r="321" spans="1:14" ht="33.75" customHeight="1" x14ac:dyDescent="0.25">
      <c r="A321" s="156"/>
      <c r="B321" s="352"/>
      <c r="C321" s="353"/>
      <c r="D321" s="353"/>
      <c r="E321" s="353"/>
      <c r="F321" s="353"/>
      <c r="G321" s="353"/>
      <c r="H321" s="354"/>
      <c r="I321" s="170"/>
      <c r="J321" s="170"/>
      <c r="K321" s="396"/>
      <c r="L321" s="397"/>
      <c r="M321" s="397"/>
      <c r="N321" s="398"/>
    </row>
    <row r="322" spans="1:14" ht="15" customHeight="1" x14ac:dyDescent="0.25">
      <c r="A322" s="156" t="s">
        <v>31</v>
      </c>
      <c r="B322" s="346" t="s">
        <v>53</v>
      </c>
      <c r="C322" s="347"/>
      <c r="D322" s="347"/>
      <c r="E322" s="347"/>
      <c r="F322" s="347"/>
      <c r="G322" s="347"/>
      <c r="H322" s="348"/>
      <c r="I322" s="170"/>
      <c r="J322" s="170"/>
      <c r="K322" s="390" t="s">
        <v>148</v>
      </c>
      <c r="L322" s="391"/>
      <c r="M322" s="391"/>
      <c r="N322" s="392"/>
    </row>
    <row r="323" spans="1:14" ht="15" customHeight="1" x14ac:dyDescent="0.25">
      <c r="A323" s="156"/>
      <c r="B323" s="349"/>
      <c r="C323" s="350"/>
      <c r="D323" s="350"/>
      <c r="E323" s="350"/>
      <c r="F323" s="350"/>
      <c r="G323" s="350"/>
      <c r="H323" s="351"/>
      <c r="I323" s="170"/>
      <c r="J323" s="170"/>
      <c r="K323" s="393"/>
      <c r="L323" s="394"/>
      <c r="M323" s="394"/>
      <c r="N323" s="395"/>
    </row>
    <row r="324" spans="1:14" ht="29.25" customHeight="1" x14ac:dyDescent="0.25">
      <c r="A324" s="156"/>
      <c r="B324" s="352"/>
      <c r="C324" s="353"/>
      <c r="D324" s="353"/>
      <c r="E324" s="353"/>
      <c r="F324" s="353"/>
      <c r="G324" s="353"/>
      <c r="H324" s="354"/>
      <c r="I324" s="170"/>
      <c r="J324" s="170"/>
      <c r="K324" s="396"/>
      <c r="L324" s="397"/>
      <c r="M324" s="397"/>
      <c r="N324" s="398"/>
    </row>
    <row r="325" spans="1:14" ht="15" customHeight="1" x14ac:dyDescent="0.25">
      <c r="A325" s="156" t="s">
        <v>34</v>
      </c>
      <c r="B325" s="346" t="s">
        <v>97</v>
      </c>
      <c r="C325" s="347"/>
      <c r="D325" s="347"/>
      <c r="E325" s="347"/>
      <c r="F325" s="347"/>
      <c r="G325" s="347"/>
      <c r="H325" s="348"/>
      <c r="I325" s="170"/>
      <c r="J325" s="170"/>
      <c r="K325" s="355" t="s">
        <v>113</v>
      </c>
      <c r="L325" s="356"/>
      <c r="M325" s="356"/>
      <c r="N325" s="357"/>
    </row>
    <row r="326" spans="1:14" ht="51.75" customHeight="1" x14ac:dyDescent="0.25">
      <c r="A326" s="156"/>
      <c r="B326" s="352"/>
      <c r="C326" s="353"/>
      <c r="D326" s="353"/>
      <c r="E326" s="353"/>
      <c r="F326" s="353"/>
      <c r="G326" s="353"/>
      <c r="H326" s="354"/>
      <c r="I326" s="170"/>
      <c r="J326" s="170"/>
      <c r="K326" s="361"/>
      <c r="L326" s="362"/>
      <c r="M326" s="362"/>
      <c r="N326" s="363"/>
    </row>
    <row r="327" spans="1:14" x14ac:dyDescent="0.25">
      <c r="A327" s="159" t="s">
        <v>37</v>
      </c>
      <c r="B327" s="346"/>
      <c r="C327" s="347"/>
      <c r="D327" s="347"/>
      <c r="E327" s="347"/>
      <c r="F327" s="347"/>
      <c r="G327" s="347"/>
      <c r="H327" s="348"/>
      <c r="I327" s="171"/>
      <c r="J327" s="171"/>
      <c r="K327" s="390"/>
      <c r="L327" s="391"/>
      <c r="M327" s="391"/>
      <c r="N327" s="392"/>
    </row>
    <row r="328" spans="1:14" ht="22.5" customHeight="1" x14ac:dyDescent="0.25">
      <c r="A328" s="159"/>
      <c r="B328" s="349"/>
      <c r="C328" s="350"/>
      <c r="D328" s="350"/>
      <c r="E328" s="350"/>
      <c r="F328" s="350"/>
      <c r="G328" s="350"/>
      <c r="H328" s="351"/>
      <c r="I328" s="171"/>
      <c r="J328" s="171"/>
      <c r="K328" s="393"/>
      <c r="L328" s="394"/>
      <c r="M328" s="394"/>
      <c r="N328" s="395"/>
    </row>
    <row r="329" spans="1:14" x14ac:dyDescent="0.25">
      <c r="A329" s="159"/>
      <c r="B329" s="352"/>
      <c r="C329" s="353"/>
      <c r="D329" s="353"/>
      <c r="E329" s="353"/>
      <c r="F329" s="353"/>
      <c r="G329" s="353"/>
      <c r="H329" s="354"/>
      <c r="I329" s="171"/>
      <c r="J329" s="171"/>
      <c r="K329" s="396"/>
      <c r="L329" s="397"/>
      <c r="M329" s="397"/>
      <c r="N329" s="398"/>
    </row>
    <row r="330" spans="1:14" ht="15" customHeight="1" x14ac:dyDescent="0.25">
      <c r="A330" s="159" t="s">
        <v>40</v>
      </c>
      <c r="B330" s="346"/>
      <c r="C330" s="347"/>
      <c r="D330" s="347"/>
      <c r="E330" s="347"/>
      <c r="F330" s="347"/>
      <c r="G330" s="347"/>
      <c r="H330" s="348"/>
      <c r="I330" s="171"/>
      <c r="J330" s="171"/>
      <c r="K330" s="390"/>
      <c r="L330" s="391"/>
      <c r="M330" s="391"/>
      <c r="N330" s="392"/>
    </row>
    <row r="331" spans="1:14" ht="15" customHeight="1" x14ac:dyDescent="0.25">
      <c r="A331" s="159"/>
      <c r="B331" s="349"/>
      <c r="C331" s="350"/>
      <c r="D331" s="350"/>
      <c r="E331" s="350"/>
      <c r="F331" s="350"/>
      <c r="G331" s="350"/>
      <c r="H331" s="351"/>
      <c r="I331" s="171"/>
      <c r="J331" s="171"/>
      <c r="K331" s="393"/>
      <c r="L331" s="394"/>
      <c r="M331" s="394"/>
      <c r="N331" s="395"/>
    </row>
    <row r="332" spans="1:14" x14ac:dyDescent="0.25">
      <c r="A332" s="159"/>
      <c r="B332" s="352"/>
      <c r="C332" s="353"/>
      <c r="D332" s="353"/>
      <c r="E332" s="353"/>
      <c r="F332" s="353"/>
      <c r="G332" s="353"/>
      <c r="H332" s="354"/>
      <c r="I332" s="171"/>
      <c r="J332" s="171"/>
      <c r="K332" s="396"/>
      <c r="L332" s="397"/>
      <c r="M332" s="397"/>
      <c r="N332" s="398"/>
    </row>
    <row r="333" spans="1:14" ht="15" customHeight="1" x14ac:dyDescent="0.25">
      <c r="A333" s="159" t="s">
        <v>43</v>
      </c>
      <c r="B333" s="381"/>
      <c r="C333" s="382"/>
      <c r="D333" s="382"/>
      <c r="E333" s="382"/>
      <c r="F333" s="382"/>
      <c r="G333" s="382"/>
      <c r="H333" s="383"/>
      <c r="I333" s="171"/>
      <c r="J333" s="171"/>
      <c r="K333" s="337"/>
      <c r="L333" s="338"/>
      <c r="M333" s="338"/>
      <c r="N333" s="339"/>
    </row>
    <row r="334" spans="1:14" ht="15" customHeight="1" x14ac:dyDescent="0.25">
      <c r="A334" s="159"/>
      <c r="B334" s="384"/>
      <c r="C334" s="385"/>
      <c r="D334" s="385"/>
      <c r="E334" s="385"/>
      <c r="F334" s="385"/>
      <c r="G334" s="385"/>
      <c r="H334" s="386"/>
      <c r="I334" s="171"/>
      <c r="J334" s="171"/>
      <c r="K334" s="343"/>
      <c r="L334" s="344"/>
      <c r="M334" s="344"/>
      <c r="N334" s="345"/>
    </row>
    <row r="335" spans="1:14" x14ac:dyDescent="0.25">
      <c r="A335" s="159"/>
      <c r="B335" s="159"/>
      <c r="C335" s="159"/>
      <c r="D335" s="159"/>
      <c r="E335" s="159"/>
      <c r="F335" s="159"/>
      <c r="G335" s="159"/>
      <c r="H335" s="159"/>
      <c r="I335" s="159"/>
      <c r="J335" s="159"/>
      <c r="K335" s="159"/>
      <c r="L335" s="159"/>
      <c r="M335" s="159"/>
      <c r="N335" s="159"/>
    </row>
    <row r="336" spans="1:14" ht="15" customHeight="1" x14ac:dyDescent="0.25">
      <c r="A336" s="413" t="s">
        <v>114</v>
      </c>
      <c r="B336" s="413"/>
      <c r="C336" s="413"/>
      <c r="D336" s="413"/>
      <c r="E336" s="413"/>
      <c r="F336" s="413"/>
      <c r="G336" s="404" t="s">
        <v>149</v>
      </c>
      <c r="H336" s="404"/>
      <c r="I336" s="404"/>
      <c r="J336" s="404"/>
      <c r="K336" s="404"/>
      <c r="L336" s="404"/>
      <c r="M336" s="404"/>
      <c r="N336" s="404"/>
    </row>
    <row r="337" spans="1:14" ht="15" customHeight="1" x14ac:dyDescent="0.25">
      <c r="A337" s="379"/>
      <c r="B337" s="379"/>
      <c r="C337" s="379"/>
      <c r="D337" s="379"/>
      <c r="E337" s="379"/>
      <c r="F337" s="379"/>
      <c r="G337" s="379"/>
      <c r="H337" s="379"/>
      <c r="I337" s="379"/>
      <c r="J337" s="379"/>
      <c r="K337" s="379"/>
      <c r="L337" s="379"/>
      <c r="M337" s="379"/>
      <c r="N337" s="379"/>
    </row>
    <row r="338" spans="1:14" ht="15" customHeight="1" x14ac:dyDescent="0.25">
      <c r="A338" s="380" t="s">
        <v>23</v>
      </c>
      <c r="B338" s="380"/>
      <c r="C338" s="380"/>
      <c r="D338" s="380"/>
      <c r="E338" s="380"/>
      <c r="F338" s="380"/>
      <c r="G338" s="380"/>
      <c r="H338" s="380"/>
      <c r="I338" s="380"/>
      <c r="J338" s="380" t="s">
        <v>94</v>
      </c>
      <c r="K338" s="380"/>
      <c r="L338" s="380"/>
      <c r="M338" s="380"/>
      <c r="N338" s="380"/>
    </row>
    <row r="339" spans="1:14" ht="27" customHeight="1" x14ac:dyDescent="0.25">
      <c r="A339" s="156" t="s">
        <v>25</v>
      </c>
      <c r="B339" s="346" t="s">
        <v>29</v>
      </c>
      <c r="C339" s="347"/>
      <c r="D339" s="347"/>
      <c r="E339" s="347"/>
      <c r="F339" s="347"/>
      <c r="G339" s="347"/>
      <c r="H339" s="348"/>
      <c r="I339" s="170"/>
      <c r="J339" s="170"/>
      <c r="K339" s="322" t="s">
        <v>150</v>
      </c>
      <c r="L339" s="323"/>
      <c r="M339" s="323"/>
      <c r="N339" s="324"/>
    </row>
    <row r="340" spans="1:14" ht="27" customHeight="1" x14ac:dyDescent="0.25">
      <c r="A340" s="156"/>
      <c r="B340" s="349"/>
      <c r="C340" s="350"/>
      <c r="D340" s="350"/>
      <c r="E340" s="350"/>
      <c r="F340" s="350"/>
      <c r="G340" s="350"/>
      <c r="H340" s="351"/>
      <c r="I340" s="170"/>
      <c r="J340" s="170"/>
      <c r="K340" s="373"/>
      <c r="L340" s="374"/>
      <c r="M340" s="374"/>
      <c r="N340" s="375"/>
    </row>
    <row r="341" spans="1:14" ht="39.75" customHeight="1" x14ac:dyDescent="0.25">
      <c r="A341" s="156"/>
      <c r="B341" s="352"/>
      <c r="C341" s="353"/>
      <c r="D341" s="353"/>
      <c r="E341" s="353"/>
      <c r="F341" s="353"/>
      <c r="G341" s="353"/>
      <c r="H341" s="354"/>
      <c r="I341" s="170"/>
      <c r="J341" s="170"/>
      <c r="K341" s="325"/>
      <c r="L341" s="326"/>
      <c r="M341" s="326"/>
      <c r="N341" s="327"/>
    </row>
    <row r="342" spans="1:14" ht="33" customHeight="1" x14ac:dyDescent="0.25">
      <c r="A342" s="156" t="s">
        <v>28</v>
      </c>
      <c r="B342" s="346" t="s">
        <v>95</v>
      </c>
      <c r="C342" s="347"/>
      <c r="D342" s="347"/>
      <c r="E342" s="347"/>
      <c r="F342" s="347"/>
      <c r="G342" s="347"/>
      <c r="H342" s="348"/>
      <c r="I342" s="170"/>
      <c r="J342" s="170"/>
      <c r="K342" s="355" t="s">
        <v>151</v>
      </c>
      <c r="L342" s="356"/>
      <c r="M342" s="356"/>
      <c r="N342" s="357"/>
    </row>
    <row r="343" spans="1:14" ht="33" customHeight="1" x14ac:dyDescent="0.25">
      <c r="A343" s="156"/>
      <c r="B343" s="349"/>
      <c r="C343" s="350"/>
      <c r="D343" s="350"/>
      <c r="E343" s="350"/>
      <c r="F343" s="350"/>
      <c r="G343" s="350"/>
      <c r="H343" s="351"/>
      <c r="I343" s="170"/>
      <c r="J343" s="170"/>
      <c r="K343" s="358"/>
      <c r="L343" s="359"/>
      <c r="M343" s="359"/>
      <c r="N343" s="360"/>
    </row>
    <row r="344" spans="1:14" ht="33" customHeight="1" x14ac:dyDescent="0.25">
      <c r="A344" s="156"/>
      <c r="B344" s="352"/>
      <c r="C344" s="353"/>
      <c r="D344" s="353"/>
      <c r="E344" s="353"/>
      <c r="F344" s="353"/>
      <c r="G344" s="353"/>
      <c r="H344" s="354"/>
      <c r="I344" s="170"/>
      <c r="J344" s="170"/>
      <c r="K344" s="361"/>
      <c r="L344" s="362"/>
      <c r="M344" s="362"/>
      <c r="N344" s="363"/>
    </row>
    <row r="345" spans="1:14" x14ac:dyDescent="0.25">
      <c r="A345" s="156" t="s">
        <v>31</v>
      </c>
      <c r="B345" s="346" t="s">
        <v>32</v>
      </c>
      <c r="C345" s="347"/>
      <c r="D345" s="347"/>
      <c r="E345" s="347"/>
      <c r="F345" s="347"/>
      <c r="G345" s="347"/>
      <c r="H345" s="348"/>
      <c r="I345" s="170"/>
      <c r="J345" s="170"/>
      <c r="K345" s="355" t="s">
        <v>101</v>
      </c>
      <c r="L345" s="356"/>
      <c r="M345" s="356"/>
      <c r="N345" s="357"/>
    </row>
    <row r="346" spans="1:14" x14ac:dyDescent="0.25">
      <c r="A346" s="156"/>
      <c r="B346" s="349"/>
      <c r="C346" s="350"/>
      <c r="D346" s="350"/>
      <c r="E346" s="350"/>
      <c r="F346" s="350"/>
      <c r="G346" s="350"/>
      <c r="H346" s="351"/>
      <c r="I346" s="170"/>
      <c r="J346" s="170"/>
      <c r="K346" s="358"/>
      <c r="L346" s="359"/>
      <c r="M346" s="359"/>
      <c r="N346" s="360"/>
    </row>
    <row r="347" spans="1:14" ht="105.75" customHeight="1" x14ac:dyDescent="0.25">
      <c r="A347" s="156"/>
      <c r="B347" s="352"/>
      <c r="C347" s="353"/>
      <c r="D347" s="353"/>
      <c r="E347" s="353"/>
      <c r="F347" s="353"/>
      <c r="G347" s="353"/>
      <c r="H347" s="354"/>
      <c r="I347" s="170"/>
      <c r="J347" s="170"/>
      <c r="K347" s="361"/>
      <c r="L347" s="362"/>
      <c r="M347" s="362"/>
      <c r="N347" s="363"/>
    </row>
    <row r="348" spans="1:14" x14ac:dyDescent="0.25">
      <c r="A348" s="156" t="s">
        <v>34</v>
      </c>
      <c r="B348" s="346"/>
      <c r="C348" s="347"/>
      <c r="D348" s="347"/>
      <c r="E348" s="347"/>
      <c r="F348" s="347"/>
      <c r="G348" s="347"/>
      <c r="H348" s="348"/>
      <c r="I348" s="170"/>
      <c r="J348" s="170"/>
      <c r="K348" s="355"/>
      <c r="L348" s="356"/>
      <c r="M348" s="356"/>
      <c r="N348" s="357"/>
    </row>
    <row r="349" spans="1:14" ht="21.75" customHeight="1" x14ac:dyDescent="0.25">
      <c r="A349" s="156"/>
      <c r="B349" s="352"/>
      <c r="C349" s="353"/>
      <c r="D349" s="353"/>
      <c r="E349" s="353"/>
      <c r="F349" s="353"/>
      <c r="G349" s="353"/>
      <c r="H349" s="354"/>
      <c r="I349" s="170"/>
      <c r="J349" s="170"/>
      <c r="K349" s="361"/>
      <c r="L349" s="362"/>
      <c r="M349" s="362"/>
      <c r="N349" s="363"/>
    </row>
    <row r="350" spans="1:14" ht="15" customHeight="1" x14ac:dyDescent="0.25">
      <c r="A350" s="156" t="s">
        <v>37</v>
      </c>
      <c r="B350" s="346"/>
      <c r="C350" s="347"/>
      <c r="D350" s="347"/>
      <c r="E350" s="347"/>
      <c r="F350" s="347"/>
      <c r="G350" s="347"/>
      <c r="H350" s="348"/>
      <c r="I350" s="170"/>
      <c r="J350" s="170"/>
      <c r="K350" s="322"/>
      <c r="L350" s="323"/>
      <c r="M350" s="323"/>
      <c r="N350" s="324"/>
    </row>
    <row r="351" spans="1:14" x14ac:dyDescent="0.25">
      <c r="A351" s="156"/>
      <c r="B351" s="352"/>
      <c r="C351" s="353"/>
      <c r="D351" s="353"/>
      <c r="E351" s="353"/>
      <c r="F351" s="353"/>
      <c r="G351" s="353"/>
      <c r="H351" s="354"/>
      <c r="I351" s="170"/>
      <c r="J351" s="170"/>
      <c r="K351" s="325"/>
      <c r="L351" s="326"/>
      <c r="M351" s="326"/>
      <c r="N351" s="327"/>
    </row>
    <row r="352" spans="1:14" ht="15" customHeight="1" x14ac:dyDescent="0.25">
      <c r="A352" s="156" t="s">
        <v>40</v>
      </c>
      <c r="B352" s="346"/>
      <c r="C352" s="347"/>
      <c r="D352" s="347"/>
      <c r="E352" s="347"/>
      <c r="F352" s="347"/>
      <c r="G352" s="347"/>
      <c r="H352" s="348"/>
      <c r="I352" s="170"/>
      <c r="J352" s="170"/>
      <c r="K352" s="355"/>
      <c r="L352" s="356"/>
      <c r="M352" s="356"/>
      <c r="N352" s="357"/>
    </row>
    <row r="353" spans="1:14" ht="15" customHeight="1" x14ac:dyDescent="0.25">
      <c r="A353" s="156"/>
      <c r="B353" s="349"/>
      <c r="C353" s="350"/>
      <c r="D353" s="350"/>
      <c r="E353" s="350"/>
      <c r="F353" s="350"/>
      <c r="G353" s="350"/>
      <c r="H353" s="351"/>
      <c r="I353" s="170"/>
      <c r="J353" s="170"/>
      <c r="K353" s="358"/>
      <c r="L353" s="359"/>
      <c r="M353" s="359"/>
      <c r="N353" s="360"/>
    </row>
    <row r="354" spans="1:14" x14ac:dyDescent="0.25">
      <c r="A354" s="156"/>
      <c r="B354" s="352"/>
      <c r="C354" s="353"/>
      <c r="D354" s="353"/>
      <c r="E354" s="353"/>
      <c r="F354" s="353"/>
      <c r="G354" s="353"/>
      <c r="H354" s="354"/>
      <c r="I354" s="170"/>
      <c r="J354" s="170"/>
      <c r="K354" s="361"/>
      <c r="L354" s="362"/>
      <c r="M354" s="362"/>
      <c r="N354" s="363"/>
    </row>
    <row r="355" spans="1:14" ht="15" customHeight="1" x14ac:dyDescent="0.25">
      <c r="A355" s="159"/>
      <c r="B355" s="159"/>
      <c r="C355" s="159"/>
      <c r="D355" s="159"/>
      <c r="E355" s="159"/>
      <c r="F355" s="159"/>
      <c r="G355" s="159"/>
      <c r="H355" s="159"/>
      <c r="I355" s="159"/>
      <c r="J355" s="159"/>
      <c r="K355" s="159"/>
      <c r="L355" s="159"/>
      <c r="M355" s="159"/>
      <c r="N355" s="159"/>
    </row>
    <row r="356" spans="1:14" x14ac:dyDescent="0.25">
      <c r="A356" s="159"/>
      <c r="B356" s="159"/>
      <c r="C356" s="159"/>
      <c r="D356" s="159"/>
      <c r="E356" s="159"/>
      <c r="F356" s="159"/>
      <c r="G356" s="159"/>
      <c r="H356" s="159"/>
      <c r="I356" s="159"/>
      <c r="J356" s="159"/>
      <c r="K356" s="159"/>
      <c r="L356" s="159"/>
      <c r="M356" s="159"/>
      <c r="N356" s="159"/>
    </row>
    <row r="357" spans="1:14" x14ac:dyDescent="0.25">
      <c r="A357" s="413" t="s">
        <v>114</v>
      </c>
      <c r="B357" s="413"/>
      <c r="C357" s="413"/>
      <c r="D357" s="413"/>
      <c r="E357" s="413"/>
      <c r="F357" s="413"/>
      <c r="G357" s="404" t="s">
        <v>152</v>
      </c>
      <c r="H357" s="404"/>
      <c r="I357" s="404"/>
      <c r="J357" s="404"/>
      <c r="K357" s="404"/>
      <c r="L357" s="404"/>
      <c r="M357" s="404"/>
      <c r="N357" s="404"/>
    </row>
    <row r="358" spans="1:14" ht="15" customHeight="1" x14ac:dyDescent="0.25">
      <c r="A358" s="379"/>
      <c r="B358" s="379"/>
      <c r="C358" s="379"/>
      <c r="D358" s="379"/>
      <c r="E358" s="379"/>
      <c r="F358" s="379"/>
      <c r="G358" s="379"/>
      <c r="H358" s="379"/>
      <c r="I358" s="379"/>
      <c r="J358" s="379"/>
      <c r="K358" s="379"/>
      <c r="L358" s="379"/>
      <c r="M358" s="379"/>
      <c r="N358" s="379"/>
    </row>
    <row r="359" spans="1:14" x14ac:dyDescent="0.25">
      <c r="A359" s="380" t="s">
        <v>23</v>
      </c>
      <c r="B359" s="380"/>
      <c r="C359" s="380"/>
      <c r="D359" s="380"/>
      <c r="E359" s="380"/>
      <c r="F359" s="380"/>
      <c r="G359" s="380"/>
      <c r="H359" s="380"/>
      <c r="I359" s="380"/>
      <c r="J359" s="380" t="s">
        <v>94</v>
      </c>
      <c r="K359" s="380"/>
      <c r="L359" s="380"/>
      <c r="M359" s="380"/>
      <c r="N359" s="380"/>
    </row>
    <row r="360" spans="1:14" x14ac:dyDescent="0.25">
      <c r="A360" s="156" t="s">
        <v>25</v>
      </c>
      <c r="B360" s="346" t="s">
        <v>29</v>
      </c>
      <c r="C360" s="347"/>
      <c r="D360" s="347"/>
      <c r="E360" s="347"/>
      <c r="F360" s="347"/>
      <c r="G360" s="347"/>
      <c r="H360" s="348"/>
      <c r="I360" s="170"/>
      <c r="J360" s="170"/>
      <c r="K360" s="322" t="s">
        <v>106</v>
      </c>
      <c r="L360" s="323"/>
      <c r="M360" s="323"/>
      <c r="N360" s="324"/>
    </row>
    <row r="361" spans="1:14" ht="15" customHeight="1" x14ac:dyDescent="0.25">
      <c r="A361" s="156"/>
      <c r="B361" s="349"/>
      <c r="C361" s="350"/>
      <c r="D361" s="350"/>
      <c r="E361" s="350"/>
      <c r="F361" s="350"/>
      <c r="G361" s="350"/>
      <c r="H361" s="351"/>
      <c r="I361" s="170"/>
      <c r="J361" s="170"/>
      <c r="K361" s="373"/>
      <c r="L361" s="374"/>
      <c r="M361" s="374"/>
      <c r="N361" s="375"/>
    </row>
    <row r="362" spans="1:14" ht="67.5" customHeight="1" x14ac:dyDescent="0.25">
      <c r="A362" s="156"/>
      <c r="B362" s="352"/>
      <c r="C362" s="353"/>
      <c r="D362" s="353"/>
      <c r="E362" s="353"/>
      <c r="F362" s="353"/>
      <c r="G362" s="353"/>
      <c r="H362" s="354"/>
      <c r="I362" s="170"/>
      <c r="J362" s="170"/>
      <c r="K362" s="325"/>
      <c r="L362" s="326"/>
      <c r="M362" s="326"/>
      <c r="N362" s="327"/>
    </row>
    <row r="363" spans="1:14" ht="30" customHeight="1" x14ac:dyDescent="0.25">
      <c r="A363" s="156" t="s">
        <v>28</v>
      </c>
      <c r="B363" s="346" t="s">
        <v>95</v>
      </c>
      <c r="C363" s="347"/>
      <c r="D363" s="347"/>
      <c r="E363" s="347"/>
      <c r="F363" s="347"/>
      <c r="G363" s="347"/>
      <c r="H363" s="348"/>
      <c r="I363" s="170"/>
      <c r="J363" s="170"/>
      <c r="K363" s="355" t="s">
        <v>135</v>
      </c>
      <c r="L363" s="356"/>
      <c r="M363" s="356"/>
      <c r="N363" s="357"/>
    </row>
    <row r="364" spans="1:14" ht="30" customHeight="1" x14ac:dyDescent="0.25">
      <c r="A364" s="156"/>
      <c r="B364" s="349"/>
      <c r="C364" s="350"/>
      <c r="D364" s="350"/>
      <c r="E364" s="350"/>
      <c r="F364" s="350"/>
      <c r="G364" s="350"/>
      <c r="H364" s="351"/>
      <c r="I364" s="170"/>
      <c r="J364" s="170"/>
      <c r="K364" s="358"/>
      <c r="L364" s="359"/>
      <c r="M364" s="359"/>
      <c r="N364" s="360"/>
    </row>
    <row r="365" spans="1:14" ht="30" customHeight="1" x14ac:dyDescent="0.25">
      <c r="A365" s="156"/>
      <c r="B365" s="352"/>
      <c r="C365" s="353"/>
      <c r="D365" s="353"/>
      <c r="E365" s="353"/>
      <c r="F365" s="353"/>
      <c r="G365" s="353"/>
      <c r="H365" s="354"/>
      <c r="I365" s="170"/>
      <c r="J365" s="170"/>
      <c r="K365" s="361"/>
      <c r="L365" s="362"/>
      <c r="M365" s="362"/>
      <c r="N365" s="363"/>
    </row>
    <row r="366" spans="1:14" x14ac:dyDescent="0.25">
      <c r="A366" s="156" t="s">
        <v>31</v>
      </c>
      <c r="B366" s="346" t="s">
        <v>97</v>
      </c>
      <c r="C366" s="347"/>
      <c r="D366" s="347"/>
      <c r="E366" s="347"/>
      <c r="F366" s="347"/>
      <c r="G366" s="347"/>
      <c r="H366" s="348"/>
      <c r="I366" s="170"/>
      <c r="J366" s="170"/>
      <c r="K366" s="355" t="s">
        <v>153</v>
      </c>
      <c r="L366" s="356"/>
      <c r="M366" s="356"/>
      <c r="N366" s="357"/>
    </row>
    <row r="367" spans="1:14" ht="15" customHeight="1" x14ac:dyDescent="0.25">
      <c r="A367" s="156"/>
      <c r="B367" s="349"/>
      <c r="C367" s="350"/>
      <c r="D367" s="350"/>
      <c r="E367" s="350"/>
      <c r="F367" s="350"/>
      <c r="G367" s="350"/>
      <c r="H367" s="351"/>
      <c r="I367" s="170"/>
      <c r="J367" s="170"/>
      <c r="K367" s="358"/>
      <c r="L367" s="359"/>
      <c r="M367" s="359"/>
      <c r="N367" s="360"/>
    </row>
    <row r="368" spans="1:14" ht="44.25" customHeight="1" x14ac:dyDescent="0.25">
      <c r="A368" s="156"/>
      <c r="B368" s="352"/>
      <c r="C368" s="353"/>
      <c r="D368" s="353"/>
      <c r="E368" s="353"/>
      <c r="F368" s="353"/>
      <c r="G368" s="353"/>
      <c r="H368" s="354"/>
      <c r="I368" s="170"/>
      <c r="J368" s="170"/>
      <c r="K368" s="361"/>
      <c r="L368" s="362"/>
      <c r="M368" s="362"/>
      <c r="N368" s="363"/>
    </row>
    <row r="369" spans="1:14" x14ac:dyDescent="0.25">
      <c r="A369" s="156" t="s">
        <v>34</v>
      </c>
      <c r="B369" s="346" t="s">
        <v>53</v>
      </c>
      <c r="C369" s="347"/>
      <c r="D369" s="347"/>
      <c r="E369" s="347"/>
      <c r="F369" s="347"/>
      <c r="G369" s="347"/>
      <c r="H369" s="348"/>
      <c r="I369" s="170"/>
      <c r="J369" s="170"/>
      <c r="K369" s="322" t="s">
        <v>123</v>
      </c>
      <c r="L369" s="323"/>
      <c r="M369" s="323"/>
      <c r="N369" s="324"/>
    </row>
    <row r="370" spans="1:14" ht="42.75" customHeight="1" x14ac:dyDescent="0.25">
      <c r="A370" s="156"/>
      <c r="B370" s="352"/>
      <c r="C370" s="353"/>
      <c r="D370" s="353"/>
      <c r="E370" s="353"/>
      <c r="F370" s="353"/>
      <c r="G370" s="353"/>
      <c r="H370" s="354"/>
      <c r="I370" s="170"/>
      <c r="J370" s="170"/>
      <c r="K370" s="325"/>
      <c r="L370" s="326"/>
      <c r="M370" s="326"/>
      <c r="N370" s="327"/>
    </row>
    <row r="371" spans="1:14" x14ac:dyDescent="0.25">
      <c r="A371" s="156"/>
      <c r="B371" s="159"/>
      <c r="C371" s="159"/>
      <c r="D371" s="159"/>
      <c r="E371" s="159"/>
      <c r="F371" s="159"/>
      <c r="G371" s="159"/>
      <c r="H371" s="159"/>
      <c r="I371" s="156"/>
      <c r="J371" s="156"/>
      <c r="K371" s="159"/>
      <c r="L371" s="159"/>
      <c r="M371" s="159"/>
      <c r="N371" s="159"/>
    </row>
    <row r="372" spans="1:14" x14ac:dyDescent="0.25">
      <c r="A372" s="412" t="s">
        <v>114</v>
      </c>
      <c r="B372" s="412"/>
      <c r="C372" s="412"/>
      <c r="D372" s="412"/>
      <c r="E372" s="412"/>
      <c r="F372" s="412"/>
      <c r="G372" s="430" t="s">
        <v>154</v>
      </c>
      <c r="H372" s="430"/>
      <c r="I372" s="430"/>
      <c r="J372" s="430"/>
      <c r="K372" s="430"/>
      <c r="L372" s="430"/>
      <c r="M372" s="430"/>
      <c r="N372" s="430"/>
    </row>
    <row r="373" spans="1:14" ht="15" customHeight="1" x14ac:dyDescent="0.25">
      <c r="A373" s="379"/>
      <c r="B373" s="379"/>
      <c r="C373" s="379"/>
      <c r="D373" s="379"/>
      <c r="E373" s="379"/>
      <c r="F373" s="379"/>
      <c r="G373" s="379"/>
      <c r="H373" s="379"/>
      <c r="I373" s="379"/>
      <c r="J373" s="379"/>
      <c r="K373" s="379"/>
      <c r="L373" s="379"/>
      <c r="M373" s="379"/>
      <c r="N373" s="379"/>
    </row>
    <row r="374" spans="1:14" x14ac:dyDescent="0.25">
      <c r="A374" s="380" t="s">
        <v>23</v>
      </c>
      <c r="B374" s="380"/>
      <c r="C374" s="380"/>
      <c r="D374" s="380"/>
      <c r="E374" s="380"/>
      <c r="F374" s="380"/>
      <c r="G374" s="380"/>
      <c r="H374" s="380"/>
      <c r="I374" s="380"/>
      <c r="J374" s="380" t="s">
        <v>94</v>
      </c>
      <c r="K374" s="380"/>
      <c r="L374" s="380"/>
      <c r="M374" s="380"/>
      <c r="N374" s="380"/>
    </row>
    <row r="375" spans="1:14" ht="26.25" customHeight="1" x14ac:dyDescent="0.25">
      <c r="A375" s="156" t="s">
        <v>25</v>
      </c>
      <c r="B375" s="346" t="s">
        <v>29</v>
      </c>
      <c r="C375" s="347"/>
      <c r="D375" s="347"/>
      <c r="E375" s="347"/>
      <c r="F375" s="347"/>
      <c r="G375" s="347"/>
      <c r="H375" s="348"/>
      <c r="I375" s="170"/>
      <c r="J375" s="170"/>
      <c r="K375" s="322" t="s">
        <v>102</v>
      </c>
      <c r="L375" s="323"/>
      <c r="M375" s="323"/>
      <c r="N375" s="324"/>
    </row>
    <row r="376" spans="1:14" ht="26.25" customHeight="1" x14ac:dyDescent="0.25">
      <c r="A376" s="156"/>
      <c r="B376" s="349"/>
      <c r="C376" s="350"/>
      <c r="D376" s="350"/>
      <c r="E376" s="350"/>
      <c r="F376" s="350"/>
      <c r="G376" s="350"/>
      <c r="H376" s="351"/>
      <c r="I376" s="170"/>
      <c r="J376" s="170"/>
      <c r="K376" s="373"/>
      <c r="L376" s="374"/>
      <c r="M376" s="374"/>
      <c r="N376" s="375"/>
    </row>
    <row r="377" spans="1:14" ht="26.25" customHeight="1" x14ac:dyDescent="0.25">
      <c r="A377" s="156"/>
      <c r="B377" s="352"/>
      <c r="C377" s="353"/>
      <c r="D377" s="353"/>
      <c r="E377" s="353"/>
      <c r="F377" s="353"/>
      <c r="G377" s="353"/>
      <c r="H377" s="354"/>
      <c r="I377" s="170"/>
      <c r="J377" s="170"/>
      <c r="K377" s="325"/>
      <c r="L377" s="326"/>
      <c r="M377" s="326"/>
      <c r="N377" s="327"/>
    </row>
    <row r="378" spans="1:14" ht="33.75" customHeight="1" x14ac:dyDescent="0.25">
      <c r="A378" s="156" t="s">
        <v>28</v>
      </c>
      <c r="B378" s="346" t="s">
        <v>95</v>
      </c>
      <c r="C378" s="347"/>
      <c r="D378" s="347"/>
      <c r="E378" s="347"/>
      <c r="F378" s="347"/>
      <c r="G378" s="347"/>
      <c r="H378" s="348"/>
      <c r="I378" s="170"/>
      <c r="J378" s="170"/>
      <c r="K378" s="355" t="s">
        <v>135</v>
      </c>
      <c r="L378" s="356"/>
      <c r="M378" s="356"/>
      <c r="N378" s="357"/>
    </row>
    <row r="379" spans="1:14" ht="33.75" customHeight="1" x14ac:dyDescent="0.25">
      <c r="A379" s="156"/>
      <c r="B379" s="349"/>
      <c r="C379" s="350"/>
      <c r="D379" s="350"/>
      <c r="E379" s="350"/>
      <c r="F379" s="350"/>
      <c r="G379" s="350"/>
      <c r="H379" s="351"/>
      <c r="I379" s="170"/>
      <c r="J379" s="170"/>
      <c r="K379" s="358"/>
      <c r="L379" s="359"/>
      <c r="M379" s="359"/>
      <c r="N379" s="360"/>
    </row>
    <row r="380" spans="1:14" ht="33.75" customHeight="1" x14ac:dyDescent="0.25">
      <c r="A380" s="156"/>
      <c r="B380" s="352"/>
      <c r="C380" s="353"/>
      <c r="D380" s="353"/>
      <c r="E380" s="353"/>
      <c r="F380" s="353"/>
      <c r="G380" s="353"/>
      <c r="H380" s="354"/>
      <c r="I380" s="170"/>
      <c r="J380" s="170"/>
      <c r="K380" s="361"/>
      <c r="L380" s="362"/>
      <c r="M380" s="362"/>
      <c r="N380" s="363"/>
    </row>
    <row r="381" spans="1:14" ht="15" customHeight="1" x14ac:dyDescent="0.25">
      <c r="A381" s="156" t="s">
        <v>31</v>
      </c>
      <c r="B381" s="346" t="s">
        <v>32</v>
      </c>
      <c r="C381" s="347"/>
      <c r="D381" s="347"/>
      <c r="E381" s="347"/>
      <c r="F381" s="347"/>
      <c r="G381" s="347"/>
      <c r="H381" s="348"/>
      <c r="I381" s="170"/>
      <c r="J381" s="170"/>
      <c r="K381" s="355" t="s">
        <v>101</v>
      </c>
      <c r="L381" s="356"/>
      <c r="M381" s="356"/>
      <c r="N381" s="357"/>
    </row>
    <row r="382" spans="1:14" ht="103.5" customHeight="1" x14ac:dyDescent="0.25">
      <c r="A382" s="156"/>
      <c r="B382" s="352"/>
      <c r="C382" s="353"/>
      <c r="D382" s="353"/>
      <c r="E382" s="353"/>
      <c r="F382" s="353"/>
      <c r="G382" s="353"/>
      <c r="H382" s="354"/>
      <c r="I382" s="170"/>
      <c r="J382" s="170"/>
      <c r="K382" s="361"/>
      <c r="L382" s="362"/>
      <c r="M382" s="362"/>
      <c r="N382" s="363"/>
    </row>
    <row r="383" spans="1:14" x14ac:dyDescent="0.25">
      <c r="A383" s="159" t="s">
        <v>100</v>
      </c>
      <c r="B383" s="381"/>
      <c r="C383" s="382"/>
      <c r="D383" s="382"/>
      <c r="E383" s="382"/>
      <c r="F383" s="382"/>
      <c r="G383" s="382"/>
      <c r="H383" s="383"/>
      <c r="I383" s="171"/>
      <c r="J383" s="171"/>
      <c r="K383" s="322"/>
      <c r="L383" s="323"/>
      <c r="M383" s="323"/>
      <c r="N383" s="324"/>
    </row>
    <row r="384" spans="1:14" ht="15" customHeight="1" x14ac:dyDescent="0.25">
      <c r="A384" s="159"/>
      <c r="B384" s="384"/>
      <c r="C384" s="385"/>
      <c r="D384" s="385"/>
      <c r="E384" s="385"/>
      <c r="F384" s="385"/>
      <c r="G384" s="385"/>
      <c r="H384" s="386"/>
      <c r="I384" s="171"/>
      <c r="J384" s="171"/>
      <c r="K384" s="325"/>
      <c r="L384" s="326"/>
      <c r="M384" s="326"/>
      <c r="N384" s="327"/>
    </row>
    <row r="385" spans="1:14" x14ac:dyDescent="0.25">
      <c r="A385" s="159" t="s">
        <v>37</v>
      </c>
      <c r="B385" s="346"/>
      <c r="C385" s="347"/>
      <c r="D385" s="347"/>
      <c r="E385" s="347"/>
      <c r="F385" s="347"/>
      <c r="G385" s="347"/>
      <c r="H385" s="348"/>
      <c r="I385" s="171"/>
      <c r="J385" s="171"/>
      <c r="K385" s="355"/>
      <c r="L385" s="356"/>
      <c r="M385" s="356"/>
      <c r="N385" s="357"/>
    </row>
    <row r="386" spans="1:14" x14ac:dyDescent="0.25">
      <c r="A386" s="159"/>
      <c r="B386" s="349"/>
      <c r="C386" s="350"/>
      <c r="D386" s="350"/>
      <c r="E386" s="350"/>
      <c r="F386" s="350"/>
      <c r="G386" s="350"/>
      <c r="H386" s="351"/>
      <c r="I386" s="171"/>
      <c r="J386" s="171"/>
      <c r="K386" s="358"/>
      <c r="L386" s="359"/>
      <c r="M386" s="359"/>
      <c r="N386" s="360"/>
    </row>
    <row r="387" spans="1:14" ht="15" customHeight="1" x14ac:dyDescent="0.25">
      <c r="A387" s="159"/>
      <c r="B387" s="352"/>
      <c r="C387" s="353"/>
      <c r="D387" s="353"/>
      <c r="E387" s="353"/>
      <c r="F387" s="353"/>
      <c r="G387" s="353"/>
      <c r="H387" s="354"/>
      <c r="I387" s="171"/>
      <c r="J387" s="171"/>
      <c r="K387" s="361"/>
      <c r="L387" s="362"/>
      <c r="M387" s="362"/>
      <c r="N387" s="363"/>
    </row>
    <row r="388" spans="1:14" x14ac:dyDescent="0.25">
      <c r="A388" s="159"/>
      <c r="B388" s="162"/>
      <c r="C388" s="162"/>
      <c r="D388" s="162"/>
      <c r="E388" s="162"/>
      <c r="F388" s="162"/>
      <c r="G388" s="163"/>
      <c r="H388" s="163"/>
      <c r="I388" s="159"/>
      <c r="J388" s="159"/>
      <c r="K388" s="159"/>
      <c r="L388" s="159"/>
      <c r="M388" s="159"/>
      <c r="N388" s="159"/>
    </row>
    <row r="389" spans="1:14" ht="15" customHeight="1" x14ac:dyDescent="0.25">
      <c r="A389" s="387" t="s">
        <v>114</v>
      </c>
      <c r="B389" s="387"/>
      <c r="C389" s="387"/>
      <c r="D389" s="387"/>
      <c r="E389" s="387"/>
      <c r="F389" s="388"/>
      <c r="G389" s="376" t="s">
        <v>155</v>
      </c>
      <c r="H389" s="377"/>
      <c r="I389" s="377"/>
      <c r="J389" s="377"/>
      <c r="K389" s="377"/>
      <c r="L389" s="377"/>
      <c r="M389" s="377"/>
      <c r="N389" s="378"/>
    </row>
    <row r="390" spans="1:14" ht="15" customHeight="1" x14ac:dyDescent="0.25">
      <c r="A390" s="379"/>
      <c r="B390" s="379"/>
      <c r="C390" s="379"/>
      <c r="D390" s="379"/>
      <c r="E390" s="379"/>
      <c r="F390" s="379"/>
      <c r="G390" s="379"/>
      <c r="H390" s="379"/>
      <c r="I390" s="379"/>
      <c r="J390" s="379"/>
      <c r="K390" s="379"/>
      <c r="L390" s="379"/>
      <c r="M390" s="379"/>
      <c r="N390" s="379"/>
    </row>
    <row r="391" spans="1:14" ht="15" customHeight="1" x14ac:dyDescent="0.25">
      <c r="A391" s="380" t="s">
        <v>23</v>
      </c>
      <c r="B391" s="380"/>
      <c r="C391" s="380"/>
      <c r="D391" s="380"/>
      <c r="E391" s="380"/>
      <c r="F391" s="380"/>
      <c r="G391" s="380"/>
      <c r="H391" s="380"/>
      <c r="I391" s="380"/>
      <c r="J391" s="380" t="s">
        <v>94</v>
      </c>
      <c r="K391" s="380"/>
      <c r="L391" s="380"/>
      <c r="M391" s="380"/>
      <c r="N391" s="380"/>
    </row>
    <row r="392" spans="1:14" ht="30.75" customHeight="1" x14ac:dyDescent="0.25">
      <c r="A392" s="156" t="s">
        <v>105</v>
      </c>
      <c r="B392" s="346" t="s">
        <v>95</v>
      </c>
      <c r="C392" s="347"/>
      <c r="D392" s="347"/>
      <c r="E392" s="347"/>
      <c r="F392" s="347"/>
      <c r="G392" s="347"/>
      <c r="H392" s="348"/>
      <c r="I392" s="170"/>
      <c r="J392" s="170"/>
      <c r="K392" s="322" t="s">
        <v>96</v>
      </c>
      <c r="L392" s="323"/>
      <c r="M392" s="323"/>
      <c r="N392" s="324"/>
    </row>
    <row r="393" spans="1:14" ht="30.75" customHeight="1" x14ac:dyDescent="0.25">
      <c r="A393" s="156"/>
      <c r="B393" s="349"/>
      <c r="C393" s="350"/>
      <c r="D393" s="350"/>
      <c r="E393" s="350"/>
      <c r="F393" s="350"/>
      <c r="G393" s="350"/>
      <c r="H393" s="351"/>
      <c r="I393" s="170"/>
      <c r="J393" s="170"/>
      <c r="K393" s="373"/>
      <c r="L393" s="374"/>
      <c r="M393" s="374"/>
      <c r="N393" s="375"/>
    </row>
    <row r="394" spans="1:14" ht="30.75" customHeight="1" x14ac:dyDescent="0.25">
      <c r="A394" s="156"/>
      <c r="B394" s="352"/>
      <c r="C394" s="353"/>
      <c r="D394" s="353"/>
      <c r="E394" s="353"/>
      <c r="F394" s="353"/>
      <c r="G394" s="353"/>
      <c r="H394" s="354"/>
      <c r="I394" s="170"/>
      <c r="J394" s="170"/>
      <c r="K394" s="325"/>
      <c r="L394" s="326"/>
      <c r="M394" s="326"/>
      <c r="N394" s="327"/>
    </row>
    <row r="395" spans="1:14" x14ac:dyDescent="0.25">
      <c r="A395" s="156" t="s">
        <v>28</v>
      </c>
      <c r="B395" s="346" t="s">
        <v>38</v>
      </c>
      <c r="C395" s="347"/>
      <c r="D395" s="347"/>
      <c r="E395" s="347"/>
      <c r="F395" s="347"/>
      <c r="G395" s="347"/>
      <c r="H395" s="348"/>
      <c r="I395" s="170"/>
      <c r="J395" s="170"/>
      <c r="K395" s="355" t="s">
        <v>136</v>
      </c>
      <c r="L395" s="356"/>
      <c r="M395" s="356"/>
      <c r="N395" s="357"/>
    </row>
    <row r="396" spans="1:14" ht="57.75" customHeight="1" x14ac:dyDescent="0.25">
      <c r="A396" s="156"/>
      <c r="B396" s="352"/>
      <c r="C396" s="353"/>
      <c r="D396" s="353"/>
      <c r="E396" s="353"/>
      <c r="F396" s="353"/>
      <c r="G396" s="353"/>
      <c r="H396" s="354"/>
      <c r="I396" s="170"/>
      <c r="J396" s="170"/>
      <c r="K396" s="361"/>
      <c r="L396" s="362"/>
      <c r="M396" s="362"/>
      <c r="N396" s="363"/>
    </row>
    <row r="397" spans="1:14" x14ac:dyDescent="0.25">
      <c r="A397" s="156" t="s">
        <v>31</v>
      </c>
      <c r="B397" s="381"/>
      <c r="C397" s="382"/>
      <c r="D397" s="382"/>
      <c r="E397" s="382"/>
      <c r="F397" s="382"/>
      <c r="G397" s="382"/>
      <c r="H397" s="383"/>
      <c r="I397" s="170"/>
      <c r="J397" s="170"/>
      <c r="K397" s="322"/>
      <c r="L397" s="323"/>
      <c r="M397" s="323"/>
      <c r="N397" s="324"/>
    </row>
    <row r="398" spans="1:14" ht="15" customHeight="1" x14ac:dyDescent="0.25">
      <c r="A398" s="156"/>
      <c r="B398" s="384"/>
      <c r="C398" s="385"/>
      <c r="D398" s="385"/>
      <c r="E398" s="385"/>
      <c r="F398" s="385"/>
      <c r="G398" s="385"/>
      <c r="H398" s="386"/>
      <c r="I398" s="170"/>
      <c r="J398" s="170"/>
      <c r="K398" s="325"/>
      <c r="L398" s="326"/>
      <c r="M398" s="326"/>
      <c r="N398" s="327"/>
    </row>
    <row r="399" spans="1:14" x14ac:dyDescent="0.25">
      <c r="A399" s="159" t="s">
        <v>34</v>
      </c>
      <c r="B399" s="346"/>
      <c r="C399" s="347"/>
      <c r="D399" s="347"/>
      <c r="E399" s="347"/>
      <c r="F399" s="347"/>
      <c r="G399" s="347"/>
      <c r="H399" s="348"/>
      <c r="I399" s="171"/>
      <c r="J399" s="171"/>
      <c r="K399" s="355"/>
      <c r="L399" s="356"/>
      <c r="M399" s="356"/>
      <c r="N399" s="357"/>
    </row>
    <row r="400" spans="1:14" ht="15" customHeight="1" x14ac:dyDescent="0.25">
      <c r="A400" s="159"/>
      <c r="B400" s="352"/>
      <c r="C400" s="353"/>
      <c r="D400" s="353"/>
      <c r="E400" s="353"/>
      <c r="F400" s="353"/>
      <c r="G400" s="353"/>
      <c r="H400" s="354"/>
      <c r="I400" s="171"/>
      <c r="J400" s="171"/>
      <c r="K400" s="361"/>
      <c r="L400" s="362"/>
      <c r="M400" s="362"/>
      <c r="N400" s="363"/>
    </row>
    <row r="401" spans="1:14" x14ac:dyDescent="0.25">
      <c r="A401" s="159" t="s">
        <v>37</v>
      </c>
      <c r="B401" s="346"/>
      <c r="C401" s="347"/>
      <c r="D401" s="347"/>
      <c r="E401" s="347"/>
      <c r="F401" s="347"/>
      <c r="G401" s="347"/>
      <c r="H401" s="348"/>
      <c r="I401" s="171"/>
      <c r="J401" s="171"/>
      <c r="K401" s="355"/>
      <c r="L401" s="356"/>
      <c r="M401" s="356"/>
      <c r="N401" s="357"/>
    </row>
    <row r="402" spans="1:14" x14ac:dyDescent="0.25">
      <c r="A402" s="159"/>
      <c r="B402" s="349"/>
      <c r="C402" s="350"/>
      <c r="D402" s="350"/>
      <c r="E402" s="350"/>
      <c r="F402" s="350"/>
      <c r="G402" s="350"/>
      <c r="H402" s="351"/>
      <c r="I402" s="171"/>
      <c r="J402" s="171"/>
      <c r="K402" s="358"/>
      <c r="L402" s="359"/>
      <c r="M402" s="359"/>
      <c r="N402" s="360"/>
    </row>
    <row r="403" spans="1:14" x14ac:dyDescent="0.25">
      <c r="A403" s="159"/>
      <c r="B403" s="352"/>
      <c r="C403" s="353"/>
      <c r="D403" s="353"/>
      <c r="E403" s="353"/>
      <c r="F403" s="353"/>
      <c r="G403" s="353"/>
      <c r="H403" s="354"/>
      <c r="I403" s="171"/>
      <c r="J403" s="171"/>
      <c r="K403" s="361"/>
      <c r="L403" s="362"/>
      <c r="M403" s="362"/>
      <c r="N403" s="363"/>
    </row>
    <row r="404" spans="1:14" x14ac:dyDescent="0.25">
      <c r="A404" s="159"/>
      <c r="B404" s="162"/>
      <c r="C404" s="162"/>
      <c r="D404" s="162"/>
      <c r="E404" s="162"/>
      <c r="F404" s="162"/>
      <c r="G404" s="163"/>
      <c r="H404" s="163"/>
      <c r="I404" s="159"/>
      <c r="J404" s="159"/>
      <c r="K404" s="159"/>
      <c r="L404" s="159"/>
      <c r="M404" s="159"/>
      <c r="N404" s="159"/>
    </row>
    <row r="405" spans="1:14" x14ac:dyDescent="0.25">
      <c r="A405" s="387" t="s">
        <v>114</v>
      </c>
      <c r="B405" s="387"/>
      <c r="C405" s="387"/>
      <c r="D405" s="387"/>
      <c r="E405" s="387"/>
      <c r="F405" s="388"/>
      <c r="G405" s="401" t="s">
        <v>156</v>
      </c>
      <c r="H405" s="402"/>
      <c r="I405" s="402"/>
      <c r="J405" s="402"/>
      <c r="K405" s="402"/>
      <c r="L405" s="402"/>
      <c r="M405" s="402"/>
      <c r="N405" s="403"/>
    </row>
    <row r="406" spans="1:14" x14ac:dyDescent="0.25">
      <c r="A406" s="379"/>
      <c r="B406" s="379"/>
      <c r="C406" s="379"/>
      <c r="D406" s="379"/>
      <c r="E406" s="379"/>
      <c r="F406" s="379"/>
      <c r="G406" s="379"/>
      <c r="H406" s="379"/>
      <c r="I406" s="379"/>
      <c r="J406" s="379"/>
      <c r="K406" s="379"/>
      <c r="L406" s="379"/>
      <c r="M406" s="379"/>
      <c r="N406" s="379"/>
    </row>
    <row r="407" spans="1:14" ht="15" customHeight="1" x14ac:dyDescent="0.25">
      <c r="A407" s="380" t="s">
        <v>23</v>
      </c>
      <c r="B407" s="380"/>
      <c r="C407" s="380"/>
      <c r="D407" s="380"/>
      <c r="E407" s="380"/>
      <c r="F407" s="380"/>
      <c r="G407" s="380"/>
      <c r="H407" s="380"/>
      <c r="I407" s="380"/>
      <c r="J407" s="380" t="s">
        <v>94</v>
      </c>
      <c r="K407" s="380"/>
      <c r="L407" s="380"/>
      <c r="M407" s="380"/>
      <c r="N407" s="380"/>
    </row>
    <row r="408" spans="1:14" ht="33.75" customHeight="1" x14ac:dyDescent="0.25">
      <c r="A408" s="156" t="s">
        <v>105</v>
      </c>
      <c r="B408" s="364" t="s">
        <v>95</v>
      </c>
      <c r="C408" s="365"/>
      <c r="D408" s="365"/>
      <c r="E408" s="365"/>
      <c r="F408" s="365"/>
      <c r="G408" s="365"/>
      <c r="H408" s="366"/>
      <c r="I408" s="156"/>
      <c r="J408" s="156"/>
      <c r="K408" s="390" t="s">
        <v>96</v>
      </c>
      <c r="L408" s="391"/>
      <c r="M408" s="391"/>
      <c r="N408" s="392"/>
    </row>
    <row r="409" spans="1:14" ht="33.75" customHeight="1" x14ac:dyDescent="0.25">
      <c r="A409" s="156"/>
      <c r="B409" s="367"/>
      <c r="C409" s="368"/>
      <c r="D409" s="368"/>
      <c r="E409" s="368"/>
      <c r="F409" s="368"/>
      <c r="G409" s="368"/>
      <c r="H409" s="369"/>
      <c r="I409" s="156"/>
      <c r="J409" s="156"/>
      <c r="K409" s="393"/>
      <c r="L409" s="394"/>
      <c r="M409" s="394"/>
      <c r="N409" s="395"/>
    </row>
    <row r="410" spans="1:14" ht="33.75" customHeight="1" x14ac:dyDescent="0.25">
      <c r="A410" s="156"/>
      <c r="B410" s="370"/>
      <c r="C410" s="371"/>
      <c r="D410" s="371"/>
      <c r="E410" s="371"/>
      <c r="F410" s="371"/>
      <c r="G410" s="371"/>
      <c r="H410" s="372"/>
      <c r="I410" s="156"/>
      <c r="J410" s="156"/>
      <c r="K410" s="396"/>
      <c r="L410" s="397"/>
      <c r="M410" s="397"/>
      <c r="N410" s="398"/>
    </row>
    <row r="411" spans="1:14" ht="15" customHeight="1" x14ac:dyDescent="0.25">
      <c r="A411" s="156" t="s">
        <v>28</v>
      </c>
      <c r="B411" s="346" t="s">
        <v>53</v>
      </c>
      <c r="C411" s="347"/>
      <c r="D411" s="347"/>
      <c r="E411" s="347"/>
      <c r="F411" s="347"/>
      <c r="G411" s="347"/>
      <c r="H411" s="348"/>
      <c r="I411" s="170"/>
      <c r="J411" s="170"/>
      <c r="K411" s="355" t="s">
        <v>123</v>
      </c>
      <c r="L411" s="356"/>
      <c r="M411" s="356"/>
      <c r="N411" s="357"/>
    </row>
    <row r="412" spans="1:14" ht="64.5" customHeight="1" x14ac:dyDescent="0.25">
      <c r="A412" s="156"/>
      <c r="B412" s="352"/>
      <c r="C412" s="353"/>
      <c r="D412" s="353"/>
      <c r="E412" s="353"/>
      <c r="F412" s="353"/>
      <c r="G412" s="353"/>
      <c r="H412" s="354"/>
      <c r="I412" s="170"/>
      <c r="J412" s="170"/>
      <c r="K412" s="361"/>
      <c r="L412" s="362"/>
      <c r="M412" s="362"/>
      <c r="N412" s="363"/>
    </row>
    <row r="413" spans="1:14" x14ac:dyDescent="0.25">
      <c r="A413" s="156"/>
      <c r="B413" s="159"/>
      <c r="C413" s="159"/>
      <c r="D413" s="159"/>
      <c r="E413" s="159"/>
      <c r="F413" s="159"/>
      <c r="G413" s="159"/>
      <c r="H413" s="159"/>
      <c r="I413" s="156"/>
      <c r="J413" s="156"/>
      <c r="K413" s="159"/>
      <c r="L413" s="159"/>
      <c r="M413" s="159"/>
      <c r="N413" s="159"/>
    </row>
    <row r="414" spans="1:14" ht="15" customHeight="1" x14ac:dyDescent="0.25">
      <c r="A414" s="412" t="s">
        <v>114</v>
      </c>
      <c r="B414" s="412"/>
      <c r="C414" s="412"/>
      <c r="D414" s="412"/>
      <c r="E414" s="412"/>
      <c r="F414" s="412"/>
      <c r="G414" s="430" t="s">
        <v>157</v>
      </c>
      <c r="H414" s="430"/>
      <c r="I414" s="430"/>
      <c r="J414" s="430"/>
      <c r="K414" s="430"/>
      <c r="L414" s="430"/>
      <c r="M414" s="430"/>
      <c r="N414" s="430"/>
    </row>
    <row r="415" spans="1:14" ht="15" customHeight="1" x14ac:dyDescent="0.25">
      <c r="A415" s="379"/>
      <c r="B415" s="379"/>
      <c r="C415" s="379"/>
      <c r="D415" s="379"/>
      <c r="E415" s="379"/>
      <c r="F415" s="379"/>
      <c r="G415" s="379"/>
      <c r="H415" s="379"/>
      <c r="I415" s="379"/>
      <c r="J415" s="379"/>
      <c r="K415" s="379"/>
      <c r="L415" s="379"/>
      <c r="M415" s="379"/>
      <c r="N415" s="379"/>
    </row>
    <row r="416" spans="1:14" x14ac:dyDescent="0.25">
      <c r="A416" s="380" t="s">
        <v>23</v>
      </c>
      <c r="B416" s="380"/>
      <c r="C416" s="380"/>
      <c r="D416" s="380"/>
      <c r="E416" s="380"/>
      <c r="F416" s="380"/>
      <c r="G416" s="380"/>
      <c r="H416" s="380"/>
      <c r="I416" s="380"/>
      <c r="J416" s="380" t="s">
        <v>94</v>
      </c>
      <c r="K416" s="380"/>
      <c r="L416" s="380"/>
      <c r="M416" s="380"/>
      <c r="N416" s="380"/>
    </row>
    <row r="417" spans="1:14" ht="28.5" customHeight="1" x14ac:dyDescent="0.25">
      <c r="A417" s="156" t="s">
        <v>25</v>
      </c>
      <c r="B417" s="346" t="s">
        <v>95</v>
      </c>
      <c r="C417" s="347"/>
      <c r="D417" s="347"/>
      <c r="E417" s="347"/>
      <c r="F417" s="347"/>
      <c r="G417" s="347"/>
      <c r="H417" s="348"/>
      <c r="I417" s="170"/>
      <c r="J417" s="170"/>
      <c r="K417" s="355" t="s">
        <v>158</v>
      </c>
      <c r="L417" s="356"/>
      <c r="M417" s="356"/>
      <c r="N417" s="357"/>
    </row>
    <row r="418" spans="1:14" ht="28.5" customHeight="1" x14ac:dyDescent="0.25">
      <c r="A418" s="156"/>
      <c r="B418" s="349"/>
      <c r="C418" s="350"/>
      <c r="D418" s="350"/>
      <c r="E418" s="350"/>
      <c r="F418" s="350"/>
      <c r="G418" s="350"/>
      <c r="H418" s="351"/>
      <c r="I418" s="170"/>
      <c r="J418" s="170"/>
      <c r="K418" s="358"/>
      <c r="L418" s="359"/>
      <c r="M418" s="359"/>
      <c r="N418" s="360"/>
    </row>
    <row r="419" spans="1:14" ht="28.5" customHeight="1" x14ac:dyDescent="0.25">
      <c r="A419" s="156"/>
      <c r="B419" s="352"/>
      <c r="C419" s="353"/>
      <c r="D419" s="353"/>
      <c r="E419" s="353"/>
      <c r="F419" s="353"/>
      <c r="G419" s="353"/>
      <c r="H419" s="354"/>
      <c r="I419" s="170"/>
      <c r="J419" s="170"/>
      <c r="K419" s="361"/>
      <c r="L419" s="362"/>
      <c r="M419" s="362"/>
      <c r="N419" s="363"/>
    </row>
    <row r="420" spans="1:14" x14ac:dyDescent="0.25">
      <c r="A420" s="156" t="s">
        <v>28</v>
      </c>
      <c r="B420" s="381" t="s">
        <v>53</v>
      </c>
      <c r="C420" s="382"/>
      <c r="D420" s="382"/>
      <c r="E420" s="382"/>
      <c r="F420" s="382"/>
      <c r="G420" s="382"/>
      <c r="H420" s="383"/>
      <c r="I420" s="170"/>
      <c r="J420" s="170"/>
      <c r="K420" s="322" t="s">
        <v>123</v>
      </c>
      <c r="L420" s="323"/>
      <c r="M420" s="323"/>
      <c r="N420" s="324"/>
    </row>
    <row r="421" spans="1:14" ht="60" customHeight="1" x14ac:dyDescent="0.25">
      <c r="A421" s="156"/>
      <c r="B421" s="384"/>
      <c r="C421" s="385"/>
      <c r="D421" s="385"/>
      <c r="E421" s="385"/>
      <c r="F421" s="385"/>
      <c r="G421" s="385"/>
      <c r="H421" s="386"/>
      <c r="I421" s="170"/>
      <c r="J421" s="170"/>
      <c r="K421" s="325"/>
      <c r="L421" s="326"/>
      <c r="M421" s="326"/>
      <c r="N421" s="327"/>
    </row>
    <row r="422" spans="1:14" ht="24" customHeight="1" x14ac:dyDescent="0.25">
      <c r="A422" s="156" t="s">
        <v>31</v>
      </c>
      <c r="B422" s="346"/>
      <c r="C422" s="347"/>
      <c r="D422" s="347"/>
      <c r="E422" s="347"/>
      <c r="F422" s="347"/>
      <c r="G422" s="347"/>
      <c r="H422" s="348"/>
      <c r="I422" s="170"/>
      <c r="J422" s="170"/>
      <c r="K422" s="355"/>
      <c r="L422" s="356"/>
      <c r="M422" s="356"/>
      <c r="N422" s="357"/>
    </row>
    <row r="423" spans="1:14" ht="15" customHeight="1" x14ac:dyDescent="0.25">
      <c r="A423" s="156"/>
      <c r="B423" s="349"/>
      <c r="C423" s="350"/>
      <c r="D423" s="350"/>
      <c r="E423" s="350"/>
      <c r="F423" s="350"/>
      <c r="G423" s="350"/>
      <c r="H423" s="351"/>
      <c r="I423" s="170"/>
      <c r="J423" s="170"/>
      <c r="K423" s="358"/>
      <c r="L423" s="359"/>
      <c r="M423" s="359"/>
      <c r="N423" s="360"/>
    </row>
    <row r="424" spans="1:14" x14ac:dyDescent="0.25">
      <c r="A424" s="156"/>
      <c r="B424" s="352"/>
      <c r="C424" s="353"/>
      <c r="D424" s="353"/>
      <c r="E424" s="353"/>
      <c r="F424" s="353"/>
      <c r="G424" s="353"/>
      <c r="H424" s="354"/>
      <c r="I424" s="170"/>
      <c r="J424" s="170"/>
      <c r="K424" s="361"/>
      <c r="L424" s="362"/>
      <c r="M424" s="362"/>
      <c r="N424" s="363"/>
    </row>
    <row r="425" spans="1:14" ht="15" customHeight="1" x14ac:dyDescent="0.25">
      <c r="A425" s="156" t="s">
        <v>34</v>
      </c>
      <c r="B425" s="346"/>
      <c r="C425" s="347"/>
      <c r="D425" s="347"/>
      <c r="E425" s="347"/>
      <c r="F425" s="347"/>
      <c r="G425" s="347"/>
      <c r="H425" s="348"/>
      <c r="I425" s="170"/>
      <c r="J425" s="170"/>
      <c r="K425" s="355"/>
      <c r="L425" s="356"/>
      <c r="M425" s="356"/>
      <c r="N425" s="357"/>
    </row>
    <row r="426" spans="1:14" ht="15" customHeight="1" x14ac:dyDescent="0.25">
      <c r="A426" s="156"/>
      <c r="B426" s="352"/>
      <c r="C426" s="353"/>
      <c r="D426" s="353"/>
      <c r="E426" s="353"/>
      <c r="F426" s="353"/>
      <c r="G426" s="353"/>
      <c r="H426" s="354"/>
      <c r="I426" s="170"/>
      <c r="J426" s="170"/>
      <c r="K426" s="361"/>
      <c r="L426" s="362"/>
      <c r="M426" s="362"/>
      <c r="N426" s="363"/>
    </row>
    <row r="427" spans="1:14" x14ac:dyDescent="0.25">
      <c r="A427" s="159" t="s">
        <v>37</v>
      </c>
      <c r="B427" s="381"/>
      <c r="C427" s="382"/>
      <c r="D427" s="382"/>
      <c r="E427" s="382"/>
      <c r="F427" s="382"/>
      <c r="G427" s="382"/>
      <c r="H427" s="383"/>
      <c r="I427" s="171"/>
      <c r="J427" s="171"/>
      <c r="K427" s="322"/>
      <c r="L427" s="323"/>
      <c r="M427" s="323"/>
      <c r="N427" s="324"/>
    </row>
    <row r="428" spans="1:14" ht="15" customHeight="1" x14ac:dyDescent="0.25">
      <c r="A428" s="159"/>
      <c r="B428" s="384"/>
      <c r="C428" s="385"/>
      <c r="D428" s="385"/>
      <c r="E428" s="385"/>
      <c r="F428" s="385"/>
      <c r="G428" s="385"/>
      <c r="H428" s="386"/>
      <c r="I428" s="171"/>
      <c r="J428" s="171"/>
      <c r="K428" s="325"/>
      <c r="L428" s="326"/>
      <c r="M428" s="326"/>
      <c r="N428" s="327"/>
    </row>
    <row r="429" spans="1:14" ht="15" customHeight="1" x14ac:dyDescent="0.25">
      <c r="A429" s="159" t="s">
        <v>40</v>
      </c>
      <c r="B429" s="346"/>
      <c r="C429" s="347"/>
      <c r="D429" s="347"/>
      <c r="E429" s="347"/>
      <c r="F429" s="347"/>
      <c r="G429" s="347"/>
      <c r="H429" s="348"/>
      <c r="I429" s="170"/>
      <c r="J429" s="170"/>
      <c r="K429" s="322"/>
      <c r="L429" s="323"/>
      <c r="M429" s="323"/>
      <c r="N429" s="324"/>
    </row>
    <row r="430" spans="1:14" x14ac:dyDescent="0.25">
      <c r="A430" s="159"/>
      <c r="B430" s="352"/>
      <c r="C430" s="353"/>
      <c r="D430" s="353"/>
      <c r="E430" s="353"/>
      <c r="F430" s="353"/>
      <c r="G430" s="353"/>
      <c r="H430" s="354"/>
      <c r="I430" s="170"/>
      <c r="J430" s="170"/>
      <c r="K430" s="325"/>
      <c r="L430" s="326"/>
      <c r="M430" s="326"/>
      <c r="N430" s="327"/>
    </row>
    <row r="431" spans="1:14" ht="15" customHeight="1" x14ac:dyDescent="0.25">
      <c r="A431" s="159"/>
      <c r="B431" s="159"/>
      <c r="C431" s="159"/>
      <c r="D431" s="159"/>
      <c r="E431" s="159"/>
      <c r="F431" s="159"/>
      <c r="G431" s="159"/>
      <c r="H431" s="159"/>
      <c r="I431" s="159"/>
      <c r="J431" s="159"/>
      <c r="K431" s="159"/>
      <c r="L431" s="159"/>
      <c r="M431" s="159"/>
      <c r="N431" s="159"/>
    </row>
    <row r="432" spans="1:14" x14ac:dyDescent="0.25">
      <c r="A432" s="413" t="s">
        <v>114</v>
      </c>
      <c r="B432" s="413"/>
      <c r="C432" s="413"/>
      <c r="D432" s="413"/>
      <c r="E432" s="413"/>
      <c r="F432" s="413"/>
      <c r="G432" s="404" t="s">
        <v>159</v>
      </c>
      <c r="H432" s="404"/>
      <c r="I432" s="404"/>
      <c r="J432" s="404"/>
      <c r="K432" s="404"/>
      <c r="L432" s="404"/>
      <c r="M432" s="404"/>
      <c r="N432" s="404"/>
    </row>
    <row r="433" spans="1:14" ht="15" customHeight="1" x14ac:dyDescent="0.25">
      <c r="A433" s="379"/>
      <c r="B433" s="379"/>
      <c r="C433" s="379"/>
      <c r="D433" s="379"/>
      <c r="E433" s="379"/>
      <c r="F433" s="379"/>
      <c r="G433" s="379"/>
      <c r="H433" s="379"/>
      <c r="I433" s="379"/>
      <c r="J433" s="379"/>
      <c r="K433" s="379"/>
      <c r="L433" s="379"/>
      <c r="M433" s="379"/>
      <c r="N433" s="379"/>
    </row>
    <row r="434" spans="1:14" ht="18" customHeight="1" x14ac:dyDescent="0.25">
      <c r="A434" s="380" t="s">
        <v>23</v>
      </c>
      <c r="B434" s="380"/>
      <c r="C434" s="380"/>
      <c r="D434" s="380"/>
      <c r="E434" s="380"/>
      <c r="F434" s="380"/>
      <c r="G434" s="380"/>
      <c r="H434" s="380"/>
      <c r="I434" s="380"/>
      <c r="J434" s="380" t="s">
        <v>94</v>
      </c>
      <c r="K434" s="380"/>
      <c r="L434" s="380"/>
      <c r="M434" s="380"/>
      <c r="N434" s="380"/>
    </row>
    <row r="435" spans="1:14" ht="30" customHeight="1" x14ac:dyDescent="0.25">
      <c r="A435" s="156" t="s">
        <v>25</v>
      </c>
      <c r="B435" s="364" t="s">
        <v>29</v>
      </c>
      <c r="C435" s="365"/>
      <c r="D435" s="365"/>
      <c r="E435" s="365"/>
      <c r="F435" s="365"/>
      <c r="G435" s="365"/>
      <c r="H435" s="366"/>
      <c r="I435" s="156"/>
      <c r="J435" s="156"/>
      <c r="K435" s="390" t="s">
        <v>143</v>
      </c>
      <c r="L435" s="391"/>
      <c r="M435" s="391"/>
      <c r="N435" s="392"/>
    </row>
    <row r="436" spans="1:14" ht="30" customHeight="1" x14ac:dyDescent="0.25">
      <c r="A436" s="156"/>
      <c r="B436" s="367"/>
      <c r="C436" s="368"/>
      <c r="D436" s="368"/>
      <c r="E436" s="368"/>
      <c r="F436" s="368"/>
      <c r="G436" s="368"/>
      <c r="H436" s="369"/>
      <c r="I436" s="156"/>
      <c r="J436" s="156"/>
      <c r="K436" s="393"/>
      <c r="L436" s="394"/>
      <c r="M436" s="394"/>
      <c r="N436" s="395"/>
    </row>
    <row r="437" spans="1:14" ht="30" customHeight="1" x14ac:dyDescent="0.25">
      <c r="A437" s="156"/>
      <c r="B437" s="370"/>
      <c r="C437" s="371"/>
      <c r="D437" s="371"/>
      <c r="E437" s="371"/>
      <c r="F437" s="371"/>
      <c r="G437" s="371"/>
      <c r="H437" s="372"/>
      <c r="I437" s="156"/>
      <c r="J437" s="156"/>
      <c r="K437" s="396"/>
      <c r="L437" s="397"/>
      <c r="M437" s="397"/>
      <c r="N437" s="398"/>
    </row>
    <row r="438" spans="1:14" ht="31.5" customHeight="1" x14ac:dyDescent="0.25">
      <c r="A438" s="156" t="s">
        <v>28</v>
      </c>
      <c r="B438" s="364" t="s">
        <v>95</v>
      </c>
      <c r="C438" s="365"/>
      <c r="D438" s="365"/>
      <c r="E438" s="365"/>
      <c r="F438" s="365"/>
      <c r="G438" s="365"/>
      <c r="H438" s="366"/>
      <c r="I438" s="156"/>
      <c r="J438" s="156"/>
      <c r="K438" s="390" t="s">
        <v>160</v>
      </c>
      <c r="L438" s="391"/>
      <c r="M438" s="391"/>
      <c r="N438" s="392"/>
    </row>
    <row r="439" spans="1:14" ht="31.5" customHeight="1" x14ac:dyDescent="0.25">
      <c r="A439" s="156"/>
      <c r="B439" s="367"/>
      <c r="C439" s="368"/>
      <c r="D439" s="368"/>
      <c r="E439" s="368"/>
      <c r="F439" s="368"/>
      <c r="G439" s="368"/>
      <c r="H439" s="369"/>
      <c r="I439" s="156"/>
      <c r="J439" s="156"/>
      <c r="K439" s="393"/>
      <c r="L439" s="394"/>
      <c r="M439" s="394"/>
      <c r="N439" s="395"/>
    </row>
    <row r="440" spans="1:14" ht="31.5" customHeight="1" x14ac:dyDescent="0.25">
      <c r="A440" s="156"/>
      <c r="B440" s="370"/>
      <c r="C440" s="371"/>
      <c r="D440" s="371"/>
      <c r="E440" s="371"/>
      <c r="F440" s="371"/>
      <c r="G440" s="371"/>
      <c r="H440" s="372"/>
      <c r="I440" s="156"/>
      <c r="J440" s="156"/>
      <c r="K440" s="396"/>
      <c r="L440" s="397"/>
      <c r="M440" s="397"/>
      <c r="N440" s="398"/>
    </row>
    <row r="441" spans="1:14" x14ac:dyDescent="0.25">
      <c r="A441" s="156" t="s">
        <v>31</v>
      </c>
      <c r="B441" s="328"/>
      <c r="C441" s="329"/>
      <c r="D441" s="329"/>
      <c r="E441" s="329"/>
      <c r="F441" s="329"/>
      <c r="G441" s="329"/>
      <c r="H441" s="330"/>
      <c r="I441" s="156"/>
      <c r="J441" s="156"/>
      <c r="K441" s="390"/>
      <c r="L441" s="391"/>
      <c r="M441" s="391"/>
      <c r="N441" s="392"/>
    </row>
    <row r="442" spans="1:14" x14ac:dyDescent="0.25">
      <c r="A442" s="156"/>
      <c r="B442" s="334"/>
      <c r="C442" s="335"/>
      <c r="D442" s="335"/>
      <c r="E442" s="335"/>
      <c r="F442" s="335"/>
      <c r="G442" s="335"/>
      <c r="H442" s="336"/>
      <c r="I442" s="156"/>
      <c r="J442" s="156"/>
      <c r="K442" s="396"/>
      <c r="L442" s="397"/>
      <c r="M442" s="397"/>
      <c r="N442" s="398"/>
    </row>
    <row r="443" spans="1:14" ht="15" customHeight="1" x14ac:dyDescent="0.25">
      <c r="A443" s="156"/>
      <c r="B443" s="159"/>
      <c r="C443" s="159"/>
      <c r="D443" s="159"/>
      <c r="E443" s="159"/>
      <c r="F443" s="159"/>
      <c r="G443" s="159"/>
      <c r="H443" s="159"/>
      <c r="I443" s="156"/>
      <c r="J443" s="156"/>
      <c r="K443" s="159"/>
      <c r="L443" s="159"/>
      <c r="M443" s="159"/>
      <c r="N443" s="159"/>
    </row>
    <row r="444" spans="1:14" x14ac:dyDescent="0.25">
      <c r="A444" s="387" t="s">
        <v>114</v>
      </c>
      <c r="B444" s="387"/>
      <c r="C444" s="387"/>
      <c r="D444" s="387"/>
      <c r="E444" s="387"/>
      <c r="F444" s="388"/>
      <c r="G444" s="376" t="s">
        <v>161</v>
      </c>
      <c r="H444" s="377"/>
      <c r="I444" s="377"/>
      <c r="J444" s="377"/>
      <c r="K444" s="377"/>
      <c r="L444" s="377"/>
      <c r="M444" s="377"/>
      <c r="N444" s="378"/>
    </row>
    <row r="445" spans="1:14" ht="15" customHeight="1" x14ac:dyDescent="0.25">
      <c r="A445" s="379"/>
      <c r="B445" s="379"/>
      <c r="C445" s="379"/>
      <c r="D445" s="379"/>
      <c r="E445" s="379"/>
      <c r="F445" s="379"/>
      <c r="G445" s="379"/>
      <c r="H445" s="379"/>
      <c r="I445" s="379"/>
      <c r="J445" s="379"/>
      <c r="K445" s="379"/>
      <c r="L445" s="379"/>
      <c r="M445" s="379"/>
      <c r="N445" s="379"/>
    </row>
    <row r="446" spans="1:14" ht="15" customHeight="1" x14ac:dyDescent="0.25">
      <c r="A446" s="380" t="s">
        <v>23</v>
      </c>
      <c r="B446" s="380"/>
      <c r="C446" s="380"/>
      <c r="D446" s="380"/>
      <c r="E446" s="380"/>
      <c r="F446" s="380"/>
      <c r="G446" s="380"/>
      <c r="H446" s="380"/>
      <c r="I446" s="380"/>
      <c r="J446" s="380" t="s">
        <v>94</v>
      </c>
      <c r="K446" s="380"/>
      <c r="L446" s="380"/>
      <c r="M446" s="380"/>
      <c r="N446" s="380"/>
    </row>
    <row r="447" spans="1:14" ht="47.25" customHeight="1" x14ac:dyDescent="0.25">
      <c r="A447" s="156" t="s">
        <v>105</v>
      </c>
      <c r="B447" s="364" t="s">
        <v>29</v>
      </c>
      <c r="C447" s="365"/>
      <c r="D447" s="365"/>
      <c r="E447" s="365"/>
      <c r="F447" s="365"/>
      <c r="G447" s="365"/>
      <c r="H447" s="366"/>
      <c r="I447" s="156"/>
      <c r="J447" s="156"/>
      <c r="K447" s="390" t="s">
        <v>162</v>
      </c>
      <c r="L447" s="391"/>
      <c r="M447" s="391"/>
      <c r="N447" s="392"/>
    </row>
    <row r="448" spans="1:14" ht="47.25" customHeight="1" x14ac:dyDescent="0.25">
      <c r="A448" s="156"/>
      <c r="B448" s="370"/>
      <c r="C448" s="371"/>
      <c r="D448" s="371"/>
      <c r="E448" s="371"/>
      <c r="F448" s="371"/>
      <c r="G448" s="371"/>
      <c r="H448" s="372"/>
      <c r="I448" s="156"/>
      <c r="J448" s="156"/>
      <c r="K448" s="396"/>
      <c r="L448" s="397"/>
      <c r="M448" s="397"/>
      <c r="N448" s="398"/>
    </row>
    <row r="449" spans="1:14" ht="15" customHeight="1" x14ac:dyDescent="0.25">
      <c r="A449" s="156" t="s">
        <v>28</v>
      </c>
      <c r="B449" s="364" t="s">
        <v>38</v>
      </c>
      <c r="C449" s="365"/>
      <c r="D449" s="365"/>
      <c r="E449" s="365"/>
      <c r="F449" s="365"/>
      <c r="G449" s="365"/>
      <c r="H449" s="366"/>
      <c r="I449" s="156"/>
      <c r="J449" s="156"/>
      <c r="K449" s="390" t="s">
        <v>136</v>
      </c>
      <c r="L449" s="391"/>
      <c r="M449" s="391"/>
      <c r="N449" s="392"/>
    </row>
    <row r="450" spans="1:14" x14ac:dyDescent="0.25">
      <c r="A450" s="156"/>
      <c r="B450" s="367"/>
      <c r="C450" s="368"/>
      <c r="D450" s="368"/>
      <c r="E450" s="368"/>
      <c r="F450" s="368"/>
      <c r="G450" s="368"/>
      <c r="H450" s="369"/>
      <c r="I450" s="156"/>
      <c r="J450" s="156"/>
      <c r="K450" s="393"/>
      <c r="L450" s="394"/>
      <c r="M450" s="394"/>
      <c r="N450" s="395"/>
    </row>
    <row r="451" spans="1:14" ht="48" customHeight="1" x14ac:dyDescent="0.25">
      <c r="A451" s="156"/>
      <c r="B451" s="370"/>
      <c r="C451" s="371"/>
      <c r="D451" s="371"/>
      <c r="E451" s="371"/>
      <c r="F451" s="371"/>
      <c r="G451" s="371"/>
      <c r="H451" s="372"/>
      <c r="I451" s="156"/>
      <c r="J451" s="156"/>
      <c r="K451" s="396"/>
      <c r="L451" s="397"/>
      <c r="M451" s="397"/>
      <c r="N451" s="398"/>
    </row>
    <row r="452" spans="1:14" x14ac:dyDescent="0.25">
      <c r="A452" s="156"/>
      <c r="B452" s="159"/>
      <c r="C452" s="159"/>
      <c r="D452" s="159"/>
      <c r="E452" s="159"/>
      <c r="F452" s="159"/>
      <c r="G452" s="159"/>
      <c r="H452" s="159"/>
      <c r="I452" s="156"/>
      <c r="J452" s="156"/>
      <c r="K452" s="159"/>
      <c r="L452" s="159"/>
      <c r="M452" s="159"/>
      <c r="N452" s="159"/>
    </row>
    <row r="453" spans="1:14" x14ac:dyDescent="0.25">
      <c r="A453" s="161" t="s">
        <v>114</v>
      </c>
      <c r="B453" s="161"/>
      <c r="C453" s="161"/>
      <c r="D453" s="161"/>
      <c r="E453" s="161"/>
      <c r="F453" s="161"/>
      <c r="G453" s="376" t="s">
        <v>163</v>
      </c>
      <c r="H453" s="377"/>
      <c r="I453" s="377"/>
      <c r="J453" s="377"/>
      <c r="K453" s="377"/>
      <c r="L453" s="377"/>
      <c r="M453" s="377"/>
      <c r="N453" s="378"/>
    </row>
    <row r="454" spans="1:14" ht="21" customHeight="1" x14ac:dyDescent="0.25">
      <c r="A454" s="379"/>
      <c r="B454" s="379"/>
      <c r="C454" s="379"/>
      <c r="D454" s="379"/>
      <c r="E454" s="379"/>
      <c r="F454" s="379"/>
      <c r="G454" s="379"/>
      <c r="H454" s="379"/>
      <c r="I454" s="379"/>
      <c r="J454" s="379"/>
      <c r="K454" s="379"/>
      <c r="L454" s="379"/>
      <c r="M454" s="379"/>
      <c r="N454" s="379"/>
    </row>
    <row r="455" spans="1:14" x14ac:dyDescent="0.25">
      <c r="A455" s="380" t="s">
        <v>23</v>
      </c>
      <c r="B455" s="380"/>
      <c r="C455" s="380"/>
      <c r="D455" s="380"/>
      <c r="E455" s="380"/>
      <c r="F455" s="380"/>
      <c r="G455" s="380"/>
      <c r="H455" s="380"/>
      <c r="I455" s="380"/>
      <c r="J455" s="380" t="s">
        <v>94</v>
      </c>
      <c r="K455" s="380"/>
      <c r="L455" s="380"/>
      <c r="M455" s="380"/>
      <c r="N455" s="380"/>
    </row>
    <row r="456" spans="1:14" ht="33" customHeight="1" x14ac:dyDescent="0.25">
      <c r="A456" s="156" t="s">
        <v>105</v>
      </c>
      <c r="B456" s="364" t="s">
        <v>29</v>
      </c>
      <c r="C456" s="365"/>
      <c r="D456" s="365"/>
      <c r="E456" s="365"/>
      <c r="F456" s="365"/>
      <c r="G456" s="365"/>
      <c r="H456" s="366"/>
      <c r="I456" s="156"/>
      <c r="J456" s="156"/>
      <c r="K456" s="390" t="s">
        <v>147</v>
      </c>
      <c r="L456" s="391"/>
      <c r="M456" s="391"/>
      <c r="N456" s="392"/>
    </row>
    <row r="457" spans="1:14" ht="33" customHeight="1" x14ac:dyDescent="0.25">
      <c r="A457" s="156"/>
      <c r="B457" s="367"/>
      <c r="C457" s="368"/>
      <c r="D457" s="368"/>
      <c r="E457" s="368"/>
      <c r="F457" s="368"/>
      <c r="G457" s="368"/>
      <c r="H457" s="369"/>
      <c r="I457" s="156"/>
      <c r="J457" s="156"/>
      <c r="K457" s="393"/>
      <c r="L457" s="394"/>
      <c r="M457" s="394"/>
      <c r="N457" s="395"/>
    </row>
    <row r="458" spans="1:14" ht="33" customHeight="1" x14ac:dyDescent="0.25">
      <c r="A458" s="156"/>
      <c r="B458" s="370"/>
      <c r="C458" s="371"/>
      <c r="D458" s="371"/>
      <c r="E458" s="371"/>
      <c r="F458" s="371"/>
      <c r="G458" s="371"/>
      <c r="H458" s="372"/>
      <c r="I458" s="156"/>
      <c r="J458" s="156"/>
      <c r="K458" s="396"/>
      <c r="L458" s="397"/>
      <c r="M458" s="397"/>
      <c r="N458" s="398"/>
    </row>
    <row r="459" spans="1:14" ht="31.5" customHeight="1" x14ac:dyDescent="0.25">
      <c r="A459" s="156" t="s">
        <v>28</v>
      </c>
      <c r="B459" s="364" t="s">
        <v>95</v>
      </c>
      <c r="C459" s="365"/>
      <c r="D459" s="365"/>
      <c r="E459" s="365"/>
      <c r="F459" s="365"/>
      <c r="G459" s="365"/>
      <c r="H459" s="366"/>
      <c r="I459" s="156"/>
      <c r="J459" s="156"/>
      <c r="K459" s="390" t="s">
        <v>135</v>
      </c>
      <c r="L459" s="391"/>
      <c r="M459" s="391"/>
      <c r="N459" s="392"/>
    </row>
    <row r="460" spans="1:14" ht="31.5" customHeight="1" x14ac:dyDescent="0.25">
      <c r="A460" s="156"/>
      <c r="B460" s="367"/>
      <c r="C460" s="368"/>
      <c r="D460" s="368"/>
      <c r="E460" s="368"/>
      <c r="F460" s="368"/>
      <c r="G460" s="368"/>
      <c r="H460" s="369"/>
      <c r="I460" s="156"/>
      <c r="J460" s="156"/>
      <c r="K460" s="393"/>
      <c r="L460" s="394"/>
      <c r="M460" s="394"/>
      <c r="N460" s="395"/>
    </row>
    <row r="461" spans="1:14" ht="31.5" customHeight="1" x14ac:dyDescent="0.25">
      <c r="A461" s="156"/>
      <c r="B461" s="370"/>
      <c r="C461" s="371"/>
      <c r="D461" s="371"/>
      <c r="E461" s="371"/>
      <c r="F461" s="371"/>
      <c r="G461" s="371"/>
      <c r="H461" s="372"/>
      <c r="I461" s="156"/>
      <c r="J461" s="156"/>
      <c r="K461" s="396"/>
      <c r="L461" s="397"/>
      <c r="M461" s="397"/>
      <c r="N461" s="398"/>
    </row>
    <row r="462" spans="1:14" x14ac:dyDescent="0.25">
      <c r="A462" s="156" t="s">
        <v>31</v>
      </c>
      <c r="B462" s="346" t="s">
        <v>53</v>
      </c>
      <c r="C462" s="347"/>
      <c r="D462" s="347"/>
      <c r="E462" s="347"/>
      <c r="F462" s="347"/>
      <c r="G462" s="347"/>
      <c r="H462" s="348"/>
      <c r="I462" s="170"/>
      <c r="J462" s="170"/>
      <c r="K462" s="355" t="s">
        <v>123</v>
      </c>
      <c r="L462" s="356"/>
      <c r="M462" s="356"/>
      <c r="N462" s="357"/>
    </row>
    <row r="463" spans="1:14" ht="42.75" customHeight="1" x14ac:dyDescent="0.25">
      <c r="A463" s="156"/>
      <c r="B463" s="352"/>
      <c r="C463" s="353"/>
      <c r="D463" s="353"/>
      <c r="E463" s="353"/>
      <c r="F463" s="353"/>
      <c r="G463" s="353"/>
      <c r="H463" s="354"/>
      <c r="I463" s="170"/>
      <c r="J463" s="170"/>
      <c r="K463" s="361"/>
      <c r="L463" s="362"/>
      <c r="M463" s="362"/>
      <c r="N463" s="363"/>
    </row>
    <row r="464" spans="1:14" x14ac:dyDescent="0.25">
      <c r="A464" s="156" t="s">
        <v>34</v>
      </c>
      <c r="B464" s="328" t="s">
        <v>97</v>
      </c>
      <c r="C464" s="329"/>
      <c r="D464" s="329"/>
      <c r="E464" s="329"/>
      <c r="F464" s="329"/>
      <c r="G464" s="329"/>
      <c r="H464" s="330"/>
      <c r="I464" s="156"/>
      <c r="J464" s="156"/>
      <c r="K464" s="390" t="s">
        <v>113</v>
      </c>
      <c r="L464" s="391"/>
      <c r="M464" s="391"/>
      <c r="N464" s="392"/>
    </row>
    <row r="465" spans="1:14" ht="48.75" customHeight="1" x14ac:dyDescent="0.25">
      <c r="A465" s="156"/>
      <c r="B465" s="334"/>
      <c r="C465" s="335"/>
      <c r="D465" s="335"/>
      <c r="E465" s="335"/>
      <c r="F465" s="335"/>
      <c r="G465" s="335"/>
      <c r="H465" s="336"/>
      <c r="I465" s="156"/>
      <c r="J465" s="156"/>
      <c r="K465" s="396"/>
      <c r="L465" s="397"/>
      <c r="M465" s="397"/>
      <c r="N465" s="398"/>
    </row>
    <row r="466" spans="1:14" ht="15" customHeight="1" x14ac:dyDescent="0.25">
      <c r="A466" s="156"/>
      <c r="B466" s="159"/>
      <c r="C466" s="159"/>
      <c r="D466" s="159"/>
      <c r="E466" s="159"/>
      <c r="F466" s="159"/>
      <c r="G466" s="159"/>
      <c r="H466" s="159"/>
      <c r="I466" s="156"/>
      <c r="J466" s="156"/>
      <c r="K466" s="159"/>
      <c r="L466" s="159"/>
      <c r="M466" s="159"/>
      <c r="N466" s="159"/>
    </row>
    <row r="467" spans="1:14" x14ac:dyDescent="0.25">
      <c r="A467" s="413" t="s">
        <v>114</v>
      </c>
      <c r="B467" s="413"/>
      <c r="C467" s="413"/>
      <c r="D467" s="413"/>
      <c r="E467" s="413"/>
      <c r="F467" s="413"/>
      <c r="G467" s="404" t="s">
        <v>164</v>
      </c>
      <c r="H467" s="404"/>
      <c r="I467" s="404"/>
      <c r="J467" s="404"/>
      <c r="K467" s="404"/>
      <c r="L467" s="404"/>
      <c r="M467" s="404"/>
      <c r="N467" s="404"/>
    </row>
    <row r="468" spans="1:14" ht="15" customHeight="1" x14ac:dyDescent="0.25">
      <c r="A468" s="379"/>
      <c r="B468" s="379"/>
      <c r="C468" s="379"/>
      <c r="D468" s="379"/>
      <c r="E468" s="379"/>
      <c r="F468" s="379"/>
      <c r="G468" s="379"/>
      <c r="H468" s="379"/>
      <c r="I468" s="379"/>
      <c r="J468" s="379"/>
      <c r="K468" s="379"/>
      <c r="L468" s="379"/>
      <c r="M468" s="379"/>
      <c r="N468" s="379"/>
    </row>
    <row r="469" spans="1:14" ht="15" customHeight="1" x14ac:dyDescent="0.25">
      <c r="A469" s="380" t="s">
        <v>23</v>
      </c>
      <c r="B469" s="380"/>
      <c r="C469" s="380"/>
      <c r="D469" s="380"/>
      <c r="E469" s="380"/>
      <c r="F469" s="380"/>
      <c r="G469" s="380"/>
      <c r="H469" s="380"/>
      <c r="I469" s="380"/>
      <c r="J469" s="380" t="s">
        <v>94</v>
      </c>
      <c r="K469" s="380"/>
      <c r="L469" s="380"/>
      <c r="M469" s="380"/>
      <c r="N469" s="380"/>
    </row>
    <row r="470" spans="1:14" ht="41.25" customHeight="1" x14ac:dyDescent="0.25">
      <c r="A470" s="156" t="s">
        <v>25</v>
      </c>
      <c r="B470" s="328" t="s">
        <v>29</v>
      </c>
      <c r="C470" s="329"/>
      <c r="D470" s="329"/>
      <c r="E470" s="329"/>
      <c r="F470" s="329"/>
      <c r="G470" s="329"/>
      <c r="H470" s="330"/>
      <c r="I470" s="156"/>
      <c r="J470" s="156"/>
      <c r="K470" s="390" t="s">
        <v>143</v>
      </c>
      <c r="L470" s="391"/>
      <c r="M470" s="391"/>
      <c r="N470" s="392"/>
    </row>
    <row r="471" spans="1:14" ht="41.25" customHeight="1" x14ac:dyDescent="0.25">
      <c r="A471" s="156"/>
      <c r="B471" s="334"/>
      <c r="C471" s="335"/>
      <c r="D471" s="335"/>
      <c r="E471" s="335"/>
      <c r="F471" s="335"/>
      <c r="G471" s="335"/>
      <c r="H471" s="336"/>
      <c r="I471" s="156"/>
      <c r="J471" s="156"/>
      <c r="K471" s="396"/>
      <c r="L471" s="397"/>
      <c r="M471" s="397"/>
      <c r="N471" s="398"/>
    </row>
    <row r="472" spans="1:14" ht="15" customHeight="1" x14ac:dyDescent="0.25">
      <c r="A472" s="156" t="s">
        <v>28</v>
      </c>
      <c r="B472" s="364" t="s">
        <v>38</v>
      </c>
      <c r="C472" s="365"/>
      <c r="D472" s="365"/>
      <c r="E472" s="365"/>
      <c r="F472" s="365"/>
      <c r="G472" s="365"/>
      <c r="H472" s="366"/>
      <c r="I472" s="156"/>
      <c r="J472" s="156"/>
      <c r="K472" s="390" t="s">
        <v>136</v>
      </c>
      <c r="L472" s="391"/>
      <c r="M472" s="391"/>
      <c r="N472" s="392"/>
    </row>
    <row r="473" spans="1:14" ht="15" customHeight="1" x14ac:dyDescent="0.25">
      <c r="A473" s="156"/>
      <c r="B473" s="367"/>
      <c r="C473" s="368"/>
      <c r="D473" s="368"/>
      <c r="E473" s="368"/>
      <c r="F473" s="368"/>
      <c r="G473" s="368"/>
      <c r="H473" s="369"/>
      <c r="I473" s="156"/>
      <c r="J473" s="156"/>
      <c r="K473" s="393"/>
      <c r="L473" s="394"/>
      <c r="M473" s="394"/>
      <c r="N473" s="395"/>
    </row>
    <row r="474" spans="1:14" ht="15" customHeight="1" x14ac:dyDescent="0.25">
      <c r="A474" s="156"/>
      <c r="B474" s="370"/>
      <c r="C474" s="371"/>
      <c r="D474" s="371"/>
      <c r="E474" s="371"/>
      <c r="F474" s="371"/>
      <c r="G474" s="371"/>
      <c r="H474" s="372"/>
      <c r="I474" s="156"/>
      <c r="J474" s="156"/>
      <c r="K474" s="396"/>
      <c r="L474" s="397"/>
      <c r="M474" s="397"/>
      <c r="N474" s="398"/>
    </row>
    <row r="475" spans="1:14" ht="15" customHeight="1" x14ac:dyDescent="0.25">
      <c r="A475" s="156"/>
      <c r="B475" s="159"/>
      <c r="C475" s="159"/>
      <c r="D475" s="159"/>
      <c r="E475" s="159"/>
      <c r="F475" s="159"/>
      <c r="G475" s="159"/>
      <c r="H475" s="159"/>
      <c r="I475" s="156"/>
      <c r="J475" s="156"/>
      <c r="K475" s="159"/>
      <c r="L475" s="159"/>
      <c r="M475" s="159"/>
      <c r="N475" s="159"/>
    </row>
    <row r="476" spans="1:14" ht="15" customHeight="1" x14ac:dyDescent="0.25">
      <c r="A476" s="387" t="s">
        <v>114</v>
      </c>
      <c r="B476" s="387"/>
      <c r="C476" s="387"/>
      <c r="D476" s="387"/>
      <c r="E476" s="387"/>
      <c r="F476" s="388"/>
      <c r="G476" s="376" t="s">
        <v>165</v>
      </c>
      <c r="H476" s="377"/>
      <c r="I476" s="377"/>
      <c r="J476" s="377"/>
      <c r="K476" s="377"/>
      <c r="L476" s="377"/>
      <c r="M476" s="377"/>
      <c r="N476" s="378"/>
    </row>
    <row r="477" spans="1:14" x14ac:dyDescent="0.25">
      <c r="A477" s="379"/>
      <c r="B477" s="379"/>
      <c r="C477" s="379"/>
      <c r="D477" s="379"/>
      <c r="E477" s="379"/>
      <c r="F477" s="379"/>
      <c r="G477" s="379"/>
      <c r="H477" s="379"/>
      <c r="I477" s="379"/>
      <c r="J477" s="379"/>
      <c r="K477" s="379"/>
      <c r="L477" s="379"/>
      <c r="M477" s="379"/>
      <c r="N477" s="379"/>
    </row>
    <row r="478" spans="1:14" x14ac:dyDescent="0.25">
      <c r="A478" s="380" t="s">
        <v>23</v>
      </c>
      <c r="B478" s="380"/>
      <c r="C478" s="380"/>
      <c r="D478" s="380"/>
      <c r="E478" s="380"/>
      <c r="F478" s="380"/>
      <c r="G478" s="380"/>
      <c r="H478" s="380"/>
      <c r="I478" s="380"/>
      <c r="J478" s="380" t="s">
        <v>94</v>
      </c>
      <c r="K478" s="380"/>
      <c r="L478" s="380"/>
      <c r="M478" s="380"/>
      <c r="N478" s="380"/>
    </row>
    <row r="479" spans="1:14" ht="27.75" customHeight="1" x14ac:dyDescent="0.25">
      <c r="A479" s="156" t="s">
        <v>25</v>
      </c>
      <c r="B479" s="346" t="s">
        <v>29</v>
      </c>
      <c r="C479" s="347"/>
      <c r="D479" s="347"/>
      <c r="E479" s="347"/>
      <c r="F479" s="347"/>
      <c r="G479" s="347"/>
      <c r="H479" s="348"/>
      <c r="I479" s="170"/>
      <c r="J479" s="170"/>
      <c r="K479" s="322" t="s">
        <v>166</v>
      </c>
      <c r="L479" s="323"/>
      <c r="M479" s="323"/>
      <c r="N479" s="324"/>
    </row>
    <row r="480" spans="1:14" ht="27.75" customHeight="1" x14ac:dyDescent="0.25">
      <c r="A480" s="156"/>
      <c r="B480" s="349"/>
      <c r="C480" s="350"/>
      <c r="D480" s="350"/>
      <c r="E480" s="350"/>
      <c r="F480" s="350"/>
      <c r="G480" s="350"/>
      <c r="H480" s="351"/>
      <c r="I480" s="170"/>
      <c r="J480" s="170"/>
      <c r="K480" s="373"/>
      <c r="L480" s="374"/>
      <c r="M480" s="374"/>
      <c r="N480" s="375"/>
    </row>
    <row r="481" spans="1:14" ht="27.75" customHeight="1" x14ac:dyDescent="0.25">
      <c r="A481" s="156"/>
      <c r="B481" s="352"/>
      <c r="C481" s="353"/>
      <c r="D481" s="353"/>
      <c r="E481" s="353"/>
      <c r="F481" s="353"/>
      <c r="G481" s="353"/>
      <c r="H481" s="354"/>
      <c r="I481" s="170"/>
      <c r="J481" s="170"/>
      <c r="K481" s="325"/>
      <c r="L481" s="326"/>
      <c r="M481" s="326"/>
      <c r="N481" s="327"/>
    </row>
    <row r="482" spans="1:14" ht="28.5" customHeight="1" x14ac:dyDescent="0.25">
      <c r="A482" s="156" t="s">
        <v>28</v>
      </c>
      <c r="B482" s="346" t="s">
        <v>95</v>
      </c>
      <c r="C482" s="347"/>
      <c r="D482" s="347"/>
      <c r="E482" s="347"/>
      <c r="F482" s="347"/>
      <c r="G482" s="347"/>
      <c r="H482" s="348"/>
      <c r="I482" s="170"/>
      <c r="J482" s="170"/>
      <c r="K482" s="355" t="s">
        <v>160</v>
      </c>
      <c r="L482" s="356"/>
      <c r="M482" s="356"/>
      <c r="N482" s="357"/>
    </row>
    <row r="483" spans="1:14" ht="28.5" customHeight="1" x14ac:dyDescent="0.25">
      <c r="A483" s="156"/>
      <c r="B483" s="349"/>
      <c r="C483" s="350"/>
      <c r="D483" s="350"/>
      <c r="E483" s="350"/>
      <c r="F483" s="350"/>
      <c r="G483" s="350"/>
      <c r="H483" s="351"/>
      <c r="I483" s="170"/>
      <c r="J483" s="170"/>
      <c r="K483" s="358"/>
      <c r="L483" s="359"/>
      <c r="M483" s="359"/>
      <c r="N483" s="360"/>
    </row>
    <row r="484" spans="1:14" ht="28.5" customHeight="1" x14ac:dyDescent="0.25">
      <c r="A484" s="156"/>
      <c r="B484" s="352"/>
      <c r="C484" s="353"/>
      <c r="D484" s="353"/>
      <c r="E484" s="353"/>
      <c r="F484" s="353"/>
      <c r="G484" s="353"/>
      <c r="H484" s="354"/>
      <c r="I484" s="170"/>
      <c r="J484" s="170"/>
      <c r="K484" s="361"/>
      <c r="L484" s="362"/>
      <c r="M484" s="362"/>
      <c r="N484" s="363"/>
    </row>
    <row r="485" spans="1:14" x14ac:dyDescent="0.25">
      <c r="A485" s="156" t="s">
        <v>31</v>
      </c>
      <c r="B485" s="346" t="s">
        <v>32</v>
      </c>
      <c r="C485" s="347"/>
      <c r="D485" s="347"/>
      <c r="E485" s="347"/>
      <c r="F485" s="347"/>
      <c r="G485" s="347"/>
      <c r="H485" s="348"/>
      <c r="I485" s="170"/>
      <c r="J485" s="170"/>
      <c r="K485" s="355" t="s">
        <v>101</v>
      </c>
      <c r="L485" s="356"/>
      <c r="M485" s="356"/>
      <c r="N485" s="357"/>
    </row>
    <row r="486" spans="1:14" ht="15" customHeight="1" x14ac:dyDescent="0.25">
      <c r="A486" s="156"/>
      <c r="B486" s="349"/>
      <c r="C486" s="350"/>
      <c r="D486" s="350"/>
      <c r="E486" s="350"/>
      <c r="F486" s="350"/>
      <c r="G486" s="350"/>
      <c r="H486" s="351"/>
      <c r="I486" s="170"/>
      <c r="J486" s="170"/>
      <c r="K486" s="358"/>
      <c r="L486" s="359"/>
      <c r="M486" s="359"/>
      <c r="N486" s="360"/>
    </row>
    <row r="487" spans="1:14" ht="92.25" customHeight="1" x14ac:dyDescent="0.25">
      <c r="A487" s="156"/>
      <c r="B487" s="352"/>
      <c r="C487" s="353"/>
      <c r="D487" s="353"/>
      <c r="E487" s="353"/>
      <c r="F487" s="353"/>
      <c r="G487" s="353"/>
      <c r="H487" s="354"/>
      <c r="I487" s="170"/>
      <c r="J487" s="170"/>
      <c r="K487" s="361"/>
      <c r="L487" s="362"/>
      <c r="M487" s="362"/>
      <c r="N487" s="363"/>
    </row>
    <row r="488" spans="1:14" x14ac:dyDescent="0.25">
      <c r="A488" s="156" t="s">
        <v>34</v>
      </c>
      <c r="B488" s="346"/>
      <c r="C488" s="347"/>
      <c r="D488" s="347"/>
      <c r="E488" s="347"/>
      <c r="F488" s="347"/>
      <c r="G488" s="347"/>
      <c r="H488" s="348"/>
      <c r="I488" s="170"/>
      <c r="J488" s="170"/>
      <c r="K488" s="355"/>
      <c r="L488" s="356"/>
      <c r="M488" s="356"/>
      <c r="N488" s="357"/>
    </row>
    <row r="489" spans="1:14" x14ac:dyDescent="0.25">
      <c r="A489" s="156"/>
      <c r="B489" s="352"/>
      <c r="C489" s="353"/>
      <c r="D489" s="353"/>
      <c r="E489" s="353"/>
      <c r="F489" s="353"/>
      <c r="G489" s="353"/>
      <c r="H489" s="354"/>
      <c r="I489" s="170"/>
      <c r="J489" s="170"/>
      <c r="K489" s="361"/>
      <c r="L489" s="362"/>
      <c r="M489" s="362"/>
      <c r="N489" s="363"/>
    </row>
    <row r="490" spans="1:14" ht="18.75" customHeight="1" x14ac:dyDescent="0.25">
      <c r="A490" s="156" t="s">
        <v>37</v>
      </c>
      <c r="B490" s="346"/>
      <c r="C490" s="347"/>
      <c r="D490" s="347"/>
      <c r="E490" s="347"/>
      <c r="F490" s="347"/>
      <c r="G490" s="347"/>
      <c r="H490" s="348"/>
      <c r="I490" s="170"/>
      <c r="J490" s="170"/>
      <c r="K490" s="355"/>
      <c r="L490" s="356"/>
      <c r="M490" s="356"/>
      <c r="N490" s="357"/>
    </row>
    <row r="491" spans="1:14" x14ac:dyDescent="0.25">
      <c r="A491" s="156"/>
      <c r="B491" s="352"/>
      <c r="C491" s="353"/>
      <c r="D491" s="353"/>
      <c r="E491" s="353"/>
      <c r="F491" s="353"/>
      <c r="G491" s="353"/>
      <c r="H491" s="354"/>
      <c r="I491" s="170"/>
      <c r="J491" s="170"/>
      <c r="K491" s="361"/>
      <c r="L491" s="362"/>
      <c r="M491" s="362"/>
      <c r="N491" s="363"/>
    </row>
    <row r="492" spans="1:14" x14ac:dyDescent="0.25">
      <c r="A492" s="156" t="s">
        <v>167</v>
      </c>
      <c r="B492" s="346"/>
      <c r="C492" s="347"/>
      <c r="D492" s="347"/>
      <c r="E492" s="347"/>
      <c r="F492" s="347"/>
      <c r="G492" s="347"/>
      <c r="H492" s="348"/>
      <c r="I492" s="170"/>
      <c r="J492" s="170"/>
      <c r="K492" s="355"/>
      <c r="L492" s="356"/>
      <c r="M492" s="356"/>
      <c r="N492" s="357"/>
    </row>
    <row r="493" spans="1:14" ht="15" customHeight="1" x14ac:dyDescent="0.25">
      <c r="A493" s="156"/>
      <c r="B493" s="349"/>
      <c r="C493" s="350"/>
      <c r="D493" s="350"/>
      <c r="E493" s="350"/>
      <c r="F493" s="350"/>
      <c r="G493" s="350"/>
      <c r="H493" s="351"/>
      <c r="I493" s="170"/>
      <c r="J493" s="170"/>
      <c r="K493" s="358"/>
      <c r="L493" s="359"/>
      <c r="M493" s="359"/>
      <c r="N493" s="360"/>
    </row>
    <row r="494" spans="1:14" x14ac:dyDescent="0.25">
      <c r="A494" s="156"/>
      <c r="B494" s="352"/>
      <c r="C494" s="353"/>
      <c r="D494" s="353"/>
      <c r="E494" s="353"/>
      <c r="F494" s="353"/>
      <c r="G494" s="353"/>
      <c r="H494" s="354"/>
      <c r="I494" s="170"/>
      <c r="J494" s="170"/>
      <c r="K494" s="361"/>
      <c r="L494" s="362"/>
      <c r="M494" s="362"/>
      <c r="N494" s="363"/>
    </row>
    <row r="495" spans="1:14" x14ac:dyDescent="0.25">
      <c r="A495" s="156"/>
      <c r="B495" s="159"/>
      <c r="C495" s="159"/>
      <c r="D495" s="159"/>
      <c r="E495" s="159"/>
      <c r="F495" s="159"/>
      <c r="G495" s="159"/>
      <c r="H495" s="159"/>
      <c r="I495" s="156"/>
      <c r="J495" s="156"/>
      <c r="K495" s="159"/>
      <c r="L495" s="159"/>
      <c r="M495" s="159"/>
      <c r="N495" s="159"/>
    </row>
    <row r="496" spans="1:14" ht="15" customHeight="1" x14ac:dyDescent="0.25">
      <c r="A496" s="387" t="s">
        <v>114</v>
      </c>
      <c r="B496" s="387"/>
      <c r="C496" s="387"/>
      <c r="D496" s="387"/>
      <c r="E496" s="387"/>
      <c r="F496" s="388"/>
      <c r="G496" s="376" t="s">
        <v>168</v>
      </c>
      <c r="H496" s="377"/>
      <c r="I496" s="377"/>
      <c r="J496" s="377"/>
      <c r="K496" s="377"/>
      <c r="L496" s="377"/>
      <c r="M496" s="377"/>
      <c r="N496" s="378"/>
    </row>
    <row r="497" spans="1:14" x14ac:dyDescent="0.25">
      <c r="A497" s="379"/>
      <c r="B497" s="379"/>
      <c r="C497" s="379"/>
      <c r="D497" s="379"/>
      <c r="E497" s="379"/>
      <c r="F497" s="379"/>
      <c r="G497" s="379"/>
      <c r="H497" s="379"/>
      <c r="I497" s="379"/>
      <c r="J497" s="379"/>
      <c r="K497" s="379"/>
      <c r="L497" s="379"/>
      <c r="M497" s="379"/>
      <c r="N497" s="379"/>
    </row>
    <row r="498" spans="1:14" x14ac:dyDescent="0.25">
      <c r="A498" s="380" t="s">
        <v>23</v>
      </c>
      <c r="B498" s="380"/>
      <c r="C498" s="380"/>
      <c r="D498" s="380"/>
      <c r="E498" s="380"/>
      <c r="F498" s="380"/>
      <c r="G498" s="380"/>
      <c r="H498" s="380"/>
      <c r="I498" s="380"/>
      <c r="J498" s="380" t="s">
        <v>94</v>
      </c>
      <c r="K498" s="380"/>
      <c r="L498" s="380"/>
      <c r="M498" s="380"/>
      <c r="N498" s="380"/>
    </row>
    <row r="499" spans="1:14" ht="25.5" customHeight="1" x14ac:dyDescent="0.25">
      <c r="A499" s="156" t="s">
        <v>25</v>
      </c>
      <c r="B499" s="346" t="s">
        <v>29</v>
      </c>
      <c r="C499" s="347"/>
      <c r="D499" s="347"/>
      <c r="E499" s="347"/>
      <c r="F499" s="347"/>
      <c r="G499" s="347"/>
      <c r="H499" s="348"/>
      <c r="I499" s="170"/>
      <c r="J499" s="170"/>
      <c r="K499" s="322" t="s">
        <v>147</v>
      </c>
      <c r="L499" s="323"/>
      <c r="M499" s="323"/>
      <c r="N499" s="324"/>
    </row>
    <row r="500" spans="1:14" ht="25.5" customHeight="1" x14ac:dyDescent="0.25">
      <c r="A500" s="156"/>
      <c r="B500" s="349"/>
      <c r="C500" s="350"/>
      <c r="D500" s="350"/>
      <c r="E500" s="350"/>
      <c r="F500" s="350"/>
      <c r="G500" s="350"/>
      <c r="H500" s="351"/>
      <c r="I500" s="170"/>
      <c r="J500" s="170"/>
      <c r="K500" s="373"/>
      <c r="L500" s="374"/>
      <c r="M500" s="374"/>
      <c r="N500" s="375"/>
    </row>
    <row r="501" spans="1:14" ht="52.5" customHeight="1" x14ac:dyDescent="0.25">
      <c r="A501" s="156"/>
      <c r="B501" s="352"/>
      <c r="C501" s="353"/>
      <c r="D501" s="353"/>
      <c r="E501" s="353"/>
      <c r="F501" s="353"/>
      <c r="G501" s="353"/>
      <c r="H501" s="354"/>
      <c r="I501" s="170"/>
      <c r="J501" s="170"/>
      <c r="K501" s="325"/>
      <c r="L501" s="326"/>
      <c r="M501" s="326"/>
      <c r="N501" s="327"/>
    </row>
    <row r="502" spans="1:14" ht="15" customHeight="1" x14ac:dyDescent="0.25">
      <c r="A502" s="156" t="s">
        <v>28</v>
      </c>
      <c r="B502" s="364"/>
      <c r="C502" s="365"/>
      <c r="D502" s="365"/>
      <c r="E502" s="365"/>
      <c r="F502" s="365"/>
      <c r="G502" s="365"/>
      <c r="H502" s="366"/>
      <c r="I502" s="156"/>
      <c r="J502" s="156"/>
      <c r="K502" s="390"/>
      <c r="L502" s="391"/>
      <c r="M502" s="391"/>
      <c r="N502" s="392"/>
    </row>
    <row r="503" spans="1:14" x14ac:dyDescent="0.25">
      <c r="A503" s="156"/>
      <c r="B503" s="367"/>
      <c r="C503" s="368"/>
      <c r="D503" s="368"/>
      <c r="E503" s="368"/>
      <c r="F503" s="368"/>
      <c r="G503" s="368"/>
      <c r="H503" s="369"/>
      <c r="I503" s="156"/>
      <c r="J503" s="156"/>
      <c r="K503" s="393"/>
      <c r="L503" s="394"/>
      <c r="M503" s="394"/>
      <c r="N503" s="395"/>
    </row>
    <row r="504" spans="1:14" ht="15" customHeight="1" x14ac:dyDescent="0.25">
      <c r="A504" s="156"/>
      <c r="B504" s="370"/>
      <c r="C504" s="371"/>
      <c r="D504" s="371"/>
      <c r="E504" s="371"/>
      <c r="F504" s="371"/>
      <c r="G504" s="371"/>
      <c r="H504" s="372"/>
      <c r="I504" s="156"/>
      <c r="J504" s="156"/>
      <c r="K504" s="396"/>
      <c r="L504" s="397"/>
      <c r="M504" s="397"/>
      <c r="N504" s="398"/>
    </row>
    <row r="505" spans="1:14" ht="15" customHeight="1" x14ac:dyDescent="0.25">
      <c r="A505" s="156"/>
      <c r="B505" s="159"/>
      <c r="C505" s="159"/>
      <c r="D505" s="159"/>
      <c r="E505" s="159"/>
      <c r="F505" s="159"/>
      <c r="G505" s="159"/>
      <c r="H505" s="159"/>
      <c r="I505" s="159"/>
      <c r="J505" s="159"/>
      <c r="K505" s="159"/>
      <c r="L505" s="159"/>
      <c r="M505" s="159"/>
      <c r="N505" s="159"/>
    </row>
    <row r="506" spans="1:14" ht="15" customHeight="1" x14ac:dyDescent="0.25">
      <c r="A506" s="413" t="s">
        <v>114</v>
      </c>
      <c r="B506" s="413"/>
      <c r="C506" s="413"/>
      <c r="D506" s="413"/>
      <c r="E506" s="413"/>
      <c r="F506" s="413"/>
      <c r="G506" s="404" t="s">
        <v>169</v>
      </c>
      <c r="H506" s="404"/>
      <c r="I506" s="404"/>
      <c r="J506" s="404"/>
      <c r="K506" s="404"/>
      <c r="L506" s="404"/>
      <c r="M506" s="404"/>
      <c r="N506" s="404"/>
    </row>
    <row r="507" spans="1:14" ht="15" customHeight="1" x14ac:dyDescent="0.25">
      <c r="A507" s="379"/>
      <c r="B507" s="379"/>
      <c r="C507" s="379"/>
      <c r="D507" s="379"/>
      <c r="E507" s="379"/>
      <c r="F507" s="379"/>
      <c r="G507" s="379"/>
      <c r="H507" s="379"/>
      <c r="I507" s="379"/>
      <c r="J507" s="379"/>
      <c r="K507" s="379"/>
      <c r="L507" s="379"/>
      <c r="M507" s="379"/>
      <c r="N507" s="379"/>
    </row>
    <row r="508" spans="1:14" x14ac:dyDescent="0.25">
      <c r="A508" s="380" t="s">
        <v>23</v>
      </c>
      <c r="B508" s="380"/>
      <c r="C508" s="380"/>
      <c r="D508" s="380"/>
      <c r="E508" s="380"/>
      <c r="F508" s="380"/>
      <c r="G508" s="380"/>
      <c r="H508" s="380"/>
      <c r="I508" s="380"/>
      <c r="J508" s="380" t="s">
        <v>94</v>
      </c>
      <c r="K508" s="380"/>
      <c r="L508" s="380"/>
      <c r="M508" s="380"/>
      <c r="N508" s="380"/>
    </row>
    <row r="509" spans="1:14" ht="28.5" customHeight="1" x14ac:dyDescent="0.25">
      <c r="A509" s="156" t="s">
        <v>25</v>
      </c>
      <c r="B509" s="346" t="s">
        <v>29</v>
      </c>
      <c r="C509" s="347"/>
      <c r="D509" s="347"/>
      <c r="E509" s="347"/>
      <c r="F509" s="347"/>
      <c r="G509" s="347"/>
      <c r="H509" s="348"/>
      <c r="I509" s="170"/>
      <c r="J509" s="170"/>
      <c r="K509" s="322" t="s">
        <v>170</v>
      </c>
      <c r="L509" s="323"/>
      <c r="M509" s="323"/>
      <c r="N509" s="324"/>
    </row>
    <row r="510" spans="1:14" ht="28.5" customHeight="1" x14ac:dyDescent="0.25">
      <c r="A510" s="156"/>
      <c r="B510" s="349"/>
      <c r="C510" s="350"/>
      <c r="D510" s="350"/>
      <c r="E510" s="350"/>
      <c r="F510" s="350"/>
      <c r="G510" s="350"/>
      <c r="H510" s="351"/>
      <c r="I510" s="170"/>
      <c r="J510" s="170"/>
      <c r="K510" s="373"/>
      <c r="L510" s="374"/>
      <c r="M510" s="374"/>
      <c r="N510" s="375"/>
    </row>
    <row r="511" spans="1:14" ht="28.5" customHeight="1" x14ac:dyDescent="0.25">
      <c r="A511" s="156"/>
      <c r="B511" s="352"/>
      <c r="C511" s="353"/>
      <c r="D511" s="353"/>
      <c r="E511" s="353"/>
      <c r="F511" s="353"/>
      <c r="G511" s="353"/>
      <c r="H511" s="354"/>
      <c r="I511" s="170"/>
      <c r="J511" s="170"/>
      <c r="K511" s="325"/>
      <c r="L511" s="326"/>
      <c r="M511" s="326"/>
      <c r="N511" s="327"/>
    </row>
    <row r="512" spans="1:14" x14ac:dyDescent="0.25">
      <c r="A512" s="156" t="s">
        <v>28</v>
      </c>
      <c r="B512" s="346" t="s">
        <v>97</v>
      </c>
      <c r="C512" s="347"/>
      <c r="D512" s="347"/>
      <c r="E512" s="347"/>
      <c r="F512" s="347"/>
      <c r="G512" s="347"/>
      <c r="H512" s="348"/>
      <c r="I512" s="170"/>
      <c r="J512" s="170"/>
      <c r="K512" s="355" t="s">
        <v>113</v>
      </c>
      <c r="L512" s="356"/>
      <c r="M512" s="356"/>
      <c r="N512" s="357"/>
    </row>
    <row r="513" spans="1:14" ht="15" customHeight="1" x14ac:dyDescent="0.25">
      <c r="A513" s="156"/>
      <c r="B513" s="349"/>
      <c r="C513" s="350"/>
      <c r="D513" s="350"/>
      <c r="E513" s="350"/>
      <c r="F513" s="350"/>
      <c r="G513" s="350"/>
      <c r="H513" s="351"/>
      <c r="I513" s="170"/>
      <c r="J513" s="170"/>
      <c r="K513" s="358"/>
      <c r="L513" s="359"/>
      <c r="M513" s="359"/>
      <c r="N513" s="360"/>
    </row>
    <row r="514" spans="1:14" ht="51.75" customHeight="1" x14ac:dyDescent="0.25">
      <c r="A514" s="156"/>
      <c r="B514" s="352"/>
      <c r="C514" s="353"/>
      <c r="D514" s="353"/>
      <c r="E514" s="353"/>
      <c r="F514" s="353"/>
      <c r="G514" s="353"/>
      <c r="H514" s="354"/>
      <c r="I514" s="170"/>
      <c r="J514" s="170"/>
      <c r="K514" s="361"/>
      <c r="L514" s="362"/>
      <c r="M514" s="362"/>
      <c r="N514" s="363"/>
    </row>
    <row r="515" spans="1:14" ht="15" customHeight="1" x14ac:dyDescent="0.25">
      <c r="A515" s="156" t="s">
        <v>31</v>
      </c>
      <c r="B515" s="346" t="s">
        <v>38</v>
      </c>
      <c r="C515" s="347"/>
      <c r="D515" s="347"/>
      <c r="E515" s="347"/>
      <c r="F515" s="347"/>
      <c r="G515" s="347"/>
      <c r="H515" s="348"/>
      <c r="I515" s="170"/>
      <c r="J515" s="170"/>
      <c r="K515" s="355" t="s">
        <v>136</v>
      </c>
      <c r="L515" s="356"/>
      <c r="M515" s="356"/>
      <c r="N515" s="357"/>
    </row>
    <row r="516" spans="1:14" x14ac:dyDescent="0.25">
      <c r="A516" s="156"/>
      <c r="B516" s="349"/>
      <c r="C516" s="350"/>
      <c r="D516" s="350"/>
      <c r="E516" s="350"/>
      <c r="F516" s="350"/>
      <c r="G516" s="350"/>
      <c r="H516" s="351"/>
      <c r="I516" s="170"/>
      <c r="J516" s="170"/>
      <c r="K516" s="358"/>
      <c r="L516" s="359"/>
      <c r="M516" s="359"/>
      <c r="N516" s="360"/>
    </row>
    <row r="517" spans="1:14" ht="39.75" customHeight="1" x14ac:dyDescent="0.25">
      <c r="A517" s="156"/>
      <c r="B517" s="352"/>
      <c r="C517" s="353"/>
      <c r="D517" s="353"/>
      <c r="E517" s="353"/>
      <c r="F517" s="353"/>
      <c r="G517" s="353"/>
      <c r="H517" s="354"/>
      <c r="I517" s="170"/>
      <c r="J517" s="170"/>
      <c r="K517" s="361"/>
      <c r="L517" s="362"/>
      <c r="M517" s="362"/>
      <c r="N517" s="363"/>
    </row>
    <row r="518" spans="1:14" x14ac:dyDescent="0.25">
      <c r="A518" s="156"/>
      <c r="B518" s="162"/>
      <c r="C518" s="162"/>
      <c r="D518" s="162"/>
      <c r="E518" s="162"/>
      <c r="F518" s="162"/>
      <c r="G518" s="162"/>
      <c r="H518" s="162"/>
      <c r="I518" s="159"/>
      <c r="J518" s="159"/>
      <c r="K518" s="172"/>
      <c r="L518" s="172"/>
      <c r="M518" s="172"/>
      <c r="N518" s="172"/>
    </row>
    <row r="519" spans="1:14" ht="15" customHeight="1" x14ac:dyDescent="0.25">
      <c r="A519" s="387" t="s">
        <v>114</v>
      </c>
      <c r="B519" s="387"/>
      <c r="C519" s="387"/>
      <c r="D519" s="387"/>
      <c r="E519" s="387"/>
      <c r="F519" s="388"/>
      <c r="G519" s="428" t="s">
        <v>171</v>
      </c>
      <c r="H519" s="429"/>
      <c r="I519" s="429"/>
      <c r="J519" s="429"/>
      <c r="K519" s="429"/>
      <c r="L519" s="429"/>
      <c r="M519" s="429"/>
      <c r="N519" s="429"/>
    </row>
    <row r="520" spans="1:14" x14ac:dyDescent="0.25">
      <c r="A520" s="379"/>
      <c r="B520" s="379"/>
      <c r="C520" s="379"/>
      <c r="D520" s="379"/>
      <c r="E520" s="379"/>
      <c r="F520" s="379"/>
      <c r="G520" s="379"/>
      <c r="H520" s="379"/>
      <c r="I520" s="379"/>
      <c r="J520" s="379"/>
      <c r="K520" s="379"/>
      <c r="L520" s="379"/>
      <c r="M520" s="379"/>
      <c r="N520" s="379"/>
    </row>
    <row r="521" spans="1:14" ht="18" customHeight="1" x14ac:dyDescent="0.25">
      <c r="A521" s="380" t="s">
        <v>23</v>
      </c>
      <c r="B521" s="380"/>
      <c r="C521" s="380"/>
      <c r="D521" s="380"/>
      <c r="E521" s="380"/>
      <c r="F521" s="380"/>
      <c r="G521" s="380"/>
      <c r="H521" s="380"/>
      <c r="I521" s="380"/>
      <c r="J521" s="380" t="s">
        <v>94</v>
      </c>
      <c r="K521" s="380"/>
      <c r="L521" s="380"/>
      <c r="M521" s="380"/>
      <c r="N521" s="380"/>
    </row>
    <row r="522" spans="1:14" ht="26.25" customHeight="1" x14ac:dyDescent="0.25">
      <c r="A522" s="156" t="s">
        <v>25</v>
      </c>
      <c r="B522" s="346" t="s">
        <v>29</v>
      </c>
      <c r="C522" s="347"/>
      <c r="D522" s="347"/>
      <c r="E522" s="347"/>
      <c r="F522" s="347"/>
      <c r="G522" s="347"/>
      <c r="H522" s="348"/>
      <c r="I522" s="170"/>
      <c r="J522" s="170"/>
      <c r="K522" s="322" t="s">
        <v>172</v>
      </c>
      <c r="L522" s="323"/>
      <c r="M522" s="323"/>
      <c r="N522" s="324"/>
    </row>
    <row r="523" spans="1:14" ht="26.25" customHeight="1" x14ac:dyDescent="0.25">
      <c r="A523" s="156"/>
      <c r="B523" s="349"/>
      <c r="C523" s="350"/>
      <c r="D523" s="350"/>
      <c r="E523" s="350"/>
      <c r="F523" s="350"/>
      <c r="G523" s="350"/>
      <c r="H523" s="351"/>
      <c r="I523" s="170"/>
      <c r="J523" s="170"/>
      <c r="K523" s="373"/>
      <c r="L523" s="374"/>
      <c r="M523" s="374"/>
      <c r="N523" s="375"/>
    </row>
    <row r="524" spans="1:14" ht="57" customHeight="1" x14ac:dyDescent="0.25">
      <c r="A524" s="156"/>
      <c r="B524" s="352"/>
      <c r="C524" s="353"/>
      <c r="D524" s="353"/>
      <c r="E524" s="353"/>
      <c r="F524" s="353"/>
      <c r="G524" s="353"/>
      <c r="H524" s="354"/>
      <c r="I524" s="170"/>
      <c r="J524" s="170"/>
      <c r="K524" s="325"/>
      <c r="L524" s="326"/>
      <c r="M524" s="326"/>
      <c r="N524" s="327"/>
    </row>
    <row r="525" spans="1:14" x14ac:dyDescent="0.25">
      <c r="A525" s="156" t="s">
        <v>28</v>
      </c>
      <c r="B525" s="346" t="s">
        <v>32</v>
      </c>
      <c r="C525" s="347"/>
      <c r="D525" s="347"/>
      <c r="E525" s="347"/>
      <c r="F525" s="347"/>
      <c r="G525" s="347"/>
      <c r="H525" s="348"/>
      <c r="I525" s="170"/>
      <c r="J525" s="170"/>
      <c r="K525" s="355" t="s">
        <v>173</v>
      </c>
      <c r="L525" s="356"/>
      <c r="M525" s="356"/>
      <c r="N525" s="357"/>
    </row>
    <row r="526" spans="1:14" x14ac:dyDescent="0.25">
      <c r="A526" s="156"/>
      <c r="B526" s="349"/>
      <c r="C526" s="350"/>
      <c r="D526" s="350"/>
      <c r="E526" s="350"/>
      <c r="F526" s="350"/>
      <c r="G526" s="350"/>
      <c r="H526" s="351"/>
      <c r="I526" s="170"/>
      <c r="J526" s="170"/>
      <c r="K526" s="358"/>
      <c r="L526" s="359"/>
      <c r="M526" s="359"/>
      <c r="N526" s="360"/>
    </row>
    <row r="527" spans="1:14" ht="98.25" customHeight="1" x14ac:dyDescent="0.25">
      <c r="A527" s="156"/>
      <c r="B527" s="352"/>
      <c r="C527" s="353"/>
      <c r="D527" s="353"/>
      <c r="E527" s="353"/>
      <c r="F527" s="353"/>
      <c r="G527" s="353"/>
      <c r="H527" s="354"/>
      <c r="I527" s="170"/>
      <c r="J527" s="170"/>
      <c r="K527" s="361"/>
      <c r="L527" s="362"/>
      <c r="M527" s="362"/>
      <c r="N527" s="363"/>
    </row>
    <row r="528" spans="1:14" x14ac:dyDescent="0.25">
      <c r="A528" s="156" t="s">
        <v>31</v>
      </c>
      <c r="B528" s="346"/>
      <c r="C528" s="347"/>
      <c r="D528" s="347"/>
      <c r="E528" s="347"/>
      <c r="F528" s="347"/>
      <c r="G528" s="347"/>
      <c r="H528" s="348"/>
      <c r="I528" s="170"/>
      <c r="J528" s="170"/>
      <c r="K528" s="355"/>
      <c r="L528" s="356"/>
      <c r="M528" s="356"/>
      <c r="N528" s="357"/>
    </row>
    <row r="529" spans="1:14" x14ac:dyDescent="0.25">
      <c r="A529" s="156"/>
      <c r="B529" s="349"/>
      <c r="C529" s="350"/>
      <c r="D529" s="350"/>
      <c r="E529" s="350"/>
      <c r="F529" s="350"/>
      <c r="G529" s="350"/>
      <c r="H529" s="351"/>
      <c r="I529" s="170"/>
      <c r="J529" s="170"/>
      <c r="K529" s="358"/>
      <c r="L529" s="359"/>
      <c r="M529" s="359"/>
      <c r="N529" s="360"/>
    </row>
    <row r="530" spans="1:14" ht="15" customHeight="1" x14ac:dyDescent="0.25">
      <c r="A530" s="156"/>
      <c r="B530" s="352"/>
      <c r="C530" s="353"/>
      <c r="D530" s="353"/>
      <c r="E530" s="353"/>
      <c r="F530" s="353"/>
      <c r="G530" s="353"/>
      <c r="H530" s="354"/>
      <c r="I530" s="170"/>
      <c r="J530" s="170"/>
      <c r="K530" s="361"/>
      <c r="L530" s="362"/>
      <c r="M530" s="362"/>
      <c r="N530" s="363"/>
    </row>
    <row r="531" spans="1:14" x14ac:dyDescent="0.25">
      <c r="A531" s="160" t="s">
        <v>34</v>
      </c>
      <c r="B531" s="381"/>
      <c r="C531" s="382"/>
      <c r="D531" s="382"/>
      <c r="E531" s="382"/>
      <c r="F531" s="382"/>
      <c r="G531" s="382"/>
      <c r="H531" s="383"/>
      <c r="I531" s="170"/>
      <c r="J531" s="170"/>
      <c r="K531" s="355"/>
      <c r="L531" s="356"/>
      <c r="M531" s="356"/>
      <c r="N531" s="357"/>
    </row>
    <row r="532" spans="1:14" ht="15" customHeight="1" x14ac:dyDescent="0.25">
      <c r="A532" s="160"/>
      <c r="B532" s="384"/>
      <c r="C532" s="385"/>
      <c r="D532" s="385"/>
      <c r="E532" s="385"/>
      <c r="F532" s="385"/>
      <c r="G532" s="385"/>
      <c r="H532" s="386"/>
      <c r="I532" s="170"/>
      <c r="J532" s="170"/>
      <c r="K532" s="361"/>
      <c r="L532" s="362"/>
      <c r="M532" s="362"/>
      <c r="N532" s="363"/>
    </row>
    <row r="533" spans="1:14" ht="15" customHeight="1" x14ac:dyDescent="0.25">
      <c r="A533" s="160"/>
      <c r="B533" s="346"/>
      <c r="C533" s="347"/>
      <c r="D533" s="347"/>
      <c r="E533" s="347"/>
      <c r="F533" s="347"/>
      <c r="G533" s="347"/>
      <c r="H533" s="348"/>
      <c r="I533" s="170"/>
      <c r="J533" s="170"/>
      <c r="K533" s="355"/>
      <c r="L533" s="356"/>
      <c r="M533" s="356"/>
      <c r="N533" s="357"/>
    </row>
    <row r="534" spans="1:14" x14ac:dyDescent="0.25">
      <c r="A534" s="160"/>
      <c r="B534" s="349"/>
      <c r="C534" s="350"/>
      <c r="D534" s="350"/>
      <c r="E534" s="350"/>
      <c r="F534" s="350"/>
      <c r="G534" s="350"/>
      <c r="H534" s="351"/>
      <c r="I534" s="170"/>
      <c r="J534" s="170"/>
      <c r="K534" s="358"/>
      <c r="L534" s="359"/>
      <c r="M534" s="359"/>
      <c r="N534" s="360"/>
    </row>
    <row r="535" spans="1:14" ht="15" customHeight="1" x14ac:dyDescent="0.25">
      <c r="A535" s="160"/>
      <c r="B535" s="352"/>
      <c r="C535" s="353"/>
      <c r="D535" s="353"/>
      <c r="E535" s="353"/>
      <c r="F535" s="353"/>
      <c r="G535" s="353"/>
      <c r="H535" s="354"/>
      <c r="I535" s="170"/>
      <c r="J535" s="170"/>
      <c r="K535" s="361"/>
      <c r="L535" s="362"/>
      <c r="M535" s="362"/>
      <c r="N535" s="363"/>
    </row>
    <row r="536" spans="1:14" x14ac:dyDescent="0.25">
      <c r="A536" s="160"/>
      <c r="B536" s="162"/>
      <c r="C536" s="162"/>
      <c r="D536" s="162"/>
      <c r="E536" s="162"/>
      <c r="F536" s="162"/>
      <c r="G536" s="162"/>
      <c r="H536" s="162"/>
      <c r="I536" s="156"/>
      <c r="J536" s="156"/>
      <c r="K536" s="196"/>
      <c r="L536" s="196"/>
      <c r="M536" s="196"/>
      <c r="N536" s="196"/>
    </row>
    <row r="537" spans="1:14" x14ac:dyDescent="0.25">
      <c r="A537" s="413" t="s">
        <v>114</v>
      </c>
      <c r="B537" s="413"/>
      <c r="C537" s="413"/>
      <c r="D537" s="413"/>
      <c r="E537" s="413"/>
      <c r="F537" s="413"/>
      <c r="G537" s="404" t="s">
        <v>174</v>
      </c>
      <c r="H537" s="424"/>
      <c r="I537" s="424"/>
      <c r="J537" s="424"/>
      <c r="K537" s="424"/>
      <c r="L537" s="424"/>
      <c r="M537" s="424"/>
      <c r="N537" s="424"/>
    </row>
    <row r="538" spans="1:14" ht="15" customHeight="1" x14ac:dyDescent="0.25">
      <c r="A538" s="379"/>
      <c r="B538" s="379"/>
      <c r="C538" s="379"/>
      <c r="D538" s="379"/>
      <c r="E538" s="379"/>
      <c r="F538" s="379"/>
      <c r="G538" s="379"/>
      <c r="H538" s="379"/>
      <c r="I538" s="379"/>
      <c r="J538" s="379"/>
      <c r="K538" s="379"/>
      <c r="L538" s="379"/>
      <c r="M538" s="379"/>
      <c r="N538" s="379"/>
    </row>
    <row r="539" spans="1:14" x14ac:dyDescent="0.25">
      <c r="A539" s="380" t="s">
        <v>23</v>
      </c>
      <c r="B539" s="380"/>
      <c r="C539" s="380"/>
      <c r="D539" s="380"/>
      <c r="E539" s="380"/>
      <c r="F539" s="380"/>
      <c r="G539" s="380"/>
      <c r="H539" s="380"/>
      <c r="I539" s="380"/>
      <c r="J539" s="380" t="s">
        <v>94</v>
      </c>
      <c r="K539" s="380"/>
      <c r="L539" s="380"/>
      <c r="M539" s="380"/>
      <c r="N539" s="380"/>
    </row>
    <row r="540" spans="1:14" ht="30.75" customHeight="1" x14ac:dyDescent="0.25">
      <c r="A540" s="156" t="s">
        <v>25</v>
      </c>
      <c r="B540" s="346" t="s">
        <v>29</v>
      </c>
      <c r="C540" s="347"/>
      <c r="D540" s="347"/>
      <c r="E540" s="347"/>
      <c r="F540" s="347"/>
      <c r="G540" s="347"/>
      <c r="H540" s="348"/>
      <c r="I540" s="170"/>
      <c r="J540" s="170"/>
      <c r="K540" s="322" t="s">
        <v>175</v>
      </c>
      <c r="L540" s="323"/>
      <c r="M540" s="323"/>
      <c r="N540" s="324"/>
    </row>
    <row r="541" spans="1:14" ht="30.75" customHeight="1" x14ac:dyDescent="0.25">
      <c r="A541" s="156"/>
      <c r="B541" s="349"/>
      <c r="C541" s="350"/>
      <c r="D541" s="350"/>
      <c r="E541" s="350"/>
      <c r="F541" s="350"/>
      <c r="G541" s="350"/>
      <c r="H541" s="351"/>
      <c r="I541" s="170"/>
      <c r="J541" s="170"/>
      <c r="K541" s="373"/>
      <c r="L541" s="374"/>
      <c r="M541" s="374"/>
      <c r="N541" s="375"/>
    </row>
    <row r="542" spans="1:14" ht="30.75" customHeight="1" x14ac:dyDescent="0.25">
      <c r="A542" s="156"/>
      <c r="B542" s="352"/>
      <c r="C542" s="353"/>
      <c r="D542" s="353"/>
      <c r="E542" s="353"/>
      <c r="F542" s="353"/>
      <c r="G542" s="353"/>
      <c r="H542" s="354"/>
      <c r="I542" s="170"/>
      <c r="J542" s="170"/>
      <c r="K542" s="325"/>
      <c r="L542" s="326"/>
      <c r="M542" s="326"/>
      <c r="N542" s="327"/>
    </row>
    <row r="543" spans="1:14" ht="31.5" customHeight="1" x14ac:dyDescent="0.25">
      <c r="A543" s="156" t="s">
        <v>28</v>
      </c>
      <c r="B543" s="346" t="s">
        <v>95</v>
      </c>
      <c r="C543" s="347"/>
      <c r="D543" s="347"/>
      <c r="E543" s="347"/>
      <c r="F543" s="347"/>
      <c r="G543" s="347"/>
      <c r="H543" s="348"/>
      <c r="I543" s="170"/>
      <c r="J543" s="170"/>
      <c r="K543" s="355" t="s">
        <v>176</v>
      </c>
      <c r="L543" s="356"/>
      <c r="M543" s="356"/>
      <c r="N543" s="357"/>
    </row>
    <row r="544" spans="1:14" ht="31.5" customHeight="1" x14ac:dyDescent="0.25">
      <c r="A544" s="156"/>
      <c r="B544" s="349"/>
      <c r="C544" s="350"/>
      <c r="D544" s="350"/>
      <c r="E544" s="350"/>
      <c r="F544" s="350"/>
      <c r="G544" s="350"/>
      <c r="H544" s="351"/>
      <c r="I544" s="170"/>
      <c r="J544" s="170"/>
      <c r="K544" s="358"/>
      <c r="L544" s="359"/>
      <c r="M544" s="359"/>
      <c r="N544" s="360"/>
    </row>
    <row r="545" spans="1:14" ht="31.5" customHeight="1" x14ac:dyDescent="0.25">
      <c r="A545" s="156"/>
      <c r="B545" s="352"/>
      <c r="C545" s="353"/>
      <c r="D545" s="353"/>
      <c r="E545" s="353"/>
      <c r="F545" s="353"/>
      <c r="G545" s="353"/>
      <c r="H545" s="354"/>
      <c r="I545" s="170"/>
      <c r="J545" s="170"/>
      <c r="K545" s="361"/>
      <c r="L545" s="362"/>
      <c r="M545" s="362"/>
      <c r="N545" s="363"/>
    </row>
    <row r="546" spans="1:14" ht="69.75" customHeight="1" x14ac:dyDescent="0.25">
      <c r="A546" s="156" t="s">
        <v>31</v>
      </c>
      <c r="B546" s="381" t="s">
        <v>32</v>
      </c>
      <c r="C546" s="382"/>
      <c r="D546" s="382"/>
      <c r="E546" s="382"/>
      <c r="F546" s="382"/>
      <c r="G546" s="382"/>
      <c r="H546" s="383"/>
      <c r="I546" s="170"/>
      <c r="J546" s="170"/>
      <c r="K546" s="355" t="s">
        <v>173</v>
      </c>
      <c r="L546" s="356"/>
      <c r="M546" s="356"/>
      <c r="N546" s="357"/>
    </row>
    <row r="547" spans="1:14" ht="69.75" customHeight="1" x14ac:dyDescent="0.25">
      <c r="A547" s="156"/>
      <c r="B547" s="384"/>
      <c r="C547" s="385"/>
      <c r="D547" s="385"/>
      <c r="E547" s="385"/>
      <c r="F547" s="385"/>
      <c r="G547" s="385"/>
      <c r="H547" s="386"/>
      <c r="I547" s="170"/>
      <c r="J547" s="170"/>
      <c r="K547" s="361"/>
      <c r="L547" s="362"/>
      <c r="M547" s="362"/>
      <c r="N547" s="363"/>
    </row>
    <row r="548" spans="1:14" ht="15" customHeight="1" x14ac:dyDescent="0.25">
      <c r="A548" s="156"/>
      <c r="B548" s="164"/>
      <c r="C548" s="164"/>
      <c r="D548" s="164"/>
      <c r="E548" s="164"/>
      <c r="F548" s="164"/>
      <c r="G548" s="164"/>
      <c r="H548" s="164"/>
      <c r="I548" s="156"/>
      <c r="J548" s="156"/>
      <c r="K548" s="196"/>
      <c r="L548" s="196"/>
      <c r="M548" s="196"/>
      <c r="N548" s="196"/>
    </row>
    <row r="549" spans="1:14" ht="27.75" customHeight="1" x14ac:dyDescent="0.25">
      <c r="A549" s="387" t="s">
        <v>114</v>
      </c>
      <c r="B549" s="387"/>
      <c r="C549" s="387"/>
      <c r="D549" s="387"/>
      <c r="E549" s="387"/>
      <c r="F549" s="388"/>
      <c r="G549" s="425" t="s">
        <v>177</v>
      </c>
      <c r="H549" s="426"/>
      <c r="I549" s="426"/>
      <c r="J549" s="426"/>
      <c r="K549" s="426"/>
      <c r="L549" s="426"/>
      <c r="M549" s="426"/>
      <c r="N549" s="427"/>
    </row>
    <row r="550" spans="1:14" x14ac:dyDescent="0.25">
      <c r="A550" s="379"/>
      <c r="B550" s="379"/>
      <c r="C550" s="379"/>
      <c r="D550" s="379"/>
      <c r="E550" s="379"/>
      <c r="F550" s="379"/>
      <c r="G550" s="379"/>
      <c r="H550" s="379"/>
      <c r="I550" s="379"/>
      <c r="J550" s="379"/>
      <c r="K550" s="379"/>
      <c r="L550" s="379"/>
      <c r="M550" s="379"/>
      <c r="N550" s="379"/>
    </row>
    <row r="551" spans="1:14" x14ac:dyDescent="0.25">
      <c r="A551" s="380" t="s">
        <v>23</v>
      </c>
      <c r="B551" s="380"/>
      <c r="C551" s="380"/>
      <c r="D551" s="380"/>
      <c r="E551" s="380"/>
      <c r="F551" s="380"/>
      <c r="G551" s="380"/>
      <c r="H551" s="380"/>
      <c r="I551" s="380"/>
      <c r="J551" s="380" t="s">
        <v>94</v>
      </c>
      <c r="K551" s="380"/>
      <c r="L551" s="380"/>
      <c r="M551" s="380"/>
      <c r="N551" s="380"/>
    </row>
    <row r="552" spans="1:14" ht="33" customHeight="1" x14ac:dyDescent="0.25">
      <c r="A552" s="156" t="s">
        <v>25</v>
      </c>
      <c r="B552" s="346" t="s">
        <v>29</v>
      </c>
      <c r="C552" s="347"/>
      <c r="D552" s="347"/>
      <c r="E552" s="347"/>
      <c r="F552" s="347"/>
      <c r="G552" s="347"/>
      <c r="H552" s="348"/>
      <c r="I552" s="170"/>
      <c r="J552" s="170"/>
      <c r="K552" s="322" t="s">
        <v>178</v>
      </c>
      <c r="L552" s="323"/>
      <c r="M552" s="323"/>
      <c r="N552" s="324"/>
    </row>
    <row r="553" spans="1:14" ht="33" customHeight="1" x14ac:dyDescent="0.25">
      <c r="A553" s="156"/>
      <c r="B553" s="349"/>
      <c r="C553" s="350"/>
      <c r="D553" s="350"/>
      <c r="E553" s="350"/>
      <c r="F553" s="350"/>
      <c r="G553" s="350"/>
      <c r="H553" s="351"/>
      <c r="I553" s="170"/>
      <c r="J553" s="170"/>
      <c r="K553" s="373"/>
      <c r="L553" s="374"/>
      <c r="M553" s="374"/>
      <c r="N553" s="375"/>
    </row>
    <row r="554" spans="1:14" ht="33" customHeight="1" x14ac:dyDescent="0.25">
      <c r="A554" s="156"/>
      <c r="B554" s="352"/>
      <c r="C554" s="353"/>
      <c r="D554" s="353"/>
      <c r="E554" s="353"/>
      <c r="F554" s="353"/>
      <c r="G554" s="353"/>
      <c r="H554" s="354"/>
      <c r="I554" s="170"/>
      <c r="J554" s="170"/>
      <c r="K554" s="325"/>
      <c r="L554" s="326"/>
      <c r="M554" s="326"/>
      <c r="N554" s="327"/>
    </row>
    <row r="555" spans="1:14" ht="48" customHeight="1" x14ac:dyDescent="0.25">
      <c r="A555" s="156" t="s">
        <v>28</v>
      </c>
      <c r="B555" s="381" t="s">
        <v>95</v>
      </c>
      <c r="C555" s="382"/>
      <c r="D555" s="382"/>
      <c r="E555" s="382"/>
      <c r="F555" s="382"/>
      <c r="G555" s="382"/>
      <c r="H555" s="383"/>
      <c r="I555" s="170"/>
      <c r="J555" s="170"/>
      <c r="K555" s="355" t="s">
        <v>179</v>
      </c>
      <c r="L555" s="356"/>
      <c r="M555" s="356"/>
      <c r="N555" s="357"/>
    </row>
    <row r="556" spans="1:14" ht="48" customHeight="1" x14ac:dyDescent="0.25">
      <c r="A556" s="156"/>
      <c r="B556" s="384"/>
      <c r="C556" s="385"/>
      <c r="D556" s="385"/>
      <c r="E556" s="385"/>
      <c r="F556" s="385"/>
      <c r="G556" s="385"/>
      <c r="H556" s="386"/>
      <c r="I556" s="170"/>
      <c r="J556" s="170"/>
      <c r="K556" s="361"/>
      <c r="L556" s="362"/>
      <c r="M556" s="362"/>
      <c r="N556" s="363"/>
    </row>
    <row r="557" spans="1:14" ht="21.75" customHeight="1" x14ac:dyDescent="0.25">
      <c r="A557" s="156" t="s">
        <v>31</v>
      </c>
      <c r="B557" s="346" t="s">
        <v>38</v>
      </c>
      <c r="C557" s="347"/>
      <c r="D557" s="347"/>
      <c r="E557" s="347"/>
      <c r="F557" s="347"/>
      <c r="G557" s="347"/>
      <c r="H557" s="348"/>
      <c r="I557" s="171"/>
      <c r="J557" s="171"/>
      <c r="K557" s="355" t="s">
        <v>136</v>
      </c>
      <c r="L557" s="356"/>
      <c r="M557" s="356"/>
      <c r="N557" s="357"/>
    </row>
    <row r="558" spans="1:14" ht="21.75" customHeight="1" x14ac:dyDescent="0.25">
      <c r="A558" s="156"/>
      <c r="B558" s="349"/>
      <c r="C558" s="350"/>
      <c r="D558" s="350"/>
      <c r="E558" s="350"/>
      <c r="F558" s="350"/>
      <c r="G558" s="350"/>
      <c r="H558" s="351"/>
      <c r="I558" s="171"/>
      <c r="J558" s="171"/>
      <c r="K558" s="358"/>
      <c r="L558" s="359"/>
      <c r="M558" s="359"/>
      <c r="N558" s="360"/>
    </row>
    <row r="559" spans="1:14" ht="21.75" customHeight="1" x14ac:dyDescent="0.25">
      <c r="A559" s="156"/>
      <c r="B559" s="352"/>
      <c r="C559" s="353"/>
      <c r="D559" s="353"/>
      <c r="E559" s="353"/>
      <c r="F559" s="353"/>
      <c r="G559" s="353"/>
      <c r="H559" s="354"/>
      <c r="I559" s="171"/>
      <c r="J559" s="171"/>
      <c r="K559" s="361"/>
      <c r="L559" s="362"/>
      <c r="M559" s="362"/>
      <c r="N559" s="363"/>
    </row>
    <row r="560" spans="1:14" ht="15" customHeight="1" x14ac:dyDescent="0.25">
      <c r="A560" s="160" t="s">
        <v>34</v>
      </c>
      <c r="B560" s="381"/>
      <c r="C560" s="382"/>
      <c r="D560" s="382"/>
      <c r="E560" s="382"/>
      <c r="F560" s="382"/>
      <c r="G560" s="382"/>
      <c r="H560" s="383"/>
      <c r="I560" s="170"/>
      <c r="J560" s="170"/>
      <c r="K560" s="355"/>
      <c r="L560" s="356"/>
      <c r="M560" s="356"/>
      <c r="N560" s="357"/>
    </row>
    <row r="561" spans="1:14" ht="15" customHeight="1" x14ac:dyDescent="0.25">
      <c r="A561" s="160"/>
      <c r="B561" s="421"/>
      <c r="C561" s="422"/>
      <c r="D561" s="422"/>
      <c r="E561" s="422"/>
      <c r="F561" s="422"/>
      <c r="G561" s="422"/>
      <c r="H561" s="423"/>
      <c r="I561" s="170"/>
      <c r="J561" s="170"/>
      <c r="K561" s="358"/>
      <c r="L561" s="359"/>
      <c r="M561" s="359"/>
      <c r="N561" s="360"/>
    </row>
    <row r="562" spans="1:14" x14ac:dyDescent="0.25">
      <c r="A562" s="160"/>
      <c r="B562" s="384"/>
      <c r="C562" s="385"/>
      <c r="D562" s="385"/>
      <c r="E562" s="385"/>
      <c r="F562" s="385"/>
      <c r="G562" s="385"/>
      <c r="H562" s="386"/>
      <c r="I562" s="170"/>
      <c r="J562" s="170"/>
      <c r="K562" s="361"/>
      <c r="L562" s="362"/>
      <c r="M562" s="362"/>
      <c r="N562" s="363"/>
    </row>
    <row r="563" spans="1:14" ht="15" customHeight="1" x14ac:dyDescent="0.25">
      <c r="A563" s="160" t="s">
        <v>37</v>
      </c>
      <c r="B563" s="381"/>
      <c r="C563" s="382"/>
      <c r="D563" s="382"/>
      <c r="E563" s="382"/>
      <c r="F563" s="382"/>
      <c r="G563" s="382"/>
      <c r="H563" s="383"/>
      <c r="I563" s="171"/>
      <c r="J563" s="171"/>
      <c r="K563" s="355"/>
      <c r="L563" s="356"/>
      <c r="M563" s="356"/>
      <c r="N563" s="357"/>
    </row>
    <row r="564" spans="1:14" ht="15" customHeight="1" x14ac:dyDescent="0.25">
      <c r="A564" s="160"/>
      <c r="B564" s="384"/>
      <c r="C564" s="385"/>
      <c r="D564" s="385"/>
      <c r="E564" s="385"/>
      <c r="F564" s="385"/>
      <c r="G564" s="385"/>
      <c r="H564" s="386"/>
      <c r="I564" s="171"/>
      <c r="J564" s="171"/>
      <c r="K564" s="361"/>
      <c r="L564" s="362"/>
      <c r="M564" s="362"/>
      <c r="N564" s="363"/>
    </row>
    <row r="565" spans="1:14" ht="15" customHeight="1" x14ac:dyDescent="0.25">
      <c r="A565" s="156"/>
      <c r="B565" s="159"/>
      <c r="C565" s="159"/>
      <c r="D565" s="159"/>
      <c r="E565" s="159"/>
      <c r="F565" s="159"/>
      <c r="G565" s="159"/>
      <c r="H565" s="159"/>
      <c r="I565" s="159"/>
      <c r="J565" s="159"/>
      <c r="K565" s="159"/>
      <c r="L565" s="159"/>
      <c r="M565" s="159"/>
      <c r="N565" s="159"/>
    </row>
    <row r="566" spans="1:14" x14ac:dyDescent="0.25">
      <c r="A566" s="412" t="s">
        <v>114</v>
      </c>
      <c r="B566" s="412"/>
      <c r="C566" s="412"/>
      <c r="D566" s="412"/>
      <c r="E566" s="412"/>
      <c r="F566" s="412"/>
      <c r="G566" s="424" t="s">
        <v>180</v>
      </c>
      <c r="H566" s="424"/>
      <c r="I566" s="424"/>
      <c r="J566" s="424"/>
      <c r="K566" s="424"/>
      <c r="L566" s="424"/>
      <c r="M566" s="424"/>
      <c r="N566" s="424"/>
    </row>
    <row r="567" spans="1:14" ht="15" customHeight="1" x14ac:dyDescent="0.25">
      <c r="A567" s="379"/>
      <c r="B567" s="379"/>
      <c r="C567" s="379"/>
      <c r="D567" s="379"/>
      <c r="E567" s="379"/>
      <c r="F567" s="379"/>
      <c r="G567" s="379"/>
      <c r="H567" s="379"/>
      <c r="I567" s="379"/>
      <c r="J567" s="379"/>
      <c r="K567" s="379"/>
      <c r="L567" s="379"/>
      <c r="M567" s="379"/>
      <c r="N567" s="379"/>
    </row>
    <row r="568" spans="1:14" x14ac:dyDescent="0.25">
      <c r="A568" s="380" t="s">
        <v>23</v>
      </c>
      <c r="B568" s="380"/>
      <c r="C568" s="380"/>
      <c r="D568" s="380"/>
      <c r="E568" s="380"/>
      <c r="F568" s="380"/>
      <c r="G568" s="380"/>
      <c r="H568" s="380"/>
      <c r="I568" s="380"/>
      <c r="J568" s="380" t="s">
        <v>94</v>
      </c>
      <c r="K568" s="380"/>
      <c r="L568" s="380"/>
      <c r="M568" s="380"/>
      <c r="N568" s="380"/>
    </row>
    <row r="569" spans="1:14" ht="30" customHeight="1" x14ac:dyDescent="0.25">
      <c r="A569" s="156" t="s">
        <v>25</v>
      </c>
      <c r="B569" s="346" t="s">
        <v>29</v>
      </c>
      <c r="C569" s="347"/>
      <c r="D569" s="347"/>
      <c r="E569" s="347"/>
      <c r="F569" s="347"/>
      <c r="G569" s="347"/>
      <c r="H569" s="348"/>
      <c r="I569" s="170"/>
      <c r="J569" s="170"/>
      <c r="K569" s="322" t="s">
        <v>181</v>
      </c>
      <c r="L569" s="323"/>
      <c r="M569" s="323"/>
      <c r="N569" s="324"/>
    </row>
    <row r="570" spans="1:14" ht="30" customHeight="1" x14ac:dyDescent="0.25">
      <c r="A570" s="156"/>
      <c r="B570" s="349"/>
      <c r="C570" s="350"/>
      <c r="D570" s="350"/>
      <c r="E570" s="350"/>
      <c r="F570" s="350"/>
      <c r="G570" s="350"/>
      <c r="H570" s="351"/>
      <c r="I570" s="170"/>
      <c r="J570" s="170"/>
      <c r="K570" s="373"/>
      <c r="L570" s="374"/>
      <c r="M570" s="374"/>
      <c r="N570" s="375"/>
    </row>
    <row r="571" spans="1:14" ht="30" customHeight="1" x14ac:dyDescent="0.25">
      <c r="A571" s="156"/>
      <c r="B571" s="352"/>
      <c r="C571" s="353"/>
      <c r="D571" s="353"/>
      <c r="E571" s="353"/>
      <c r="F571" s="353"/>
      <c r="G571" s="353"/>
      <c r="H571" s="354"/>
      <c r="I571" s="170"/>
      <c r="J571" s="170"/>
      <c r="K571" s="325"/>
      <c r="L571" s="326"/>
      <c r="M571" s="326"/>
      <c r="N571" s="327"/>
    </row>
    <row r="572" spans="1:14" ht="42" customHeight="1" x14ac:dyDescent="0.25">
      <c r="A572" s="160" t="s">
        <v>28</v>
      </c>
      <c r="B572" s="381" t="s">
        <v>32</v>
      </c>
      <c r="C572" s="382"/>
      <c r="D572" s="382"/>
      <c r="E572" s="382"/>
      <c r="F572" s="382"/>
      <c r="G572" s="382"/>
      <c r="H572" s="383"/>
      <c r="I572" s="170"/>
      <c r="J572" s="170"/>
      <c r="K572" s="355" t="s">
        <v>101</v>
      </c>
      <c r="L572" s="356"/>
      <c r="M572" s="356"/>
      <c r="N572" s="357"/>
    </row>
    <row r="573" spans="1:14" ht="42" customHeight="1" x14ac:dyDescent="0.25">
      <c r="A573" s="160"/>
      <c r="B573" s="421"/>
      <c r="C573" s="422"/>
      <c r="D573" s="422"/>
      <c r="E573" s="422"/>
      <c r="F573" s="422"/>
      <c r="G573" s="422"/>
      <c r="H573" s="423"/>
      <c r="I573" s="170"/>
      <c r="J573" s="170"/>
      <c r="K573" s="358"/>
      <c r="L573" s="359"/>
      <c r="M573" s="359"/>
      <c r="N573" s="360"/>
    </row>
    <row r="574" spans="1:14" ht="42" customHeight="1" x14ac:dyDescent="0.25">
      <c r="A574" s="160"/>
      <c r="B574" s="384"/>
      <c r="C574" s="385"/>
      <c r="D574" s="385"/>
      <c r="E574" s="385"/>
      <c r="F574" s="385"/>
      <c r="G574" s="385"/>
      <c r="H574" s="386"/>
      <c r="I574" s="170"/>
      <c r="J574" s="170"/>
      <c r="K574" s="361"/>
      <c r="L574" s="362"/>
      <c r="M574" s="362"/>
      <c r="N574" s="363"/>
    </row>
    <row r="575" spans="1:14" ht="32.25" customHeight="1" x14ac:dyDescent="0.25">
      <c r="A575" s="156" t="s">
        <v>31</v>
      </c>
      <c r="B575" s="381" t="s">
        <v>97</v>
      </c>
      <c r="C575" s="382"/>
      <c r="D575" s="382"/>
      <c r="E575" s="382"/>
      <c r="F575" s="382"/>
      <c r="G575" s="382"/>
      <c r="H575" s="383"/>
      <c r="I575" s="171"/>
      <c r="J575" s="171"/>
      <c r="K575" s="355" t="s">
        <v>113</v>
      </c>
      <c r="L575" s="356"/>
      <c r="M575" s="356"/>
      <c r="N575" s="357"/>
    </row>
    <row r="576" spans="1:14" ht="32.25" customHeight="1" x14ac:dyDescent="0.25">
      <c r="A576" s="156"/>
      <c r="B576" s="384"/>
      <c r="C576" s="385"/>
      <c r="D576" s="385"/>
      <c r="E576" s="385"/>
      <c r="F576" s="385"/>
      <c r="G576" s="385"/>
      <c r="H576" s="386"/>
      <c r="I576" s="171"/>
      <c r="J576" s="171"/>
      <c r="K576" s="361"/>
      <c r="L576" s="362"/>
      <c r="M576" s="362"/>
      <c r="N576" s="363"/>
    </row>
    <row r="577" spans="1:14" x14ac:dyDescent="0.25">
      <c r="A577" s="160" t="s">
        <v>34</v>
      </c>
      <c r="B577" s="364" t="s">
        <v>53</v>
      </c>
      <c r="C577" s="365"/>
      <c r="D577" s="365"/>
      <c r="E577" s="365"/>
      <c r="F577" s="365"/>
      <c r="G577" s="365"/>
      <c r="H577" s="366"/>
      <c r="I577" s="159"/>
      <c r="J577" s="159"/>
      <c r="K577" s="390" t="s">
        <v>123</v>
      </c>
      <c r="L577" s="391"/>
      <c r="M577" s="391"/>
      <c r="N577" s="392"/>
    </row>
    <row r="578" spans="1:14" ht="15" customHeight="1" x14ac:dyDescent="0.25">
      <c r="A578" s="160"/>
      <c r="B578" s="367"/>
      <c r="C578" s="368"/>
      <c r="D578" s="368"/>
      <c r="E578" s="368"/>
      <c r="F578" s="368"/>
      <c r="G578" s="368"/>
      <c r="H578" s="369"/>
      <c r="I578" s="159"/>
      <c r="J578" s="159"/>
      <c r="K578" s="393"/>
      <c r="L578" s="394"/>
      <c r="M578" s="394"/>
      <c r="N578" s="395"/>
    </row>
    <row r="579" spans="1:14" ht="45.75" customHeight="1" x14ac:dyDescent="0.25">
      <c r="A579" s="160"/>
      <c r="B579" s="370"/>
      <c r="C579" s="371"/>
      <c r="D579" s="371"/>
      <c r="E579" s="371"/>
      <c r="F579" s="371"/>
      <c r="G579" s="371"/>
      <c r="H579" s="372"/>
      <c r="I579" s="159"/>
      <c r="J579" s="159"/>
      <c r="K579" s="396"/>
      <c r="L579" s="397"/>
      <c r="M579" s="397"/>
      <c r="N579" s="398"/>
    </row>
    <row r="580" spans="1:14" ht="15" customHeight="1" x14ac:dyDescent="0.25">
      <c r="A580" s="412" t="s">
        <v>114</v>
      </c>
      <c r="B580" s="412"/>
      <c r="C580" s="412"/>
      <c r="D580" s="412"/>
      <c r="E580" s="412"/>
      <c r="F580" s="412"/>
      <c r="G580" s="415" t="s">
        <v>182</v>
      </c>
      <c r="H580" s="416"/>
      <c r="I580" s="416"/>
      <c r="J580" s="416"/>
      <c r="K580" s="416"/>
      <c r="L580" s="416"/>
      <c r="M580" s="416"/>
      <c r="N580" s="417"/>
    </row>
    <row r="581" spans="1:14" ht="15" customHeight="1" x14ac:dyDescent="0.25">
      <c r="A581" s="379"/>
      <c r="B581" s="379"/>
      <c r="C581" s="379"/>
      <c r="D581" s="379"/>
      <c r="E581" s="379"/>
      <c r="F581" s="379"/>
      <c r="G581" s="379"/>
      <c r="H581" s="379"/>
      <c r="I581" s="379"/>
      <c r="J581" s="379"/>
      <c r="K581" s="379"/>
      <c r="L581" s="379"/>
      <c r="M581" s="379"/>
      <c r="N581" s="379"/>
    </row>
    <row r="582" spans="1:14" x14ac:dyDescent="0.25">
      <c r="A582" s="380" t="s">
        <v>23</v>
      </c>
      <c r="B582" s="380"/>
      <c r="C582" s="380"/>
      <c r="D582" s="380"/>
      <c r="E582" s="380"/>
      <c r="F582" s="380"/>
      <c r="G582" s="380"/>
      <c r="H582" s="380"/>
      <c r="I582" s="380"/>
      <c r="J582" s="380" t="s">
        <v>94</v>
      </c>
      <c r="K582" s="380"/>
      <c r="L582" s="380"/>
      <c r="M582" s="380"/>
      <c r="N582" s="380"/>
    </row>
    <row r="583" spans="1:14" ht="15" customHeight="1" x14ac:dyDescent="0.25">
      <c r="A583" s="160" t="s">
        <v>25</v>
      </c>
      <c r="B583" s="328" t="s">
        <v>183</v>
      </c>
      <c r="C583" s="329"/>
      <c r="D583" s="329"/>
      <c r="E583" s="329"/>
      <c r="F583" s="329"/>
      <c r="G583" s="329"/>
      <c r="H583" s="330"/>
      <c r="I583" s="156"/>
      <c r="J583" s="156"/>
      <c r="K583" s="390" t="s">
        <v>184</v>
      </c>
      <c r="L583" s="391"/>
      <c r="M583" s="391"/>
      <c r="N583" s="392"/>
    </row>
    <row r="584" spans="1:14" ht="15" customHeight="1" x14ac:dyDescent="0.25">
      <c r="A584" s="160"/>
      <c r="B584" s="331"/>
      <c r="C584" s="332"/>
      <c r="D584" s="332"/>
      <c r="E584" s="332"/>
      <c r="F584" s="332"/>
      <c r="G584" s="332"/>
      <c r="H584" s="333"/>
      <c r="I584" s="156"/>
      <c r="J584" s="156"/>
      <c r="K584" s="393"/>
      <c r="L584" s="394"/>
      <c r="M584" s="394"/>
      <c r="N584" s="395"/>
    </row>
    <row r="585" spans="1:14" x14ac:dyDescent="0.25">
      <c r="A585" s="160"/>
      <c r="B585" s="334"/>
      <c r="C585" s="335"/>
      <c r="D585" s="335"/>
      <c r="E585" s="335"/>
      <c r="F585" s="335"/>
      <c r="G585" s="335"/>
      <c r="H585" s="336"/>
      <c r="I585" s="156"/>
      <c r="J585" s="156"/>
      <c r="K585" s="396"/>
      <c r="L585" s="397"/>
      <c r="M585" s="397"/>
      <c r="N585" s="398"/>
    </row>
    <row r="586" spans="1:14" ht="15" customHeight="1" x14ac:dyDescent="0.25">
      <c r="A586" s="156" t="s">
        <v>116</v>
      </c>
      <c r="B586" s="346"/>
      <c r="C586" s="347"/>
      <c r="D586" s="347"/>
      <c r="E586" s="347"/>
      <c r="F586" s="347"/>
      <c r="G586" s="347"/>
      <c r="H586" s="348"/>
      <c r="I586" s="170"/>
      <c r="J586" s="170"/>
      <c r="K586" s="322"/>
      <c r="L586" s="323"/>
      <c r="M586" s="323"/>
      <c r="N586" s="324"/>
    </row>
    <row r="587" spans="1:14" ht="15" customHeight="1" x14ac:dyDescent="0.25">
      <c r="A587" s="156"/>
      <c r="B587" s="349"/>
      <c r="C587" s="350"/>
      <c r="D587" s="350"/>
      <c r="E587" s="350"/>
      <c r="F587" s="350"/>
      <c r="G587" s="350"/>
      <c r="H587" s="351"/>
      <c r="I587" s="170"/>
      <c r="J587" s="170"/>
      <c r="K587" s="373"/>
      <c r="L587" s="374"/>
      <c r="M587" s="374"/>
      <c r="N587" s="375"/>
    </row>
    <row r="588" spans="1:14" x14ac:dyDescent="0.25">
      <c r="A588" s="156"/>
      <c r="B588" s="352"/>
      <c r="C588" s="353"/>
      <c r="D588" s="353"/>
      <c r="E588" s="353"/>
      <c r="F588" s="353"/>
      <c r="G588" s="353"/>
      <c r="H588" s="354"/>
      <c r="I588" s="170"/>
      <c r="J588" s="170"/>
      <c r="K588" s="325"/>
      <c r="L588" s="326"/>
      <c r="M588" s="326"/>
      <c r="N588" s="327"/>
    </row>
    <row r="589" spans="1:14" ht="15" customHeight="1" x14ac:dyDescent="0.25">
      <c r="A589" s="160" t="s">
        <v>31</v>
      </c>
      <c r="B589" s="328"/>
      <c r="C589" s="329"/>
      <c r="D589" s="329"/>
      <c r="E589" s="329"/>
      <c r="F589" s="329"/>
      <c r="G589" s="329"/>
      <c r="H589" s="330"/>
      <c r="I589" s="156"/>
      <c r="J589" s="156"/>
      <c r="K589" s="390"/>
      <c r="L589" s="391"/>
      <c r="M589" s="391"/>
      <c r="N589" s="392"/>
    </row>
    <row r="590" spans="1:14" x14ac:dyDescent="0.25">
      <c r="A590" s="160"/>
      <c r="B590" s="331"/>
      <c r="C590" s="332"/>
      <c r="D590" s="332"/>
      <c r="E590" s="332"/>
      <c r="F590" s="332"/>
      <c r="G590" s="332"/>
      <c r="H590" s="333"/>
      <c r="I590" s="156"/>
      <c r="J590" s="156"/>
      <c r="K590" s="393"/>
      <c r="L590" s="394"/>
      <c r="M590" s="394"/>
      <c r="N590" s="395"/>
    </row>
    <row r="591" spans="1:14" x14ac:dyDescent="0.25">
      <c r="A591" s="160"/>
      <c r="B591" s="334"/>
      <c r="C591" s="335"/>
      <c r="D591" s="335"/>
      <c r="E591" s="335"/>
      <c r="F591" s="335"/>
      <c r="G591" s="335"/>
      <c r="H591" s="336"/>
      <c r="I591" s="156"/>
      <c r="J591" s="156"/>
      <c r="K591" s="396"/>
      <c r="L591" s="397"/>
      <c r="M591" s="397"/>
      <c r="N591" s="398"/>
    </row>
    <row r="592" spans="1:14" ht="15" customHeight="1" x14ac:dyDescent="0.25">
      <c r="A592" s="159"/>
      <c r="B592" s="159"/>
      <c r="C592" s="159"/>
      <c r="D592" s="159"/>
      <c r="E592" s="159"/>
      <c r="F592" s="159"/>
      <c r="G592" s="159"/>
      <c r="H592" s="159"/>
      <c r="I592" s="159"/>
      <c r="J592" s="159"/>
      <c r="K592" s="159"/>
      <c r="L592" s="159"/>
      <c r="M592" s="159"/>
      <c r="N592" s="159"/>
    </row>
    <row r="593" spans="1:14" x14ac:dyDescent="0.25">
      <c r="A593" s="156"/>
      <c r="B593" s="159"/>
      <c r="C593" s="159"/>
      <c r="D593" s="159"/>
      <c r="E593" s="159"/>
      <c r="F593" s="159"/>
      <c r="G593" s="159"/>
      <c r="H593" s="159"/>
      <c r="I593" s="159"/>
      <c r="J593" s="159"/>
      <c r="K593" s="159"/>
      <c r="L593" s="159"/>
      <c r="M593" s="159"/>
      <c r="N593" s="159"/>
    </row>
    <row r="594" spans="1:14" x14ac:dyDescent="0.25">
      <c r="A594" s="413" t="s">
        <v>114</v>
      </c>
      <c r="B594" s="413"/>
      <c r="C594" s="413"/>
      <c r="D594" s="413"/>
      <c r="E594" s="413"/>
      <c r="F594" s="413"/>
      <c r="G594" s="409" t="s">
        <v>185</v>
      </c>
      <c r="H594" s="410"/>
      <c r="I594" s="410"/>
      <c r="J594" s="410"/>
      <c r="K594" s="410"/>
      <c r="L594" s="410"/>
      <c r="M594" s="410"/>
      <c r="N594" s="411"/>
    </row>
    <row r="595" spans="1:14" ht="15" customHeight="1" x14ac:dyDescent="0.25">
      <c r="A595" s="379"/>
      <c r="B595" s="379"/>
      <c r="C595" s="379"/>
      <c r="D595" s="379"/>
      <c r="E595" s="379"/>
      <c r="F595" s="379"/>
      <c r="G595" s="379"/>
      <c r="H595" s="379"/>
      <c r="I595" s="379"/>
      <c r="J595" s="379"/>
      <c r="K595" s="379"/>
      <c r="L595" s="379"/>
      <c r="M595" s="379"/>
      <c r="N595" s="379"/>
    </row>
    <row r="596" spans="1:14" x14ac:dyDescent="0.25">
      <c r="A596" s="380" t="s">
        <v>23</v>
      </c>
      <c r="B596" s="380"/>
      <c r="C596" s="380"/>
      <c r="D596" s="380"/>
      <c r="E596" s="380"/>
      <c r="F596" s="380"/>
      <c r="G596" s="380"/>
      <c r="H596" s="380"/>
      <c r="I596" s="380"/>
      <c r="J596" s="380" t="s">
        <v>94</v>
      </c>
      <c r="K596" s="380"/>
      <c r="L596" s="380"/>
      <c r="M596" s="380"/>
      <c r="N596" s="380"/>
    </row>
    <row r="597" spans="1:14" ht="36" customHeight="1" x14ac:dyDescent="0.25">
      <c r="A597" s="160" t="s">
        <v>25</v>
      </c>
      <c r="B597" s="328" t="s">
        <v>95</v>
      </c>
      <c r="C597" s="329"/>
      <c r="D597" s="329"/>
      <c r="E597" s="329"/>
      <c r="F597" s="329"/>
      <c r="G597" s="329"/>
      <c r="H597" s="330"/>
      <c r="I597" s="156"/>
      <c r="J597" s="156"/>
      <c r="K597" s="390" t="s">
        <v>186</v>
      </c>
      <c r="L597" s="391"/>
      <c r="M597" s="391"/>
      <c r="N597" s="392"/>
    </row>
    <row r="598" spans="1:14" ht="36" customHeight="1" x14ac:dyDescent="0.25">
      <c r="A598" s="160"/>
      <c r="B598" s="331"/>
      <c r="C598" s="332"/>
      <c r="D598" s="332"/>
      <c r="E598" s="332"/>
      <c r="F598" s="332"/>
      <c r="G598" s="332"/>
      <c r="H598" s="333"/>
      <c r="I598" s="156"/>
      <c r="J598" s="156"/>
      <c r="K598" s="393"/>
      <c r="L598" s="394"/>
      <c r="M598" s="394"/>
      <c r="N598" s="395"/>
    </row>
    <row r="599" spans="1:14" ht="36" customHeight="1" x14ac:dyDescent="0.25">
      <c r="A599" s="160"/>
      <c r="B599" s="334"/>
      <c r="C599" s="335"/>
      <c r="D599" s="335"/>
      <c r="E599" s="335"/>
      <c r="F599" s="335"/>
      <c r="G599" s="335"/>
      <c r="H599" s="336"/>
      <c r="I599" s="156"/>
      <c r="J599" s="156"/>
      <c r="K599" s="396"/>
      <c r="L599" s="397"/>
      <c r="M599" s="397"/>
      <c r="N599" s="398"/>
    </row>
    <row r="600" spans="1:14" ht="26.25" customHeight="1" x14ac:dyDescent="0.25">
      <c r="A600" s="156" t="s">
        <v>28</v>
      </c>
      <c r="B600" s="328" t="s">
        <v>97</v>
      </c>
      <c r="C600" s="329"/>
      <c r="D600" s="329"/>
      <c r="E600" s="329"/>
      <c r="F600" s="329"/>
      <c r="G600" s="329"/>
      <c r="H600" s="330"/>
      <c r="I600" s="156"/>
      <c r="J600" s="156"/>
      <c r="K600" s="337" t="s">
        <v>113</v>
      </c>
      <c r="L600" s="338"/>
      <c r="M600" s="338"/>
      <c r="N600" s="339"/>
    </row>
    <row r="601" spans="1:14" ht="26.25" customHeight="1" x14ac:dyDescent="0.25">
      <c r="A601" s="156"/>
      <c r="B601" s="331"/>
      <c r="C601" s="332"/>
      <c r="D601" s="332"/>
      <c r="E601" s="332"/>
      <c r="F601" s="332"/>
      <c r="G601" s="332"/>
      <c r="H601" s="333"/>
      <c r="I601" s="156"/>
      <c r="J601" s="156"/>
      <c r="K601" s="340"/>
      <c r="L601" s="341"/>
      <c r="M601" s="341"/>
      <c r="N601" s="342"/>
    </row>
    <row r="602" spans="1:14" ht="26.25" customHeight="1" x14ac:dyDescent="0.25">
      <c r="A602" s="156"/>
      <c r="B602" s="334"/>
      <c r="C602" s="335"/>
      <c r="D602" s="335"/>
      <c r="E602" s="335"/>
      <c r="F602" s="335"/>
      <c r="G602" s="335"/>
      <c r="H602" s="336"/>
      <c r="I602" s="156"/>
      <c r="J602" s="156"/>
      <c r="K602" s="343"/>
      <c r="L602" s="344"/>
      <c r="M602" s="344"/>
      <c r="N602" s="345"/>
    </row>
    <row r="603" spans="1:14" ht="15" customHeight="1" x14ac:dyDescent="0.25">
      <c r="A603" s="156" t="s">
        <v>31</v>
      </c>
      <c r="B603" s="381"/>
      <c r="C603" s="382"/>
      <c r="D603" s="382"/>
      <c r="E603" s="382"/>
      <c r="F603" s="382"/>
      <c r="G603" s="382"/>
      <c r="H603" s="383"/>
      <c r="I603" s="170"/>
      <c r="J603" s="170"/>
      <c r="K603" s="355"/>
      <c r="L603" s="356"/>
      <c r="M603" s="356"/>
      <c r="N603" s="357"/>
    </row>
    <row r="604" spans="1:14" ht="15" customHeight="1" x14ac:dyDescent="0.25">
      <c r="A604" s="159"/>
      <c r="B604" s="384"/>
      <c r="C604" s="385"/>
      <c r="D604" s="385"/>
      <c r="E604" s="385"/>
      <c r="F604" s="385"/>
      <c r="G604" s="385"/>
      <c r="H604" s="386"/>
      <c r="I604" s="170"/>
      <c r="J604" s="170"/>
      <c r="K604" s="361"/>
      <c r="L604" s="362"/>
      <c r="M604" s="362"/>
      <c r="N604" s="363"/>
    </row>
    <row r="605" spans="1:14" x14ac:dyDescent="0.25">
      <c r="A605" s="160" t="s">
        <v>34</v>
      </c>
      <c r="B605" s="328"/>
      <c r="C605" s="329"/>
      <c r="D605" s="329"/>
      <c r="E605" s="329"/>
      <c r="F605" s="329"/>
      <c r="G605" s="329"/>
      <c r="H605" s="330"/>
      <c r="I605" s="156"/>
      <c r="J605" s="156"/>
      <c r="K605" s="390"/>
      <c r="L605" s="391"/>
      <c r="M605" s="391"/>
      <c r="N605" s="392"/>
    </row>
    <row r="606" spans="1:14" ht="15" customHeight="1" x14ac:dyDescent="0.25">
      <c r="A606" s="159"/>
      <c r="B606" s="334"/>
      <c r="C606" s="335"/>
      <c r="D606" s="335"/>
      <c r="E606" s="335"/>
      <c r="F606" s="335"/>
      <c r="G606" s="335"/>
      <c r="H606" s="336"/>
      <c r="I606" s="156"/>
      <c r="J606" s="156"/>
      <c r="K606" s="396"/>
      <c r="L606" s="397"/>
      <c r="M606" s="397"/>
      <c r="N606" s="398"/>
    </row>
    <row r="607" spans="1:14" x14ac:dyDescent="0.25">
      <c r="A607" s="160"/>
      <c r="B607" s="159"/>
      <c r="C607" s="159"/>
      <c r="D607" s="159"/>
      <c r="E607" s="159"/>
      <c r="F607" s="159"/>
      <c r="G607" s="159"/>
      <c r="H607" s="159"/>
      <c r="I607" s="156"/>
      <c r="J607" s="156"/>
      <c r="K607" s="159"/>
      <c r="L607" s="159"/>
      <c r="M607" s="159"/>
      <c r="N607" s="159"/>
    </row>
    <row r="608" spans="1:14" ht="15" customHeight="1" x14ac:dyDescent="0.25">
      <c r="A608" s="413" t="s">
        <v>114</v>
      </c>
      <c r="B608" s="413"/>
      <c r="C608" s="413"/>
      <c r="D608" s="413"/>
      <c r="E608" s="413"/>
      <c r="F608" s="413"/>
      <c r="G608" s="404" t="s">
        <v>187</v>
      </c>
      <c r="H608" s="404"/>
      <c r="I608" s="404"/>
      <c r="J608" s="404"/>
      <c r="K608" s="404"/>
      <c r="L608" s="404"/>
      <c r="M608" s="404"/>
      <c r="N608" s="404"/>
    </row>
    <row r="609" spans="1:14" x14ac:dyDescent="0.25">
      <c r="A609" s="379"/>
      <c r="B609" s="379"/>
      <c r="C609" s="379"/>
      <c r="D609" s="379"/>
      <c r="E609" s="379"/>
      <c r="F609" s="379"/>
      <c r="G609" s="379"/>
      <c r="H609" s="379"/>
      <c r="I609" s="379"/>
      <c r="J609" s="379"/>
      <c r="K609" s="379"/>
      <c r="L609" s="379"/>
      <c r="M609" s="379"/>
      <c r="N609" s="379"/>
    </row>
    <row r="610" spans="1:14" ht="15" customHeight="1" x14ac:dyDescent="0.25">
      <c r="A610" s="380" t="s">
        <v>23</v>
      </c>
      <c r="B610" s="380"/>
      <c r="C610" s="380"/>
      <c r="D610" s="380"/>
      <c r="E610" s="380"/>
      <c r="F610" s="380"/>
      <c r="G610" s="380"/>
      <c r="H610" s="380"/>
      <c r="I610" s="380"/>
      <c r="J610" s="380" t="s">
        <v>94</v>
      </c>
      <c r="K610" s="380"/>
      <c r="L610" s="380"/>
      <c r="M610" s="380"/>
      <c r="N610" s="380"/>
    </row>
    <row r="611" spans="1:14" ht="32.25" customHeight="1" x14ac:dyDescent="0.25">
      <c r="A611" s="156" t="s">
        <v>25</v>
      </c>
      <c r="B611" s="389" t="s">
        <v>29</v>
      </c>
      <c r="C611" s="389"/>
      <c r="D611" s="389"/>
      <c r="E611" s="389"/>
      <c r="F611" s="389"/>
      <c r="G611" s="389"/>
      <c r="H611" s="389"/>
      <c r="I611" s="170"/>
      <c r="J611" s="170"/>
      <c r="K611" s="418" t="s">
        <v>188</v>
      </c>
      <c r="L611" s="418"/>
      <c r="M611" s="418"/>
      <c r="N611" s="418"/>
    </row>
    <row r="612" spans="1:14" ht="32.25" customHeight="1" x14ac:dyDescent="0.25">
      <c r="A612" s="156"/>
      <c r="B612" s="389"/>
      <c r="C612" s="389"/>
      <c r="D612" s="389"/>
      <c r="E612" s="389"/>
      <c r="F612" s="389"/>
      <c r="G612" s="389"/>
      <c r="H612" s="389"/>
      <c r="I612" s="170"/>
      <c r="J612" s="170"/>
      <c r="K612" s="418"/>
      <c r="L612" s="418"/>
      <c r="M612" s="418"/>
      <c r="N612" s="418"/>
    </row>
    <row r="613" spans="1:14" ht="32.25" customHeight="1" x14ac:dyDescent="0.25">
      <c r="A613" s="156"/>
      <c r="B613" s="389"/>
      <c r="C613" s="389"/>
      <c r="D613" s="389"/>
      <c r="E613" s="389"/>
      <c r="F613" s="389"/>
      <c r="G613" s="389"/>
      <c r="H613" s="389"/>
      <c r="I613" s="170"/>
      <c r="J613" s="170"/>
      <c r="K613" s="418"/>
      <c r="L613" s="418"/>
      <c r="M613" s="418"/>
      <c r="N613" s="418"/>
    </row>
    <row r="614" spans="1:14" ht="31.5" customHeight="1" x14ac:dyDescent="0.25">
      <c r="A614" s="160" t="s">
        <v>28</v>
      </c>
      <c r="B614" s="399" t="s">
        <v>95</v>
      </c>
      <c r="C614" s="399"/>
      <c r="D614" s="399"/>
      <c r="E614" s="399"/>
      <c r="F614" s="399"/>
      <c r="G614" s="399"/>
      <c r="H614" s="399"/>
      <c r="I614" s="170"/>
      <c r="J614" s="170"/>
      <c r="K614" s="400" t="s">
        <v>135</v>
      </c>
      <c r="L614" s="400"/>
      <c r="M614" s="400"/>
      <c r="N614" s="400"/>
    </row>
    <row r="615" spans="1:14" ht="31.5" customHeight="1" x14ac:dyDescent="0.25">
      <c r="A615" s="160"/>
      <c r="B615" s="399"/>
      <c r="C615" s="399"/>
      <c r="D615" s="399"/>
      <c r="E615" s="399"/>
      <c r="F615" s="399"/>
      <c r="G615" s="399"/>
      <c r="H615" s="399"/>
      <c r="I615" s="170"/>
      <c r="J615" s="170"/>
      <c r="K615" s="400"/>
      <c r="L615" s="400"/>
      <c r="M615" s="400"/>
      <c r="N615" s="400"/>
    </row>
    <row r="616" spans="1:14" ht="31.5" customHeight="1" x14ac:dyDescent="0.25">
      <c r="A616" s="160"/>
      <c r="B616" s="399"/>
      <c r="C616" s="399"/>
      <c r="D616" s="399"/>
      <c r="E616" s="399"/>
      <c r="F616" s="399"/>
      <c r="G616" s="399"/>
      <c r="H616" s="399"/>
      <c r="I616" s="170"/>
      <c r="J616" s="170"/>
      <c r="K616" s="400"/>
      <c r="L616" s="400"/>
      <c r="M616" s="400"/>
      <c r="N616" s="400"/>
    </row>
    <row r="617" spans="1:14" ht="22.5" customHeight="1" x14ac:dyDescent="0.25">
      <c r="A617" s="156" t="s">
        <v>31</v>
      </c>
      <c r="B617" s="389" t="s">
        <v>97</v>
      </c>
      <c r="C617" s="389"/>
      <c r="D617" s="389"/>
      <c r="E617" s="389"/>
      <c r="F617" s="389"/>
      <c r="G617" s="389"/>
      <c r="H617" s="389"/>
      <c r="I617" s="170"/>
      <c r="J617" s="170"/>
      <c r="K617" s="400" t="s">
        <v>113</v>
      </c>
      <c r="L617" s="400"/>
      <c r="M617" s="400"/>
      <c r="N617" s="400"/>
    </row>
    <row r="618" spans="1:14" ht="22.5" customHeight="1" x14ac:dyDescent="0.25">
      <c r="A618" s="156"/>
      <c r="B618" s="389"/>
      <c r="C618" s="389"/>
      <c r="D618" s="389"/>
      <c r="E618" s="389"/>
      <c r="F618" s="389"/>
      <c r="G618" s="389"/>
      <c r="H618" s="389"/>
      <c r="I618" s="170"/>
      <c r="J618" s="170"/>
      <c r="K618" s="400"/>
      <c r="L618" s="400"/>
      <c r="M618" s="400"/>
      <c r="N618" s="400"/>
    </row>
    <row r="619" spans="1:14" ht="22.5" customHeight="1" x14ac:dyDescent="0.25">
      <c r="A619" s="156"/>
      <c r="B619" s="389"/>
      <c r="C619" s="389"/>
      <c r="D619" s="389"/>
      <c r="E619" s="389"/>
      <c r="F619" s="389"/>
      <c r="G619" s="389"/>
      <c r="H619" s="389"/>
      <c r="I619" s="171"/>
      <c r="J619" s="171"/>
      <c r="K619" s="400"/>
      <c r="L619" s="400"/>
      <c r="M619" s="400"/>
      <c r="N619" s="400"/>
    </row>
    <row r="620" spans="1:14" ht="26.25" customHeight="1" x14ac:dyDescent="0.25">
      <c r="A620" s="156" t="s">
        <v>34</v>
      </c>
      <c r="B620" s="389" t="s">
        <v>53</v>
      </c>
      <c r="C620" s="389"/>
      <c r="D620" s="389"/>
      <c r="E620" s="389"/>
      <c r="F620" s="389"/>
      <c r="G620" s="389"/>
      <c r="H620" s="389"/>
      <c r="I620" s="171"/>
      <c r="J620" s="171"/>
      <c r="K620" s="400" t="s">
        <v>123</v>
      </c>
      <c r="L620" s="400"/>
      <c r="M620" s="400"/>
      <c r="N620" s="400"/>
    </row>
    <row r="621" spans="1:14" ht="26.25" customHeight="1" x14ac:dyDescent="0.25">
      <c r="A621" s="156"/>
      <c r="B621" s="389"/>
      <c r="C621" s="389"/>
      <c r="D621" s="389"/>
      <c r="E621" s="389"/>
      <c r="F621" s="389"/>
      <c r="G621" s="389"/>
      <c r="H621" s="389"/>
      <c r="I621" s="173"/>
      <c r="J621" s="173"/>
      <c r="K621" s="400"/>
      <c r="L621" s="400"/>
      <c r="M621" s="400"/>
      <c r="N621" s="400"/>
    </row>
    <row r="622" spans="1:14" x14ac:dyDescent="0.25">
      <c r="A622" s="156"/>
      <c r="B622" s="419"/>
      <c r="C622" s="419"/>
      <c r="D622" s="419"/>
      <c r="E622" s="419"/>
      <c r="F622" s="419"/>
      <c r="G622" s="419"/>
      <c r="H622" s="419"/>
      <c r="I622" s="156"/>
      <c r="J622" s="156"/>
      <c r="K622" s="420"/>
      <c r="L622" s="420"/>
      <c r="M622" s="420"/>
      <c r="N622" s="420"/>
    </row>
    <row r="623" spans="1:14" ht="15" customHeight="1" x14ac:dyDescent="0.25">
      <c r="A623" s="156"/>
      <c r="B623" s="419"/>
      <c r="C623" s="419"/>
      <c r="D623" s="419"/>
      <c r="E623" s="419"/>
      <c r="F623" s="419"/>
      <c r="G623" s="419"/>
      <c r="H623" s="419"/>
      <c r="I623" s="156"/>
      <c r="J623" s="156"/>
      <c r="K623" s="420"/>
      <c r="L623" s="420"/>
      <c r="M623" s="420"/>
      <c r="N623" s="420"/>
    </row>
    <row r="624" spans="1:14" x14ac:dyDescent="0.25">
      <c r="A624" s="156"/>
      <c r="B624" s="419"/>
      <c r="C624" s="419"/>
      <c r="D624" s="419"/>
      <c r="E624" s="419"/>
      <c r="F624" s="419"/>
      <c r="G624" s="419"/>
      <c r="H624" s="419"/>
      <c r="I624" s="156"/>
      <c r="J624" s="156"/>
      <c r="K624" s="420"/>
      <c r="L624" s="420"/>
      <c r="M624" s="420"/>
      <c r="N624" s="420"/>
    </row>
    <row r="625" spans="1:14" x14ac:dyDescent="0.25">
      <c r="A625" s="156"/>
      <c r="B625" s="159"/>
      <c r="C625" s="159"/>
      <c r="D625" s="159"/>
      <c r="E625" s="159"/>
      <c r="F625" s="159"/>
      <c r="G625" s="159"/>
      <c r="H625" s="159"/>
      <c r="I625" s="159"/>
      <c r="J625" s="159"/>
      <c r="K625" s="159"/>
      <c r="L625" s="159"/>
      <c r="M625" s="159"/>
      <c r="N625" s="159"/>
    </row>
    <row r="626" spans="1:14" ht="15" customHeight="1" x14ac:dyDescent="0.25">
      <c r="A626" s="412" t="s">
        <v>114</v>
      </c>
      <c r="B626" s="412"/>
      <c r="C626" s="412"/>
      <c r="D626" s="412"/>
      <c r="E626" s="412"/>
      <c r="F626" s="412"/>
      <c r="G626" s="409" t="s">
        <v>189</v>
      </c>
      <c r="H626" s="402"/>
      <c r="I626" s="402"/>
      <c r="J626" s="402"/>
      <c r="K626" s="402"/>
      <c r="L626" s="402"/>
      <c r="M626" s="402"/>
      <c r="N626" s="403"/>
    </row>
    <row r="627" spans="1:14" ht="15" customHeight="1" x14ac:dyDescent="0.25">
      <c r="A627" s="379"/>
      <c r="B627" s="379"/>
      <c r="C627" s="379"/>
      <c r="D627" s="379"/>
      <c r="E627" s="379"/>
      <c r="F627" s="379"/>
      <c r="G627" s="379"/>
      <c r="H627" s="379"/>
      <c r="I627" s="379"/>
      <c r="J627" s="379"/>
      <c r="K627" s="379"/>
      <c r="L627" s="379"/>
      <c r="M627" s="379"/>
      <c r="N627" s="379"/>
    </row>
    <row r="628" spans="1:14" x14ac:dyDescent="0.25">
      <c r="A628" s="380" t="s">
        <v>23</v>
      </c>
      <c r="B628" s="380"/>
      <c r="C628" s="380"/>
      <c r="D628" s="380"/>
      <c r="E628" s="380"/>
      <c r="F628" s="380"/>
      <c r="G628" s="380"/>
      <c r="H628" s="380"/>
      <c r="I628" s="380"/>
      <c r="J628" s="380" t="s">
        <v>94</v>
      </c>
      <c r="K628" s="380"/>
      <c r="L628" s="380"/>
      <c r="M628" s="380"/>
      <c r="N628" s="380"/>
    </row>
    <row r="629" spans="1:14" ht="29.25" customHeight="1" x14ac:dyDescent="0.25">
      <c r="A629" s="160" t="s">
        <v>105</v>
      </c>
      <c r="B629" s="328" t="s">
        <v>29</v>
      </c>
      <c r="C629" s="329"/>
      <c r="D629" s="329"/>
      <c r="E629" s="329"/>
      <c r="F629" s="329"/>
      <c r="G629" s="329"/>
      <c r="H629" s="330"/>
      <c r="I629" s="156"/>
      <c r="J629" s="156"/>
      <c r="K629" s="390" t="s">
        <v>190</v>
      </c>
      <c r="L629" s="391"/>
      <c r="M629" s="391"/>
      <c r="N629" s="392"/>
    </row>
    <row r="630" spans="1:14" ht="29.25" customHeight="1" x14ac:dyDescent="0.25">
      <c r="A630" s="160"/>
      <c r="B630" s="331"/>
      <c r="C630" s="332"/>
      <c r="D630" s="332"/>
      <c r="E630" s="332"/>
      <c r="F630" s="332"/>
      <c r="G630" s="332"/>
      <c r="H630" s="333"/>
      <c r="I630" s="156"/>
      <c r="J630" s="156"/>
      <c r="K630" s="393"/>
      <c r="L630" s="394"/>
      <c r="M630" s="394"/>
      <c r="N630" s="395"/>
    </row>
    <row r="631" spans="1:14" ht="29.25" customHeight="1" x14ac:dyDescent="0.25">
      <c r="A631" s="160"/>
      <c r="B631" s="334"/>
      <c r="C631" s="335"/>
      <c r="D631" s="335"/>
      <c r="E631" s="335"/>
      <c r="F631" s="335"/>
      <c r="G631" s="335"/>
      <c r="H631" s="336"/>
      <c r="I631" s="156"/>
      <c r="J631" s="156"/>
      <c r="K631" s="396"/>
      <c r="L631" s="397"/>
      <c r="M631" s="397"/>
      <c r="N631" s="398"/>
    </row>
    <row r="632" spans="1:14" ht="23.25" customHeight="1" x14ac:dyDescent="0.25">
      <c r="A632" s="160" t="s">
        <v>28</v>
      </c>
      <c r="B632" s="399" t="s">
        <v>97</v>
      </c>
      <c r="C632" s="399"/>
      <c r="D632" s="399"/>
      <c r="E632" s="399"/>
      <c r="F632" s="399"/>
      <c r="G632" s="399"/>
      <c r="H632" s="399"/>
      <c r="I632" s="170"/>
      <c r="J632" s="170"/>
      <c r="K632" s="400" t="s">
        <v>113</v>
      </c>
      <c r="L632" s="400"/>
      <c r="M632" s="400"/>
      <c r="N632" s="400"/>
    </row>
    <row r="633" spans="1:14" ht="23.25" customHeight="1" x14ac:dyDescent="0.25">
      <c r="A633" s="160"/>
      <c r="B633" s="399"/>
      <c r="C633" s="399"/>
      <c r="D633" s="399"/>
      <c r="E633" s="399"/>
      <c r="F633" s="399"/>
      <c r="G633" s="399"/>
      <c r="H633" s="399"/>
      <c r="I633" s="170"/>
      <c r="J633" s="170"/>
      <c r="K633" s="400"/>
      <c r="L633" s="400"/>
      <c r="M633" s="400"/>
      <c r="N633" s="400"/>
    </row>
    <row r="634" spans="1:14" ht="23.25" customHeight="1" x14ac:dyDescent="0.25">
      <c r="A634" s="160"/>
      <c r="B634" s="399"/>
      <c r="C634" s="399"/>
      <c r="D634" s="399"/>
      <c r="E634" s="399"/>
      <c r="F634" s="399"/>
      <c r="G634" s="399"/>
      <c r="H634" s="399"/>
      <c r="I634" s="170"/>
      <c r="J634" s="170"/>
      <c r="K634" s="400"/>
      <c r="L634" s="400"/>
      <c r="M634" s="400"/>
      <c r="N634" s="400"/>
    </row>
    <row r="635" spans="1:14" ht="15" customHeight="1" x14ac:dyDescent="0.25">
      <c r="A635" s="156" t="s">
        <v>31</v>
      </c>
      <c r="B635" s="389" t="s">
        <v>38</v>
      </c>
      <c r="C635" s="389"/>
      <c r="D635" s="389"/>
      <c r="E635" s="389"/>
      <c r="F635" s="389"/>
      <c r="G635" s="389"/>
      <c r="H635" s="389"/>
      <c r="I635" s="170"/>
      <c r="J635" s="170"/>
      <c r="K635" s="400" t="s">
        <v>136</v>
      </c>
      <c r="L635" s="400"/>
      <c r="M635" s="400"/>
      <c r="N635" s="400"/>
    </row>
    <row r="636" spans="1:14" ht="15" customHeight="1" x14ac:dyDescent="0.25">
      <c r="A636" s="156"/>
      <c r="B636" s="389"/>
      <c r="C636" s="389"/>
      <c r="D636" s="389"/>
      <c r="E636" s="389"/>
      <c r="F636" s="389"/>
      <c r="G636" s="389"/>
      <c r="H636" s="389"/>
      <c r="I636" s="170"/>
      <c r="J636" s="170"/>
      <c r="K636" s="400"/>
      <c r="L636" s="400"/>
      <c r="M636" s="400"/>
      <c r="N636" s="400"/>
    </row>
    <row r="637" spans="1:14" x14ac:dyDescent="0.25">
      <c r="A637" s="156"/>
      <c r="B637" s="389"/>
      <c r="C637" s="389"/>
      <c r="D637" s="389"/>
      <c r="E637" s="389"/>
      <c r="F637" s="389"/>
      <c r="G637" s="389"/>
      <c r="H637" s="389"/>
      <c r="I637" s="171"/>
      <c r="J637" s="171"/>
      <c r="K637" s="400"/>
      <c r="L637" s="400"/>
      <c r="M637" s="400"/>
      <c r="N637" s="400"/>
    </row>
    <row r="638" spans="1:14" x14ac:dyDescent="0.25">
      <c r="A638" s="156" t="s">
        <v>34</v>
      </c>
      <c r="B638" s="389"/>
      <c r="C638" s="389"/>
      <c r="D638" s="389"/>
      <c r="E638" s="389"/>
      <c r="F638" s="389"/>
      <c r="G638" s="389"/>
      <c r="H638" s="389"/>
      <c r="I638" s="171"/>
      <c r="J638" s="171"/>
      <c r="K638" s="400"/>
      <c r="L638" s="400"/>
      <c r="M638" s="400"/>
      <c r="N638" s="400"/>
    </row>
    <row r="639" spans="1:14" ht="15" customHeight="1" x14ac:dyDescent="0.25">
      <c r="A639" s="156"/>
      <c r="B639" s="389"/>
      <c r="C639" s="389"/>
      <c r="D639" s="389"/>
      <c r="E639" s="389"/>
      <c r="F639" s="389"/>
      <c r="G639" s="389"/>
      <c r="H639" s="389"/>
      <c r="I639" s="173"/>
      <c r="J639" s="173"/>
      <c r="K639" s="400"/>
      <c r="L639" s="400"/>
      <c r="M639" s="400"/>
      <c r="N639" s="400"/>
    </row>
    <row r="640" spans="1:14" x14ac:dyDescent="0.25">
      <c r="A640" s="156"/>
      <c r="B640" s="195"/>
      <c r="C640" s="195"/>
      <c r="D640" s="195"/>
      <c r="E640" s="195"/>
      <c r="F640" s="195"/>
      <c r="G640" s="195"/>
      <c r="H640" s="195"/>
      <c r="I640" s="159"/>
      <c r="J640" s="159"/>
      <c r="K640" s="196"/>
      <c r="L640" s="196"/>
      <c r="M640" s="196"/>
      <c r="N640" s="196"/>
    </row>
    <row r="641" spans="1:14" ht="15" customHeight="1" x14ac:dyDescent="0.25">
      <c r="A641" s="387" t="s">
        <v>114</v>
      </c>
      <c r="B641" s="387"/>
      <c r="C641" s="387"/>
      <c r="D641" s="387"/>
      <c r="E641" s="387"/>
      <c r="F641" s="388"/>
      <c r="G641" s="415" t="s">
        <v>191</v>
      </c>
      <c r="H641" s="407"/>
      <c r="I641" s="407"/>
      <c r="J641" s="407"/>
      <c r="K641" s="407"/>
      <c r="L641" s="407"/>
      <c r="M641" s="407"/>
      <c r="N641" s="408"/>
    </row>
    <row r="642" spans="1:14" x14ac:dyDescent="0.25">
      <c r="A642" s="379"/>
      <c r="B642" s="379"/>
      <c r="C642" s="379"/>
      <c r="D642" s="379"/>
      <c r="E642" s="379"/>
      <c r="F642" s="379"/>
      <c r="G642" s="379"/>
      <c r="H642" s="379"/>
      <c r="I642" s="379"/>
      <c r="J642" s="379"/>
      <c r="K642" s="379"/>
      <c r="L642" s="379"/>
      <c r="M642" s="379"/>
      <c r="N642" s="379"/>
    </row>
    <row r="643" spans="1:14" x14ac:dyDescent="0.25">
      <c r="A643" s="380" t="s">
        <v>23</v>
      </c>
      <c r="B643" s="380"/>
      <c r="C643" s="380"/>
      <c r="D643" s="380"/>
      <c r="E643" s="380"/>
      <c r="F643" s="380"/>
      <c r="G643" s="380"/>
      <c r="H643" s="380"/>
      <c r="I643" s="380"/>
      <c r="J643" s="380" t="s">
        <v>94</v>
      </c>
      <c r="K643" s="380"/>
      <c r="L643" s="380"/>
      <c r="M643" s="380"/>
      <c r="N643" s="380"/>
    </row>
    <row r="644" spans="1:14" ht="33.75" customHeight="1" x14ac:dyDescent="0.25">
      <c r="A644" s="160" t="s">
        <v>105</v>
      </c>
      <c r="B644" s="328" t="s">
        <v>95</v>
      </c>
      <c r="C644" s="329"/>
      <c r="D644" s="329"/>
      <c r="E644" s="329"/>
      <c r="F644" s="329"/>
      <c r="G644" s="329"/>
      <c r="H644" s="330"/>
      <c r="I644" s="156"/>
      <c r="J644" s="156"/>
      <c r="K644" s="390" t="s">
        <v>135</v>
      </c>
      <c r="L644" s="391"/>
      <c r="M644" s="391"/>
      <c r="N644" s="392"/>
    </row>
    <row r="645" spans="1:14" ht="33.75" customHeight="1" x14ac:dyDescent="0.25">
      <c r="A645" s="160"/>
      <c r="B645" s="331"/>
      <c r="C645" s="332"/>
      <c r="D645" s="332"/>
      <c r="E645" s="332"/>
      <c r="F645" s="332"/>
      <c r="G645" s="332"/>
      <c r="H645" s="333"/>
      <c r="I645" s="156"/>
      <c r="J645" s="156"/>
      <c r="K645" s="393"/>
      <c r="L645" s="394"/>
      <c r="M645" s="394"/>
      <c r="N645" s="395"/>
    </row>
    <row r="646" spans="1:14" ht="33.75" customHeight="1" x14ac:dyDescent="0.25">
      <c r="A646" s="160"/>
      <c r="B646" s="334"/>
      <c r="C646" s="335"/>
      <c r="D646" s="335"/>
      <c r="E646" s="335"/>
      <c r="F646" s="335"/>
      <c r="G646" s="335"/>
      <c r="H646" s="336"/>
      <c r="I646" s="156"/>
      <c r="J646" s="156"/>
      <c r="K646" s="396"/>
      <c r="L646" s="397"/>
      <c r="M646" s="397"/>
      <c r="N646" s="398"/>
    </row>
    <row r="647" spans="1:14" ht="15" customHeight="1" x14ac:dyDescent="0.25">
      <c r="A647" s="156" t="s">
        <v>116</v>
      </c>
      <c r="B647" s="364"/>
      <c r="C647" s="365"/>
      <c r="D647" s="365"/>
      <c r="E647" s="365"/>
      <c r="F647" s="365"/>
      <c r="G647" s="365"/>
      <c r="H647" s="366"/>
      <c r="I647" s="156"/>
      <c r="J647" s="156"/>
      <c r="K647" s="390"/>
      <c r="L647" s="391"/>
      <c r="M647" s="391"/>
      <c r="N647" s="392"/>
    </row>
    <row r="648" spans="1:14" ht="15" customHeight="1" x14ac:dyDescent="0.25">
      <c r="A648" s="156"/>
      <c r="B648" s="367"/>
      <c r="C648" s="368"/>
      <c r="D648" s="368"/>
      <c r="E648" s="368"/>
      <c r="F648" s="368"/>
      <c r="G648" s="368"/>
      <c r="H648" s="369"/>
      <c r="I648" s="156"/>
      <c r="J648" s="156"/>
      <c r="K648" s="393"/>
      <c r="L648" s="394"/>
      <c r="M648" s="394"/>
      <c r="N648" s="395"/>
    </row>
    <row r="649" spans="1:14" ht="15" customHeight="1" x14ac:dyDescent="0.25">
      <c r="A649" s="156"/>
      <c r="B649" s="370"/>
      <c r="C649" s="371"/>
      <c r="D649" s="371"/>
      <c r="E649" s="371"/>
      <c r="F649" s="371"/>
      <c r="G649" s="371"/>
      <c r="H649" s="372"/>
      <c r="I649" s="159"/>
      <c r="J649" s="159"/>
      <c r="K649" s="396"/>
      <c r="L649" s="397"/>
      <c r="M649" s="397"/>
      <c r="N649" s="398"/>
    </row>
    <row r="650" spans="1:14" ht="15" customHeight="1" x14ac:dyDescent="0.25">
      <c r="A650" s="156"/>
      <c r="B650" s="195"/>
      <c r="C650" s="195"/>
      <c r="D650" s="195"/>
      <c r="E650" s="195"/>
      <c r="F650" s="195"/>
      <c r="G650" s="195"/>
      <c r="H650" s="195"/>
      <c r="I650" s="159"/>
      <c r="J650" s="159"/>
      <c r="K650" s="196"/>
      <c r="L650" s="196"/>
      <c r="M650" s="196"/>
      <c r="N650" s="196"/>
    </row>
    <row r="651" spans="1:14" x14ac:dyDescent="0.25">
      <c r="A651" s="387" t="s">
        <v>114</v>
      </c>
      <c r="B651" s="387"/>
      <c r="C651" s="387"/>
      <c r="D651" s="387"/>
      <c r="E651" s="387"/>
      <c r="F651" s="388"/>
      <c r="G651" s="415" t="s">
        <v>192</v>
      </c>
      <c r="H651" s="416"/>
      <c r="I651" s="416"/>
      <c r="J651" s="416"/>
      <c r="K651" s="416"/>
      <c r="L651" s="416"/>
      <c r="M651" s="416"/>
      <c r="N651" s="417"/>
    </row>
    <row r="652" spans="1:14" ht="22.5" customHeight="1" x14ac:dyDescent="0.25">
      <c r="A652" s="379"/>
      <c r="B652" s="379"/>
      <c r="C652" s="379"/>
      <c r="D652" s="379"/>
      <c r="E652" s="379"/>
      <c r="F652" s="379"/>
      <c r="G652" s="379"/>
      <c r="H652" s="379"/>
      <c r="I652" s="379"/>
      <c r="J652" s="379"/>
      <c r="K652" s="379"/>
      <c r="L652" s="379"/>
      <c r="M652" s="379"/>
      <c r="N652" s="379"/>
    </row>
    <row r="653" spans="1:14" ht="15" customHeight="1" x14ac:dyDescent="0.25">
      <c r="A653" s="380" t="s">
        <v>23</v>
      </c>
      <c r="B653" s="380"/>
      <c r="C653" s="380"/>
      <c r="D653" s="380"/>
      <c r="E653" s="380"/>
      <c r="F653" s="380"/>
      <c r="G653" s="380"/>
      <c r="H653" s="380"/>
      <c r="I653" s="380"/>
      <c r="J653" s="380" t="s">
        <v>94</v>
      </c>
      <c r="K653" s="380"/>
      <c r="L653" s="380"/>
      <c r="M653" s="380"/>
      <c r="N653" s="380"/>
    </row>
    <row r="654" spans="1:14" ht="33" customHeight="1" x14ac:dyDescent="0.25">
      <c r="A654" s="160" t="s">
        <v>105</v>
      </c>
      <c r="B654" s="328" t="s">
        <v>95</v>
      </c>
      <c r="C654" s="329"/>
      <c r="D654" s="329"/>
      <c r="E654" s="329"/>
      <c r="F654" s="329"/>
      <c r="G654" s="329"/>
      <c r="H654" s="330"/>
      <c r="I654" s="156"/>
      <c r="J654" s="156"/>
      <c r="K654" s="390" t="s">
        <v>96</v>
      </c>
      <c r="L654" s="391"/>
      <c r="M654" s="391"/>
      <c r="N654" s="392"/>
    </row>
    <row r="655" spans="1:14" ht="33" customHeight="1" x14ac:dyDescent="0.25">
      <c r="A655" s="160"/>
      <c r="B655" s="331"/>
      <c r="C655" s="332"/>
      <c r="D655" s="332"/>
      <c r="E655" s="332"/>
      <c r="F655" s="332"/>
      <c r="G655" s="332"/>
      <c r="H655" s="333"/>
      <c r="I655" s="156"/>
      <c r="J655" s="156"/>
      <c r="K655" s="393"/>
      <c r="L655" s="394"/>
      <c r="M655" s="394"/>
      <c r="N655" s="395"/>
    </row>
    <row r="656" spans="1:14" ht="33" customHeight="1" x14ac:dyDescent="0.25">
      <c r="A656" s="160"/>
      <c r="B656" s="334"/>
      <c r="C656" s="335"/>
      <c r="D656" s="335"/>
      <c r="E656" s="335"/>
      <c r="F656" s="335"/>
      <c r="G656" s="335"/>
      <c r="H656" s="336"/>
      <c r="I656" s="156"/>
      <c r="J656" s="156"/>
      <c r="K656" s="396"/>
      <c r="L656" s="397"/>
      <c r="M656" s="397"/>
      <c r="N656" s="398"/>
    </row>
    <row r="657" spans="1:14" ht="21.75" customHeight="1" x14ac:dyDescent="0.25">
      <c r="A657" s="156" t="s">
        <v>116</v>
      </c>
      <c r="B657" s="364" t="s">
        <v>97</v>
      </c>
      <c r="C657" s="365"/>
      <c r="D657" s="365"/>
      <c r="E657" s="365"/>
      <c r="F657" s="365"/>
      <c r="G657" s="365"/>
      <c r="H657" s="366"/>
      <c r="I657" s="156"/>
      <c r="J657" s="156"/>
      <c r="K657" s="390" t="s">
        <v>113</v>
      </c>
      <c r="L657" s="391"/>
      <c r="M657" s="391"/>
      <c r="N657" s="392"/>
    </row>
    <row r="658" spans="1:14" ht="21.75" customHeight="1" x14ac:dyDescent="0.25">
      <c r="A658" s="156"/>
      <c r="B658" s="367"/>
      <c r="C658" s="368"/>
      <c r="D658" s="368"/>
      <c r="E658" s="368"/>
      <c r="F658" s="368"/>
      <c r="G658" s="368"/>
      <c r="H658" s="369"/>
      <c r="I658" s="156"/>
      <c r="J658" s="156"/>
      <c r="K658" s="393"/>
      <c r="L658" s="394"/>
      <c r="M658" s="394"/>
      <c r="N658" s="395"/>
    </row>
    <row r="659" spans="1:14" ht="21.75" customHeight="1" x14ac:dyDescent="0.25">
      <c r="A659" s="156"/>
      <c r="B659" s="370"/>
      <c r="C659" s="371"/>
      <c r="D659" s="371"/>
      <c r="E659" s="371"/>
      <c r="F659" s="371"/>
      <c r="G659" s="371"/>
      <c r="H659" s="372"/>
      <c r="I659" s="159"/>
      <c r="J659" s="159"/>
      <c r="K659" s="396"/>
      <c r="L659" s="397"/>
      <c r="M659" s="397"/>
      <c r="N659" s="398"/>
    </row>
    <row r="660" spans="1:14" x14ac:dyDescent="0.25">
      <c r="A660" s="156"/>
      <c r="B660" s="195"/>
      <c r="C660" s="195"/>
      <c r="D660" s="195"/>
      <c r="E660" s="195"/>
      <c r="F660" s="195"/>
      <c r="G660" s="195"/>
      <c r="H660" s="195"/>
      <c r="I660" s="159"/>
      <c r="J660" s="159"/>
      <c r="K660" s="196"/>
      <c r="L660" s="196"/>
      <c r="M660" s="196"/>
      <c r="N660" s="196"/>
    </row>
    <row r="661" spans="1:14" x14ac:dyDescent="0.25">
      <c r="A661" s="156"/>
      <c r="B661" s="195"/>
      <c r="C661" s="195"/>
      <c r="D661" s="195"/>
      <c r="E661" s="195"/>
      <c r="F661" s="195"/>
      <c r="G661" s="195"/>
      <c r="H661" s="195"/>
      <c r="I661" s="159"/>
      <c r="J661" s="159"/>
      <c r="K661" s="196"/>
      <c r="L661" s="196"/>
      <c r="M661" s="196"/>
      <c r="N661" s="196"/>
    </row>
    <row r="662" spans="1:14" ht="15" customHeight="1" x14ac:dyDescent="0.25">
      <c r="A662" s="156"/>
      <c r="B662" s="165"/>
      <c r="C662" s="165"/>
      <c r="D662" s="165"/>
      <c r="E662" s="165"/>
      <c r="F662" s="165"/>
      <c r="G662" s="165"/>
      <c r="H662" s="165"/>
      <c r="I662" s="160"/>
      <c r="J662" s="160"/>
      <c r="K662" s="165"/>
      <c r="L662" s="165"/>
      <c r="M662" s="165"/>
      <c r="N662" s="165"/>
    </row>
    <row r="663" spans="1:14" x14ac:dyDescent="0.25">
      <c r="A663" s="412" t="s">
        <v>114</v>
      </c>
      <c r="B663" s="412"/>
      <c r="C663" s="412"/>
      <c r="D663" s="412"/>
      <c r="E663" s="412"/>
      <c r="F663" s="412"/>
      <c r="G663" s="414" t="s">
        <v>193</v>
      </c>
      <c r="H663" s="414"/>
      <c r="I663" s="414"/>
      <c r="J663" s="414"/>
      <c r="K663" s="414"/>
      <c r="L663" s="414"/>
      <c r="M663" s="414"/>
      <c r="N663" s="414"/>
    </row>
    <row r="664" spans="1:14" x14ac:dyDescent="0.25">
      <c r="A664" s="379"/>
      <c r="B664" s="379"/>
      <c r="C664" s="379"/>
      <c r="D664" s="379"/>
      <c r="E664" s="379"/>
      <c r="F664" s="379"/>
      <c r="G664" s="379"/>
      <c r="H664" s="379"/>
      <c r="I664" s="379"/>
      <c r="J664" s="379"/>
      <c r="K664" s="379"/>
      <c r="L664" s="379"/>
      <c r="M664" s="379"/>
      <c r="N664" s="379"/>
    </row>
    <row r="665" spans="1:14" x14ac:dyDescent="0.25">
      <c r="A665" s="380" t="s">
        <v>23</v>
      </c>
      <c r="B665" s="380"/>
      <c r="C665" s="380"/>
      <c r="D665" s="380"/>
      <c r="E665" s="380"/>
      <c r="F665" s="380"/>
      <c r="G665" s="380"/>
      <c r="H665" s="380"/>
      <c r="I665" s="380"/>
      <c r="J665" s="380" t="s">
        <v>94</v>
      </c>
      <c r="K665" s="380"/>
      <c r="L665" s="380"/>
      <c r="M665" s="380"/>
      <c r="N665" s="380"/>
    </row>
    <row r="666" spans="1:14" x14ac:dyDescent="0.25">
      <c r="A666" s="156" t="s">
        <v>105</v>
      </c>
      <c r="B666" s="346" t="s">
        <v>194</v>
      </c>
      <c r="C666" s="347"/>
      <c r="D666" s="347"/>
      <c r="E666" s="347"/>
      <c r="F666" s="347"/>
      <c r="G666" s="347"/>
      <c r="H666" s="348"/>
      <c r="I666" s="170"/>
      <c r="J666" s="170"/>
      <c r="K666" s="322" t="s">
        <v>106</v>
      </c>
      <c r="L666" s="323"/>
      <c r="M666" s="323"/>
      <c r="N666" s="324"/>
    </row>
    <row r="667" spans="1:14" ht="31.5" customHeight="1" x14ac:dyDescent="0.25">
      <c r="A667" s="156"/>
      <c r="B667" s="349"/>
      <c r="C667" s="350"/>
      <c r="D667" s="350"/>
      <c r="E667" s="350"/>
      <c r="F667" s="350"/>
      <c r="G667" s="350"/>
      <c r="H667" s="351"/>
      <c r="I667" s="170"/>
      <c r="J667" s="170"/>
      <c r="K667" s="373"/>
      <c r="L667" s="374"/>
      <c r="M667" s="374"/>
      <c r="N667" s="375"/>
    </row>
    <row r="668" spans="1:14" x14ac:dyDescent="0.25">
      <c r="A668" s="156"/>
      <c r="B668" s="352"/>
      <c r="C668" s="353"/>
      <c r="D668" s="353"/>
      <c r="E668" s="353"/>
      <c r="F668" s="353"/>
      <c r="G668" s="353"/>
      <c r="H668" s="354"/>
      <c r="I668" s="170"/>
      <c r="J668" s="170"/>
      <c r="K668" s="325"/>
      <c r="L668" s="326"/>
      <c r="M668" s="326"/>
      <c r="N668" s="327"/>
    </row>
    <row r="669" spans="1:14" ht="28.5" customHeight="1" x14ac:dyDescent="0.25">
      <c r="A669" s="160" t="s">
        <v>28</v>
      </c>
      <c r="B669" s="328" t="s">
        <v>95</v>
      </c>
      <c r="C669" s="329"/>
      <c r="D669" s="329"/>
      <c r="E669" s="329"/>
      <c r="F669" s="329"/>
      <c r="G669" s="329"/>
      <c r="H669" s="330"/>
      <c r="I669" s="156"/>
      <c r="J669" s="156"/>
      <c r="K669" s="390" t="s">
        <v>135</v>
      </c>
      <c r="L669" s="391"/>
      <c r="M669" s="391"/>
      <c r="N669" s="392"/>
    </row>
    <row r="670" spans="1:14" ht="28.5" customHeight="1" x14ac:dyDescent="0.25">
      <c r="A670" s="160"/>
      <c r="B670" s="331"/>
      <c r="C670" s="332"/>
      <c r="D670" s="332"/>
      <c r="E670" s="332"/>
      <c r="F670" s="332"/>
      <c r="G670" s="332"/>
      <c r="H670" s="333"/>
      <c r="I670" s="156"/>
      <c r="J670" s="156"/>
      <c r="K670" s="393"/>
      <c r="L670" s="394"/>
      <c r="M670" s="394"/>
      <c r="N670" s="395"/>
    </row>
    <row r="671" spans="1:14" ht="28.5" customHeight="1" x14ac:dyDescent="0.25">
      <c r="A671" s="160"/>
      <c r="B671" s="334"/>
      <c r="C671" s="335"/>
      <c r="D671" s="335"/>
      <c r="E671" s="335"/>
      <c r="F671" s="335"/>
      <c r="G671" s="335"/>
      <c r="H671" s="336"/>
      <c r="I671" s="156"/>
      <c r="J671" s="156"/>
      <c r="K671" s="396"/>
      <c r="L671" s="397"/>
      <c r="M671" s="397"/>
      <c r="N671" s="398"/>
    </row>
    <row r="672" spans="1:14" x14ac:dyDescent="0.25">
      <c r="A672" s="156"/>
      <c r="B672" s="364"/>
      <c r="C672" s="365"/>
      <c r="D672" s="365"/>
      <c r="E672" s="365"/>
      <c r="F672" s="365"/>
      <c r="G672" s="365"/>
      <c r="H672" s="366"/>
      <c r="I672" s="156"/>
      <c r="J672" s="156"/>
      <c r="K672" s="390"/>
      <c r="L672" s="391"/>
      <c r="M672" s="391"/>
      <c r="N672" s="392"/>
    </row>
    <row r="673" spans="1:14" x14ac:dyDescent="0.25">
      <c r="A673" s="156"/>
      <c r="B673" s="367"/>
      <c r="C673" s="368"/>
      <c r="D673" s="368"/>
      <c r="E673" s="368"/>
      <c r="F673" s="368"/>
      <c r="G673" s="368"/>
      <c r="H673" s="369"/>
      <c r="I673" s="156"/>
      <c r="J673" s="156"/>
      <c r="K673" s="393"/>
      <c r="L673" s="394"/>
      <c r="M673" s="394"/>
      <c r="N673" s="395"/>
    </row>
    <row r="674" spans="1:14" x14ac:dyDescent="0.25">
      <c r="A674" s="156"/>
      <c r="B674" s="370"/>
      <c r="C674" s="371"/>
      <c r="D674" s="371"/>
      <c r="E674" s="371"/>
      <c r="F674" s="371"/>
      <c r="G674" s="371"/>
      <c r="H674" s="372"/>
      <c r="I674" s="159"/>
      <c r="J674" s="159"/>
      <c r="K674" s="396"/>
      <c r="L674" s="397"/>
      <c r="M674" s="397"/>
      <c r="N674" s="398"/>
    </row>
    <row r="675" spans="1:14" x14ac:dyDescent="0.25">
      <c r="A675" s="156"/>
      <c r="B675" s="165"/>
      <c r="C675" s="165"/>
      <c r="D675" s="165"/>
      <c r="E675" s="165"/>
      <c r="F675" s="165"/>
      <c r="G675" s="165"/>
      <c r="H675" s="165"/>
      <c r="I675" s="159"/>
      <c r="J675" s="159"/>
      <c r="K675" s="165"/>
      <c r="L675" s="165"/>
      <c r="M675" s="165"/>
      <c r="N675" s="165"/>
    </row>
    <row r="676" spans="1:14" x14ac:dyDescent="0.25">
      <c r="A676" s="413" t="s">
        <v>114</v>
      </c>
      <c r="B676" s="413"/>
      <c r="C676" s="413"/>
      <c r="D676" s="413"/>
      <c r="E676" s="413"/>
      <c r="F676" s="413"/>
      <c r="G676" s="409" t="s">
        <v>195</v>
      </c>
      <c r="H676" s="410"/>
      <c r="I676" s="410"/>
      <c r="J676" s="410"/>
      <c r="K676" s="410"/>
      <c r="L676" s="410"/>
      <c r="M676" s="410"/>
      <c r="N676" s="411"/>
    </row>
    <row r="677" spans="1:14" x14ac:dyDescent="0.25">
      <c r="A677" s="379"/>
      <c r="B677" s="379"/>
      <c r="C677" s="379"/>
      <c r="D677" s="379"/>
      <c r="E677" s="379"/>
      <c r="F677" s="379"/>
      <c r="G677" s="379"/>
      <c r="H677" s="379"/>
      <c r="I677" s="379"/>
      <c r="J677" s="379"/>
      <c r="K677" s="379"/>
      <c r="L677" s="379"/>
      <c r="M677" s="379"/>
      <c r="N677" s="379"/>
    </row>
    <row r="678" spans="1:14" x14ac:dyDescent="0.25">
      <c r="A678" s="380" t="s">
        <v>23</v>
      </c>
      <c r="B678" s="380"/>
      <c r="C678" s="380"/>
      <c r="D678" s="380"/>
      <c r="E678" s="380"/>
      <c r="F678" s="380"/>
      <c r="G678" s="380"/>
      <c r="H678" s="380"/>
      <c r="I678" s="380"/>
      <c r="J678" s="380" t="s">
        <v>94</v>
      </c>
      <c r="K678" s="380"/>
      <c r="L678" s="380"/>
      <c r="M678" s="380"/>
      <c r="N678" s="380"/>
    </row>
    <row r="679" spans="1:14" ht="31.5" customHeight="1" x14ac:dyDescent="0.25">
      <c r="A679" s="160" t="s">
        <v>25</v>
      </c>
      <c r="B679" s="328" t="s">
        <v>95</v>
      </c>
      <c r="C679" s="329"/>
      <c r="D679" s="329"/>
      <c r="E679" s="329"/>
      <c r="F679" s="329"/>
      <c r="G679" s="329"/>
      <c r="H679" s="330"/>
      <c r="I679" s="156"/>
      <c r="J679" s="156"/>
      <c r="K679" s="390" t="s">
        <v>96</v>
      </c>
      <c r="L679" s="391"/>
      <c r="M679" s="391"/>
      <c r="N679" s="392"/>
    </row>
    <row r="680" spans="1:14" ht="31.5" customHeight="1" x14ac:dyDescent="0.25">
      <c r="A680" s="160"/>
      <c r="B680" s="331"/>
      <c r="C680" s="332"/>
      <c r="D680" s="332"/>
      <c r="E680" s="332"/>
      <c r="F680" s="332"/>
      <c r="G680" s="332"/>
      <c r="H680" s="333"/>
      <c r="I680" s="156"/>
      <c r="J680" s="156"/>
      <c r="K680" s="393"/>
      <c r="L680" s="394"/>
      <c r="M680" s="394"/>
      <c r="N680" s="395"/>
    </row>
    <row r="681" spans="1:14" ht="31.5" customHeight="1" x14ac:dyDescent="0.25">
      <c r="A681" s="160"/>
      <c r="B681" s="334"/>
      <c r="C681" s="335"/>
      <c r="D681" s="335"/>
      <c r="E681" s="335"/>
      <c r="F681" s="335"/>
      <c r="G681" s="335"/>
      <c r="H681" s="336"/>
      <c r="I681" s="156"/>
      <c r="J681" s="156"/>
      <c r="K681" s="396"/>
      <c r="L681" s="397"/>
      <c r="M681" s="397"/>
      <c r="N681" s="398"/>
    </row>
    <row r="682" spans="1:14" x14ac:dyDescent="0.25">
      <c r="A682" s="156" t="s">
        <v>28</v>
      </c>
      <c r="B682" s="346" t="s">
        <v>722</v>
      </c>
      <c r="C682" s="347"/>
      <c r="D682" s="347"/>
      <c r="E682" s="347"/>
      <c r="F682" s="347"/>
      <c r="G682" s="347"/>
      <c r="H682" s="348"/>
      <c r="I682" s="170"/>
      <c r="J682" s="170"/>
      <c r="K682" s="322" t="s">
        <v>184</v>
      </c>
      <c r="L682" s="323"/>
      <c r="M682" s="323"/>
      <c r="N682" s="324"/>
    </row>
    <row r="683" spans="1:14" x14ac:dyDescent="0.25">
      <c r="A683" s="156"/>
      <c r="B683" s="349"/>
      <c r="C683" s="350"/>
      <c r="D683" s="350"/>
      <c r="E683" s="350"/>
      <c r="F683" s="350"/>
      <c r="G683" s="350"/>
      <c r="H683" s="351"/>
      <c r="I683" s="170"/>
      <c r="J683" s="170"/>
      <c r="K683" s="373"/>
      <c r="L683" s="374"/>
      <c r="M683" s="374"/>
      <c r="N683" s="375"/>
    </row>
    <row r="684" spans="1:14" ht="85.5" customHeight="1" x14ac:dyDescent="0.25">
      <c r="A684" s="156"/>
      <c r="B684" s="352"/>
      <c r="C684" s="353"/>
      <c r="D684" s="353"/>
      <c r="E684" s="353"/>
      <c r="F684" s="353"/>
      <c r="G684" s="353"/>
      <c r="H684" s="354"/>
      <c r="I684" s="170"/>
      <c r="J684" s="170"/>
      <c r="K684" s="325"/>
      <c r="L684" s="326"/>
      <c r="M684" s="326"/>
      <c r="N684" s="327"/>
    </row>
    <row r="685" spans="1:14" x14ac:dyDescent="0.25">
      <c r="A685" s="156" t="s">
        <v>31</v>
      </c>
      <c r="B685" s="381"/>
      <c r="C685" s="382"/>
      <c r="D685" s="382"/>
      <c r="E685" s="382"/>
      <c r="F685" s="382"/>
      <c r="G685" s="382"/>
      <c r="H685" s="383"/>
      <c r="I685" s="170"/>
      <c r="J685" s="170"/>
      <c r="K685" s="322"/>
      <c r="L685" s="323"/>
      <c r="M685" s="323"/>
      <c r="N685" s="324"/>
    </row>
    <row r="686" spans="1:14" x14ac:dyDescent="0.25">
      <c r="A686" s="156"/>
      <c r="B686" s="384"/>
      <c r="C686" s="385"/>
      <c r="D686" s="385"/>
      <c r="E686" s="385"/>
      <c r="F686" s="385"/>
      <c r="G686" s="385"/>
      <c r="H686" s="386"/>
      <c r="I686" s="170"/>
      <c r="J686" s="170"/>
      <c r="K686" s="325"/>
      <c r="L686" s="326"/>
      <c r="M686" s="326"/>
      <c r="N686" s="327"/>
    </row>
    <row r="687" spans="1:14" x14ac:dyDescent="0.25">
      <c r="A687" s="156" t="s">
        <v>34</v>
      </c>
      <c r="B687" s="328"/>
      <c r="C687" s="329"/>
      <c r="D687" s="329"/>
      <c r="E687" s="329"/>
      <c r="F687" s="329"/>
      <c r="G687" s="329"/>
      <c r="H687" s="330"/>
      <c r="I687" s="156"/>
      <c r="J687" s="156"/>
      <c r="K687" s="337"/>
      <c r="L687" s="338"/>
      <c r="M687" s="338"/>
      <c r="N687" s="339"/>
    </row>
    <row r="688" spans="1:14" x14ac:dyDescent="0.25">
      <c r="A688" s="156"/>
      <c r="B688" s="331"/>
      <c r="C688" s="332"/>
      <c r="D688" s="332"/>
      <c r="E688" s="332"/>
      <c r="F688" s="332"/>
      <c r="G688" s="332"/>
      <c r="H688" s="333"/>
      <c r="I688" s="156"/>
      <c r="J688" s="156"/>
      <c r="K688" s="340"/>
      <c r="L688" s="341"/>
      <c r="M688" s="341"/>
      <c r="N688" s="342"/>
    </row>
    <row r="689" spans="1:14" x14ac:dyDescent="0.25">
      <c r="A689" s="160"/>
      <c r="B689" s="334"/>
      <c r="C689" s="335"/>
      <c r="D689" s="335"/>
      <c r="E689" s="335"/>
      <c r="F689" s="335"/>
      <c r="G689" s="335"/>
      <c r="H689" s="336"/>
      <c r="I689" s="159"/>
      <c r="J689" s="159"/>
      <c r="K689" s="343"/>
      <c r="L689" s="344"/>
      <c r="M689" s="344"/>
      <c r="N689" s="345"/>
    </row>
    <row r="690" spans="1:14" x14ac:dyDescent="0.25">
      <c r="A690" s="159"/>
      <c r="B690" s="159"/>
      <c r="C690" s="159"/>
      <c r="D690" s="159"/>
      <c r="E690" s="159"/>
      <c r="F690" s="159"/>
      <c r="G690" s="159"/>
      <c r="H690" s="159"/>
      <c r="I690" s="159"/>
      <c r="J690" s="159"/>
      <c r="K690" s="159"/>
      <c r="L690" s="159"/>
      <c r="M690" s="159"/>
      <c r="N690" s="159"/>
    </row>
    <row r="691" spans="1:14" ht="15" customHeight="1" x14ac:dyDescent="0.25">
      <c r="A691" s="412" t="s">
        <v>114</v>
      </c>
      <c r="B691" s="412"/>
      <c r="C691" s="412"/>
      <c r="D691" s="412"/>
      <c r="E691" s="412"/>
      <c r="F691" s="412"/>
      <c r="G691" s="406" t="s">
        <v>196</v>
      </c>
      <c r="H691" s="407"/>
      <c r="I691" s="407"/>
      <c r="J691" s="407"/>
      <c r="K691" s="407"/>
      <c r="L691" s="407"/>
      <c r="M691" s="407"/>
      <c r="N691" s="408"/>
    </row>
    <row r="692" spans="1:14" x14ac:dyDescent="0.25">
      <c r="A692" s="379"/>
      <c r="B692" s="379"/>
      <c r="C692" s="379"/>
      <c r="D692" s="379"/>
      <c r="E692" s="379"/>
      <c r="F692" s="379"/>
      <c r="G692" s="379"/>
      <c r="H692" s="379"/>
      <c r="I692" s="379"/>
      <c r="J692" s="379"/>
      <c r="K692" s="379"/>
      <c r="L692" s="379"/>
      <c r="M692" s="379"/>
      <c r="N692" s="379"/>
    </row>
    <row r="693" spans="1:14" x14ac:dyDescent="0.25">
      <c r="A693" s="380" t="s">
        <v>23</v>
      </c>
      <c r="B693" s="380"/>
      <c r="C693" s="380"/>
      <c r="D693" s="380"/>
      <c r="E693" s="380"/>
      <c r="F693" s="380"/>
      <c r="G693" s="380"/>
      <c r="H693" s="380"/>
      <c r="I693" s="380"/>
      <c r="J693" s="380" t="s">
        <v>94</v>
      </c>
      <c r="K693" s="380"/>
      <c r="L693" s="380"/>
      <c r="M693" s="380"/>
      <c r="N693" s="380"/>
    </row>
    <row r="694" spans="1:14" ht="42.75" customHeight="1" x14ac:dyDescent="0.25">
      <c r="A694" s="159"/>
      <c r="B694" s="346" t="s">
        <v>194</v>
      </c>
      <c r="C694" s="347"/>
      <c r="D694" s="347"/>
      <c r="E694" s="347"/>
      <c r="F694" s="347"/>
      <c r="G694" s="347"/>
      <c r="H694" s="348"/>
      <c r="I694" s="171"/>
      <c r="J694" s="171"/>
      <c r="K694" s="355" t="s">
        <v>197</v>
      </c>
      <c r="L694" s="356"/>
      <c r="M694" s="356"/>
      <c r="N694" s="357"/>
    </row>
    <row r="695" spans="1:14" ht="42.75" customHeight="1" x14ac:dyDescent="0.25">
      <c r="A695" s="159"/>
      <c r="B695" s="352"/>
      <c r="C695" s="353"/>
      <c r="D695" s="353"/>
      <c r="E695" s="353"/>
      <c r="F695" s="353"/>
      <c r="G695" s="353"/>
      <c r="H695" s="354"/>
      <c r="I695" s="171"/>
      <c r="J695" s="171"/>
      <c r="K695" s="361"/>
      <c r="L695" s="362"/>
      <c r="M695" s="362"/>
      <c r="N695" s="363"/>
    </row>
    <row r="696" spans="1:14" ht="42.75" customHeight="1" x14ac:dyDescent="0.25">
      <c r="A696" s="156"/>
      <c r="B696" s="346" t="s">
        <v>95</v>
      </c>
      <c r="C696" s="347"/>
      <c r="D696" s="347"/>
      <c r="E696" s="347"/>
      <c r="F696" s="347"/>
      <c r="G696" s="347"/>
      <c r="H696" s="348"/>
      <c r="I696" s="170"/>
      <c r="J696" s="170"/>
      <c r="K696" s="355" t="s">
        <v>135</v>
      </c>
      <c r="L696" s="356"/>
      <c r="M696" s="356"/>
      <c r="N696" s="357"/>
    </row>
    <row r="697" spans="1:14" ht="30" customHeight="1" x14ac:dyDescent="0.25">
      <c r="A697" s="156"/>
      <c r="B697" s="349"/>
      <c r="C697" s="350"/>
      <c r="D697" s="350"/>
      <c r="E697" s="350"/>
      <c r="F697" s="350"/>
      <c r="G697" s="350"/>
      <c r="H697" s="351"/>
      <c r="I697" s="170"/>
      <c r="J697" s="170"/>
      <c r="K697" s="358"/>
      <c r="L697" s="359"/>
      <c r="M697" s="359"/>
      <c r="N697" s="360"/>
    </row>
    <row r="698" spans="1:14" x14ac:dyDescent="0.25">
      <c r="A698" s="156"/>
      <c r="B698" s="352"/>
      <c r="C698" s="353"/>
      <c r="D698" s="353"/>
      <c r="E698" s="353"/>
      <c r="F698" s="353"/>
      <c r="G698" s="353"/>
      <c r="H698" s="354"/>
      <c r="I698" s="171"/>
      <c r="J698" s="171"/>
      <c r="K698" s="361"/>
      <c r="L698" s="362"/>
      <c r="M698" s="362"/>
      <c r="N698" s="363"/>
    </row>
    <row r="699" spans="1:14" ht="24.75" customHeight="1" x14ac:dyDescent="0.25">
      <c r="A699" s="159"/>
      <c r="B699" s="346" t="s">
        <v>53</v>
      </c>
      <c r="C699" s="347"/>
      <c r="D699" s="347"/>
      <c r="E699" s="347"/>
      <c r="F699" s="347"/>
      <c r="G699" s="347"/>
      <c r="H699" s="348"/>
      <c r="I699" s="171"/>
      <c r="J699" s="171"/>
      <c r="K699" s="355" t="s">
        <v>123</v>
      </c>
      <c r="L699" s="356"/>
      <c r="M699" s="356"/>
      <c r="N699" s="357"/>
    </row>
    <row r="700" spans="1:14" ht="24.75" customHeight="1" x14ac:dyDescent="0.25">
      <c r="A700" s="159"/>
      <c r="B700" s="349"/>
      <c r="C700" s="350"/>
      <c r="D700" s="350"/>
      <c r="E700" s="350"/>
      <c r="F700" s="350"/>
      <c r="G700" s="350"/>
      <c r="H700" s="351"/>
      <c r="I700" s="171"/>
      <c r="J700" s="171"/>
      <c r="K700" s="358"/>
      <c r="L700" s="359"/>
      <c r="M700" s="359"/>
      <c r="N700" s="360"/>
    </row>
    <row r="701" spans="1:14" ht="24.75" customHeight="1" x14ac:dyDescent="0.25">
      <c r="A701" s="159"/>
      <c r="B701" s="352"/>
      <c r="C701" s="353"/>
      <c r="D701" s="353"/>
      <c r="E701" s="353"/>
      <c r="F701" s="353"/>
      <c r="G701" s="353"/>
      <c r="H701" s="354"/>
      <c r="I701" s="171"/>
      <c r="J701" s="171"/>
      <c r="K701" s="361"/>
      <c r="L701" s="362"/>
      <c r="M701" s="362"/>
      <c r="N701" s="363"/>
    </row>
  </sheetData>
  <mergeCells count="618">
    <mergeCell ref="A77:N77"/>
    <mergeCell ref="A78:N78"/>
    <mergeCell ref="A79:N80"/>
    <mergeCell ref="A81:N81"/>
    <mergeCell ref="A82:N82"/>
    <mergeCell ref="A17:N17"/>
    <mergeCell ref="B18:H20"/>
    <mergeCell ref="K18:N20"/>
    <mergeCell ref="B21:H23"/>
    <mergeCell ref="K21:N23"/>
    <mergeCell ref="B24:H26"/>
    <mergeCell ref="K24:N26"/>
    <mergeCell ref="B27:H28"/>
    <mergeCell ref="K27:N28"/>
    <mergeCell ref="K29:N30"/>
    <mergeCell ref="B31:H32"/>
    <mergeCell ref="K31:N32"/>
    <mergeCell ref="B33:H34"/>
    <mergeCell ref="K33:N34"/>
    <mergeCell ref="B35:H36"/>
    <mergeCell ref="K35:N36"/>
    <mergeCell ref="B37:H39"/>
    <mergeCell ref="K37:N39"/>
    <mergeCell ref="B29:H30"/>
    <mergeCell ref="A9:N10"/>
    <mergeCell ref="A11:N11"/>
    <mergeCell ref="A12:N12"/>
    <mergeCell ref="E13:N13"/>
    <mergeCell ref="B14:D14"/>
    <mergeCell ref="E14:J14"/>
    <mergeCell ref="K14:N14"/>
    <mergeCell ref="A15:N15"/>
    <mergeCell ref="A16:H16"/>
    <mergeCell ref="J16:N16"/>
    <mergeCell ref="A1:N1"/>
    <mergeCell ref="A2:N2"/>
    <mergeCell ref="A3:N3"/>
    <mergeCell ref="A4:N4"/>
    <mergeCell ref="C5:L5"/>
    <mergeCell ref="A6:N6"/>
    <mergeCell ref="A7:C7"/>
    <mergeCell ref="G7:L7"/>
    <mergeCell ref="A8:N8"/>
    <mergeCell ref="B40:H41"/>
    <mergeCell ref="K40:N41"/>
    <mergeCell ref="B42:H43"/>
    <mergeCell ref="K42:N43"/>
    <mergeCell ref="B44:H45"/>
    <mergeCell ref="K44:N45"/>
    <mergeCell ref="B46:H47"/>
    <mergeCell ref="K46:N47"/>
    <mergeCell ref="B48:H49"/>
    <mergeCell ref="K48:N49"/>
    <mergeCell ref="B60:H61"/>
    <mergeCell ref="K60:N61"/>
    <mergeCell ref="B62:H63"/>
    <mergeCell ref="K62:N63"/>
    <mergeCell ref="B73:H74"/>
    <mergeCell ref="K73:N74"/>
    <mergeCell ref="A75:N75"/>
    <mergeCell ref="B50:H51"/>
    <mergeCell ref="K50:N51"/>
    <mergeCell ref="B52:H53"/>
    <mergeCell ref="K52:N53"/>
    <mergeCell ref="B54:H55"/>
    <mergeCell ref="K54:N55"/>
    <mergeCell ref="B56:H57"/>
    <mergeCell ref="K56:N57"/>
    <mergeCell ref="B58:H59"/>
    <mergeCell ref="K58:N59"/>
    <mergeCell ref="B64:H66"/>
    <mergeCell ref="K64:N66"/>
    <mergeCell ref="B67:H68"/>
    <mergeCell ref="K67:N68"/>
    <mergeCell ref="B69:H70"/>
    <mergeCell ref="K69:N70"/>
    <mergeCell ref="B71:H72"/>
    <mergeCell ref="B92:H94"/>
    <mergeCell ref="K92:N94"/>
    <mergeCell ref="B95:H97"/>
    <mergeCell ref="K95:N97"/>
    <mergeCell ref="B98:H99"/>
    <mergeCell ref="K98:N99"/>
    <mergeCell ref="K100:N102"/>
    <mergeCell ref="I95:J97"/>
    <mergeCell ref="A84:F84"/>
    <mergeCell ref="G84:N84"/>
    <mergeCell ref="A85:N85"/>
    <mergeCell ref="A86:I86"/>
    <mergeCell ref="J86:N86"/>
    <mergeCell ref="B87:H89"/>
    <mergeCell ref="K87:N89"/>
    <mergeCell ref="B90:H91"/>
    <mergeCell ref="K90:N91"/>
    <mergeCell ref="K122:N123"/>
    <mergeCell ref="A105:N105"/>
    <mergeCell ref="A106:I106"/>
    <mergeCell ref="J106:N106"/>
    <mergeCell ref="B107:H109"/>
    <mergeCell ref="K107:N109"/>
    <mergeCell ref="A113:F113"/>
    <mergeCell ref="A114:N114"/>
    <mergeCell ref="G113:N113"/>
    <mergeCell ref="B110:H111"/>
    <mergeCell ref="K110:N111"/>
    <mergeCell ref="A115:I115"/>
    <mergeCell ref="J115:N115"/>
    <mergeCell ref="B116:H118"/>
    <mergeCell ref="K116:N118"/>
    <mergeCell ref="B119:H121"/>
    <mergeCell ref="K119:N121"/>
    <mergeCell ref="B122:H123"/>
    <mergeCell ref="A139:F139"/>
    <mergeCell ref="A140:N140"/>
    <mergeCell ref="A141:I141"/>
    <mergeCell ref="J141:N141"/>
    <mergeCell ref="B142:H144"/>
    <mergeCell ref="K142:N144"/>
    <mergeCell ref="G139:N139"/>
    <mergeCell ref="A125:F125"/>
    <mergeCell ref="A126:N126"/>
    <mergeCell ref="A127:I127"/>
    <mergeCell ref="J127:N127"/>
    <mergeCell ref="B128:H130"/>
    <mergeCell ref="K128:N130"/>
    <mergeCell ref="B131:H133"/>
    <mergeCell ref="K131:N133"/>
    <mergeCell ref="G125:N125"/>
    <mergeCell ref="B134:H135"/>
    <mergeCell ref="K134:N135"/>
    <mergeCell ref="B136:H137"/>
    <mergeCell ref="K136:N137"/>
    <mergeCell ref="B145:H147"/>
    <mergeCell ref="K145:N147"/>
    <mergeCell ref="B148:H150"/>
    <mergeCell ref="K148:N150"/>
    <mergeCell ref="B151:H152"/>
    <mergeCell ref="K151:N152"/>
    <mergeCell ref="A154:F154"/>
    <mergeCell ref="A155:N155"/>
    <mergeCell ref="A156:I156"/>
    <mergeCell ref="J156:N156"/>
    <mergeCell ref="G154:N154"/>
    <mergeCell ref="B157:H159"/>
    <mergeCell ref="K157:N159"/>
    <mergeCell ref="B160:H162"/>
    <mergeCell ref="K160:N162"/>
    <mergeCell ref="B163:H165"/>
    <mergeCell ref="K163:N165"/>
    <mergeCell ref="B166:H167"/>
    <mergeCell ref="K166:N167"/>
    <mergeCell ref="B168:H169"/>
    <mergeCell ref="K168:N169"/>
    <mergeCell ref="A171:F171"/>
    <mergeCell ref="A172:N172"/>
    <mergeCell ref="A173:I173"/>
    <mergeCell ref="J173:N173"/>
    <mergeCell ref="B174:H176"/>
    <mergeCell ref="K174:N176"/>
    <mergeCell ref="B177:H179"/>
    <mergeCell ref="K177:N179"/>
    <mergeCell ref="B180:H182"/>
    <mergeCell ref="K180:N182"/>
    <mergeCell ref="G171:N171"/>
    <mergeCell ref="B183:H184"/>
    <mergeCell ref="K183:N184"/>
    <mergeCell ref="B185:H186"/>
    <mergeCell ref="K185:N186"/>
    <mergeCell ref="B187:H189"/>
    <mergeCell ref="K187:N189"/>
    <mergeCell ref="A191:F191"/>
    <mergeCell ref="A192:N192"/>
    <mergeCell ref="A193:I193"/>
    <mergeCell ref="J193:N193"/>
    <mergeCell ref="G191:N191"/>
    <mergeCell ref="B194:H196"/>
    <mergeCell ref="K194:N196"/>
    <mergeCell ref="B197:H199"/>
    <mergeCell ref="K197:N199"/>
    <mergeCell ref="B200:H202"/>
    <mergeCell ref="K200:N202"/>
    <mergeCell ref="A224:F224"/>
    <mergeCell ref="G224:N224"/>
    <mergeCell ref="B215:H217"/>
    <mergeCell ref="K215:N217"/>
    <mergeCell ref="B218:H220"/>
    <mergeCell ref="K218:N220"/>
    <mergeCell ref="B221:H222"/>
    <mergeCell ref="K221:N222"/>
    <mergeCell ref="B203:H205"/>
    <mergeCell ref="K203:N205"/>
    <mergeCell ref="B206:H207"/>
    <mergeCell ref="K206:N207"/>
    <mergeCell ref="A209:F209"/>
    <mergeCell ref="A210:N210"/>
    <mergeCell ref="A211:I211"/>
    <mergeCell ref="J211:N211"/>
    <mergeCell ref="B212:H214"/>
    <mergeCell ref="K212:N214"/>
    <mergeCell ref="G209:N209"/>
    <mergeCell ref="A225:N225"/>
    <mergeCell ref="A226:I226"/>
    <mergeCell ref="J226:N226"/>
    <mergeCell ref="B227:H229"/>
    <mergeCell ref="K227:N229"/>
    <mergeCell ref="A239:F239"/>
    <mergeCell ref="A240:N240"/>
    <mergeCell ref="A241:I241"/>
    <mergeCell ref="J241:N241"/>
    <mergeCell ref="B230:H232"/>
    <mergeCell ref="K230:N232"/>
    <mergeCell ref="B233:H235"/>
    <mergeCell ref="K233:N235"/>
    <mergeCell ref="B236:H237"/>
    <mergeCell ref="K236:N237"/>
    <mergeCell ref="G239:N239"/>
    <mergeCell ref="B242:H244"/>
    <mergeCell ref="K242:N244"/>
    <mergeCell ref="B245:H247"/>
    <mergeCell ref="K245:N247"/>
    <mergeCell ref="B248:H250"/>
    <mergeCell ref="K248:N250"/>
    <mergeCell ref="B251:H252"/>
    <mergeCell ref="K251:N252"/>
    <mergeCell ref="A254:F254"/>
    <mergeCell ref="G254:N254"/>
    <mergeCell ref="A255:N255"/>
    <mergeCell ref="A256:I256"/>
    <mergeCell ref="J256:N256"/>
    <mergeCell ref="B257:H259"/>
    <mergeCell ref="K257:N259"/>
    <mergeCell ref="B260:H262"/>
    <mergeCell ref="K260:N262"/>
    <mergeCell ref="B263:H265"/>
    <mergeCell ref="K263:N265"/>
    <mergeCell ref="B266:H268"/>
    <mergeCell ref="K266:N268"/>
    <mergeCell ref="B269:H271"/>
    <mergeCell ref="K269:N271"/>
    <mergeCell ref="B272:H274"/>
    <mergeCell ref="K272:N274"/>
    <mergeCell ref="B275:H277"/>
    <mergeCell ref="K275:N277"/>
    <mergeCell ref="A279:F279"/>
    <mergeCell ref="G279:N279"/>
    <mergeCell ref="A280:N280"/>
    <mergeCell ref="A281:I281"/>
    <mergeCell ref="J281:N281"/>
    <mergeCell ref="B282:H284"/>
    <mergeCell ref="K282:N284"/>
    <mergeCell ref="B285:H287"/>
    <mergeCell ref="K285:N287"/>
    <mergeCell ref="B288:H289"/>
    <mergeCell ref="K288:N289"/>
    <mergeCell ref="A293:F293"/>
    <mergeCell ref="A294:N294"/>
    <mergeCell ref="A295:I295"/>
    <mergeCell ref="J295:N295"/>
    <mergeCell ref="B296:H298"/>
    <mergeCell ref="K296:N298"/>
    <mergeCell ref="B299:H301"/>
    <mergeCell ref="K299:N301"/>
    <mergeCell ref="G293:N293"/>
    <mergeCell ref="B327:H329"/>
    <mergeCell ref="K327:N329"/>
    <mergeCell ref="B330:H332"/>
    <mergeCell ref="K330:N332"/>
    <mergeCell ref="B333:H334"/>
    <mergeCell ref="K333:N334"/>
    <mergeCell ref="A336:F336"/>
    <mergeCell ref="G336:N336"/>
    <mergeCell ref="A314:N314"/>
    <mergeCell ref="A315:I315"/>
    <mergeCell ref="J315:N315"/>
    <mergeCell ref="B316:H318"/>
    <mergeCell ref="K316:N318"/>
    <mergeCell ref="B319:H321"/>
    <mergeCell ref="K319:N321"/>
    <mergeCell ref="B322:H324"/>
    <mergeCell ref="K322:N324"/>
    <mergeCell ref="B325:H326"/>
    <mergeCell ref="K325:N326"/>
    <mergeCell ref="A337:N337"/>
    <mergeCell ref="A338:I338"/>
    <mergeCell ref="J338:N338"/>
    <mergeCell ref="B339:H341"/>
    <mergeCell ref="K339:N341"/>
    <mergeCell ref="B342:H344"/>
    <mergeCell ref="K342:N344"/>
    <mergeCell ref="B345:H347"/>
    <mergeCell ref="K345:N347"/>
    <mergeCell ref="B348:H349"/>
    <mergeCell ref="K348:N349"/>
    <mergeCell ref="B350:H351"/>
    <mergeCell ref="K350:N351"/>
    <mergeCell ref="B352:H354"/>
    <mergeCell ref="K352:N354"/>
    <mergeCell ref="A357:F357"/>
    <mergeCell ref="A358:N358"/>
    <mergeCell ref="A359:I359"/>
    <mergeCell ref="J359:N359"/>
    <mergeCell ref="G357:N357"/>
    <mergeCell ref="A390:N390"/>
    <mergeCell ref="B360:H362"/>
    <mergeCell ref="K360:N362"/>
    <mergeCell ref="B363:H365"/>
    <mergeCell ref="K363:N365"/>
    <mergeCell ref="B366:H368"/>
    <mergeCell ref="K366:N368"/>
    <mergeCell ref="B369:H370"/>
    <mergeCell ref="K369:N370"/>
    <mergeCell ref="A372:F372"/>
    <mergeCell ref="G372:N372"/>
    <mergeCell ref="A406:N406"/>
    <mergeCell ref="A407:I407"/>
    <mergeCell ref="J407:N407"/>
    <mergeCell ref="B408:H410"/>
    <mergeCell ref="K408:N410"/>
    <mergeCell ref="A414:F414"/>
    <mergeCell ref="A415:N415"/>
    <mergeCell ref="A416:I416"/>
    <mergeCell ref="J416:N416"/>
    <mergeCell ref="G414:N414"/>
    <mergeCell ref="B411:H412"/>
    <mergeCell ref="K411:N412"/>
    <mergeCell ref="B417:H419"/>
    <mergeCell ref="K417:N419"/>
    <mergeCell ref="B420:H421"/>
    <mergeCell ref="K420:N421"/>
    <mergeCell ref="B422:H424"/>
    <mergeCell ref="K422:N424"/>
    <mergeCell ref="B425:H426"/>
    <mergeCell ref="K425:N426"/>
    <mergeCell ref="B427:H428"/>
    <mergeCell ref="K427:N428"/>
    <mergeCell ref="B429:H430"/>
    <mergeCell ref="K429:N430"/>
    <mergeCell ref="A432:F432"/>
    <mergeCell ref="A433:N433"/>
    <mergeCell ref="A434:I434"/>
    <mergeCell ref="J434:N434"/>
    <mergeCell ref="B435:H437"/>
    <mergeCell ref="K435:N437"/>
    <mergeCell ref="B438:H440"/>
    <mergeCell ref="K438:N440"/>
    <mergeCell ref="G432:N432"/>
    <mergeCell ref="B441:H442"/>
    <mergeCell ref="K441:N442"/>
    <mergeCell ref="A444:F444"/>
    <mergeCell ref="A445:N445"/>
    <mergeCell ref="A446:I446"/>
    <mergeCell ref="J446:N446"/>
    <mergeCell ref="B447:H448"/>
    <mergeCell ref="K447:N448"/>
    <mergeCell ref="A454:N454"/>
    <mergeCell ref="G444:N444"/>
    <mergeCell ref="B449:H451"/>
    <mergeCell ref="K449:N451"/>
    <mergeCell ref="G453:N453"/>
    <mergeCell ref="A455:I455"/>
    <mergeCell ref="J455:N455"/>
    <mergeCell ref="B456:H458"/>
    <mergeCell ref="K456:N458"/>
    <mergeCell ref="B459:H461"/>
    <mergeCell ref="K459:N461"/>
    <mergeCell ref="B462:H463"/>
    <mergeCell ref="K462:N463"/>
    <mergeCell ref="B464:H465"/>
    <mergeCell ref="K464:N465"/>
    <mergeCell ref="A467:F467"/>
    <mergeCell ref="A468:N468"/>
    <mergeCell ref="A469:I469"/>
    <mergeCell ref="J469:N469"/>
    <mergeCell ref="B470:H471"/>
    <mergeCell ref="K470:N471"/>
    <mergeCell ref="A476:F476"/>
    <mergeCell ref="A477:N477"/>
    <mergeCell ref="A478:I478"/>
    <mergeCell ref="J478:N478"/>
    <mergeCell ref="B472:H474"/>
    <mergeCell ref="K472:N474"/>
    <mergeCell ref="G476:N476"/>
    <mergeCell ref="G467:N467"/>
    <mergeCell ref="B479:H481"/>
    <mergeCell ref="K479:N481"/>
    <mergeCell ref="B482:H484"/>
    <mergeCell ref="K482:N484"/>
    <mergeCell ref="B485:H487"/>
    <mergeCell ref="K485:N487"/>
    <mergeCell ref="B488:H489"/>
    <mergeCell ref="K488:N489"/>
    <mergeCell ref="B490:H491"/>
    <mergeCell ref="K490:N491"/>
    <mergeCell ref="K512:N514"/>
    <mergeCell ref="B515:H517"/>
    <mergeCell ref="K515:N517"/>
    <mergeCell ref="G506:N506"/>
    <mergeCell ref="B492:H494"/>
    <mergeCell ref="K492:N494"/>
    <mergeCell ref="A496:F496"/>
    <mergeCell ref="A497:N497"/>
    <mergeCell ref="A498:I498"/>
    <mergeCell ref="J498:N498"/>
    <mergeCell ref="B499:H501"/>
    <mergeCell ref="K499:N501"/>
    <mergeCell ref="B502:H504"/>
    <mergeCell ref="K502:N504"/>
    <mergeCell ref="G496:N496"/>
    <mergeCell ref="A506:F506"/>
    <mergeCell ref="A507:N507"/>
    <mergeCell ref="A508:I508"/>
    <mergeCell ref="J508:N508"/>
    <mergeCell ref="B509:H511"/>
    <mergeCell ref="K509:N511"/>
    <mergeCell ref="B512:H514"/>
    <mergeCell ref="A519:F519"/>
    <mergeCell ref="G519:N519"/>
    <mergeCell ref="A520:N520"/>
    <mergeCell ref="A521:I521"/>
    <mergeCell ref="J521:N521"/>
    <mergeCell ref="B522:H524"/>
    <mergeCell ref="K522:N524"/>
    <mergeCell ref="B525:H527"/>
    <mergeCell ref="K525:N527"/>
    <mergeCell ref="B528:H530"/>
    <mergeCell ref="K528:N530"/>
    <mergeCell ref="B531:H532"/>
    <mergeCell ref="K531:N532"/>
    <mergeCell ref="B533:H535"/>
    <mergeCell ref="K533:N535"/>
    <mergeCell ref="A537:F537"/>
    <mergeCell ref="A538:N538"/>
    <mergeCell ref="A539:I539"/>
    <mergeCell ref="J539:N539"/>
    <mergeCell ref="B540:H542"/>
    <mergeCell ref="K540:N542"/>
    <mergeCell ref="G537:N537"/>
    <mergeCell ref="B543:H545"/>
    <mergeCell ref="K543:N545"/>
    <mergeCell ref="B546:H547"/>
    <mergeCell ref="K546:N547"/>
    <mergeCell ref="A549:F549"/>
    <mergeCell ref="A550:N550"/>
    <mergeCell ref="A551:I551"/>
    <mergeCell ref="J551:N551"/>
    <mergeCell ref="B552:H554"/>
    <mergeCell ref="K552:N554"/>
    <mergeCell ref="B555:H556"/>
    <mergeCell ref="K555:N556"/>
    <mergeCell ref="B557:H559"/>
    <mergeCell ref="K557:N559"/>
    <mergeCell ref="G549:N549"/>
    <mergeCell ref="B560:H562"/>
    <mergeCell ref="K560:N562"/>
    <mergeCell ref="B563:H564"/>
    <mergeCell ref="K563:N564"/>
    <mergeCell ref="A566:F566"/>
    <mergeCell ref="A567:N567"/>
    <mergeCell ref="A568:I568"/>
    <mergeCell ref="J568:N568"/>
    <mergeCell ref="B569:H571"/>
    <mergeCell ref="K569:N571"/>
    <mergeCell ref="G566:N566"/>
    <mergeCell ref="A627:N627"/>
    <mergeCell ref="A628:I628"/>
    <mergeCell ref="J628:N628"/>
    <mergeCell ref="B629:H631"/>
    <mergeCell ref="B572:H574"/>
    <mergeCell ref="K572:N574"/>
    <mergeCell ref="B575:H576"/>
    <mergeCell ref="K575:N576"/>
    <mergeCell ref="B577:H579"/>
    <mergeCell ref="K577:N579"/>
    <mergeCell ref="B589:H591"/>
    <mergeCell ref="K589:N591"/>
    <mergeCell ref="A580:F580"/>
    <mergeCell ref="A581:N581"/>
    <mergeCell ref="A582:I582"/>
    <mergeCell ref="J582:N582"/>
    <mergeCell ref="B583:H585"/>
    <mergeCell ref="K583:N585"/>
    <mergeCell ref="B586:H588"/>
    <mergeCell ref="K586:N588"/>
    <mergeCell ref="G580:N580"/>
    <mergeCell ref="B617:H619"/>
    <mergeCell ref="K617:N619"/>
    <mergeCell ref="B620:H621"/>
    <mergeCell ref="G626:N626"/>
    <mergeCell ref="K611:N613"/>
    <mergeCell ref="B614:H616"/>
    <mergeCell ref="K614:N616"/>
    <mergeCell ref="A594:F594"/>
    <mergeCell ref="A595:N595"/>
    <mergeCell ref="A596:I596"/>
    <mergeCell ref="J596:N596"/>
    <mergeCell ref="B597:H599"/>
    <mergeCell ref="K597:N599"/>
    <mergeCell ref="B600:H602"/>
    <mergeCell ref="K600:N602"/>
    <mergeCell ref="B603:H604"/>
    <mergeCell ref="K603:N604"/>
    <mergeCell ref="G608:N608"/>
    <mergeCell ref="G594:N594"/>
    <mergeCell ref="A626:F626"/>
    <mergeCell ref="K620:N621"/>
    <mergeCell ref="B622:H624"/>
    <mergeCell ref="K622:N624"/>
    <mergeCell ref="B605:H606"/>
    <mergeCell ref="K605:N606"/>
    <mergeCell ref="A608:F608"/>
    <mergeCell ref="A609:N609"/>
    <mergeCell ref="B644:H646"/>
    <mergeCell ref="K644:N646"/>
    <mergeCell ref="B647:H649"/>
    <mergeCell ref="K647:N649"/>
    <mergeCell ref="B654:H656"/>
    <mergeCell ref="K654:N656"/>
    <mergeCell ref="G663:N663"/>
    <mergeCell ref="G651:N651"/>
    <mergeCell ref="B638:H639"/>
    <mergeCell ref="K638:N639"/>
    <mergeCell ref="G641:N641"/>
    <mergeCell ref="A692:N692"/>
    <mergeCell ref="A693:I693"/>
    <mergeCell ref="J693:N693"/>
    <mergeCell ref="B694:H695"/>
    <mergeCell ref="K694:N695"/>
    <mergeCell ref="G691:N691"/>
    <mergeCell ref="G676:N676"/>
    <mergeCell ref="A691:F691"/>
    <mergeCell ref="A663:F663"/>
    <mergeCell ref="A664:N664"/>
    <mergeCell ref="K672:N674"/>
    <mergeCell ref="A676:F676"/>
    <mergeCell ref="A677:N677"/>
    <mergeCell ref="A678:I678"/>
    <mergeCell ref="J678:N678"/>
    <mergeCell ref="B679:H681"/>
    <mergeCell ref="K679:N681"/>
    <mergeCell ref="B682:H684"/>
    <mergeCell ref="K682:N684"/>
    <mergeCell ref="B666:H668"/>
    <mergeCell ref="K666:N668"/>
    <mergeCell ref="B669:H671"/>
    <mergeCell ref="K669:N671"/>
    <mergeCell ref="B685:H686"/>
    <mergeCell ref="K71:N72"/>
    <mergeCell ref="G405:N405"/>
    <mergeCell ref="B395:H396"/>
    <mergeCell ref="K395:N396"/>
    <mergeCell ref="B397:H398"/>
    <mergeCell ref="K397:N398"/>
    <mergeCell ref="B399:H400"/>
    <mergeCell ref="K399:N400"/>
    <mergeCell ref="B401:H403"/>
    <mergeCell ref="K401:N403"/>
    <mergeCell ref="A405:F405"/>
    <mergeCell ref="G104:N104"/>
    <mergeCell ref="A104:F104"/>
    <mergeCell ref="A391:I391"/>
    <mergeCell ref="J391:N391"/>
    <mergeCell ref="B392:H394"/>
    <mergeCell ref="K378:N380"/>
    <mergeCell ref="B381:H382"/>
    <mergeCell ref="K381:N382"/>
    <mergeCell ref="B383:H384"/>
    <mergeCell ref="K383:N384"/>
    <mergeCell ref="B385:H387"/>
    <mergeCell ref="K385:N387"/>
    <mergeCell ref="A389:F389"/>
    <mergeCell ref="B310:H311"/>
    <mergeCell ref="K310:N311"/>
    <mergeCell ref="A313:F313"/>
    <mergeCell ref="G313:N313"/>
    <mergeCell ref="A610:I610"/>
    <mergeCell ref="J610:N610"/>
    <mergeCell ref="B611:H613"/>
    <mergeCell ref="A665:I665"/>
    <mergeCell ref="J665:N665"/>
    <mergeCell ref="B657:H659"/>
    <mergeCell ref="K657:N659"/>
    <mergeCell ref="A651:F651"/>
    <mergeCell ref="A652:N652"/>
    <mergeCell ref="A653:I653"/>
    <mergeCell ref="J653:N653"/>
    <mergeCell ref="K629:N631"/>
    <mergeCell ref="B632:H634"/>
    <mergeCell ref="K632:N634"/>
    <mergeCell ref="B635:H637"/>
    <mergeCell ref="K635:N637"/>
    <mergeCell ref="A641:F641"/>
    <mergeCell ref="A642:N642"/>
    <mergeCell ref="A643:I643"/>
    <mergeCell ref="J643:N643"/>
    <mergeCell ref="K685:N686"/>
    <mergeCell ref="B687:H689"/>
    <mergeCell ref="K687:N689"/>
    <mergeCell ref="B696:H698"/>
    <mergeCell ref="K696:N698"/>
    <mergeCell ref="B699:H701"/>
    <mergeCell ref="K699:N701"/>
    <mergeCell ref="B672:H674"/>
    <mergeCell ref="B290:H291"/>
    <mergeCell ref="K290:N291"/>
    <mergeCell ref="K392:N394"/>
    <mergeCell ref="G389:N389"/>
    <mergeCell ref="A373:N373"/>
    <mergeCell ref="A374:I374"/>
    <mergeCell ref="J374:N374"/>
    <mergeCell ref="B375:H377"/>
    <mergeCell ref="K375:N377"/>
    <mergeCell ref="B378:H380"/>
    <mergeCell ref="B302:H304"/>
    <mergeCell ref="K302:N304"/>
    <mergeCell ref="B305:H306"/>
    <mergeCell ref="K305:N306"/>
    <mergeCell ref="B307:H309"/>
    <mergeCell ref="K307:N309"/>
  </mergeCells>
  <dataValidations count="1">
    <dataValidation allowBlank="1" showInputMessage="1" showErrorMessage="1" promptTitle="Location" prompt="If agency is designated to serve multiple service areas or utilizes delegate agencies, please provide &quot;Sub-community&quot; information in the following sections." sqref="E14:J14" xr:uid="{57EBF5EC-145E-40E8-A89C-4623B14C5D2E}"/>
  </dataValidations>
  <pageMargins left="0.5" right="0.5" top="0.5" bottom="0.5" header="0.3" footer="0.3"/>
  <pageSetup scale="73" fitToHeight="0" orientation="portrait" r:id="rId1"/>
  <headerFooter>
    <oddFooter>&amp;L&amp;10New York State Department of State&amp;C&amp;10Division of Community Services&amp;R&amp;10CSBG Contract</oddFooter>
  </headerFooter>
  <ignoredErrors>
    <ignoredError sqref="C5 F7" unlockedFormula="1"/>
    <ignoredError sqref="A13"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193"/>
  <sheetViews>
    <sheetView showGridLines="0" zoomScale="110" zoomScaleNormal="110" workbookViewId="0">
      <selection activeCell="B66" sqref="B66:K66"/>
    </sheetView>
  </sheetViews>
  <sheetFormatPr defaultColWidth="8.85546875" defaultRowHeight="15" x14ac:dyDescent="0.25"/>
  <cols>
    <col min="1" max="1" width="3.7109375" customWidth="1"/>
    <col min="2" max="2" width="8.85546875" customWidth="1"/>
    <col min="3" max="3" width="3.7109375" customWidth="1"/>
    <col min="4" max="7" width="14.7109375" customWidth="1"/>
    <col min="8" max="8" width="22.42578125" customWidth="1"/>
    <col min="9" max="9" width="12.7109375" customWidth="1"/>
    <col min="10" max="10" width="18.42578125" customWidth="1"/>
    <col min="11" max="11" width="10.7109375" customWidth="1"/>
    <col min="257" max="257" width="2.7109375" customWidth="1"/>
    <col min="258" max="258" width="7.28515625" customWidth="1"/>
    <col min="259" max="259" width="2.7109375" customWidth="1"/>
    <col min="260" max="263" width="10.7109375" customWidth="1"/>
    <col min="264" max="264" width="15" customWidth="1"/>
    <col min="265" max="265" width="10.85546875" customWidth="1"/>
    <col min="266" max="266" width="13.28515625" customWidth="1"/>
    <col min="267" max="267" width="10.7109375" customWidth="1"/>
    <col min="513" max="513" width="2.7109375" customWidth="1"/>
    <col min="514" max="514" width="7.28515625" customWidth="1"/>
    <col min="515" max="515" width="2.7109375" customWidth="1"/>
    <col min="516" max="519" width="10.7109375" customWidth="1"/>
    <col min="520" max="520" width="15" customWidth="1"/>
    <col min="521" max="521" width="10.85546875" customWidth="1"/>
    <col min="522" max="522" width="13.28515625" customWidth="1"/>
    <col min="523" max="523" width="10.7109375" customWidth="1"/>
    <col min="769" max="769" width="2.7109375" customWidth="1"/>
    <col min="770" max="770" width="7.28515625" customWidth="1"/>
    <col min="771" max="771" width="2.7109375" customWidth="1"/>
    <col min="772" max="775" width="10.7109375" customWidth="1"/>
    <col min="776" max="776" width="15" customWidth="1"/>
    <col min="777" max="777" width="10.85546875" customWidth="1"/>
    <col min="778" max="778" width="13.28515625" customWidth="1"/>
    <col min="779" max="779" width="10.7109375" customWidth="1"/>
    <col min="1025" max="1025" width="2.7109375" customWidth="1"/>
    <col min="1026" max="1026" width="7.28515625" customWidth="1"/>
    <col min="1027" max="1027" width="2.7109375" customWidth="1"/>
    <col min="1028" max="1031" width="10.7109375" customWidth="1"/>
    <col min="1032" max="1032" width="15" customWidth="1"/>
    <col min="1033" max="1033" width="10.85546875" customWidth="1"/>
    <col min="1034" max="1034" width="13.28515625" customWidth="1"/>
    <col min="1035" max="1035" width="10.7109375" customWidth="1"/>
    <col min="1281" max="1281" width="2.7109375" customWidth="1"/>
    <col min="1282" max="1282" width="7.28515625" customWidth="1"/>
    <col min="1283" max="1283" width="2.7109375" customWidth="1"/>
    <col min="1284" max="1287" width="10.7109375" customWidth="1"/>
    <col min="1288" max="1288" width="15" customWidth="1"/>
    <col min="1289" max="1289" width="10.85546875" customWidth="1"/>
    <col min="1290" max="1290" width="13.28515625" customWidth="1"/>
    <col min="1291" max="1291" width="10.7109375" customWidth="1"/>
    <col min="1537" max="1537" width="2.7109375" customWidth="1"/>
    <col min="1538" max="1538" width="7.28515625" customWidth="1"/>
    <col min="1539" max="1539" width="2.7109375" customWidth="1"/>
    <col min="1540" max="1543" width="10.7109375" customWidth="1"/>
    <col min="1544" max="1544" width="15" customWidth="1"/>
    <col min="1545" max="1545" width="10.85546875" customWidth="1"/>
    <col min="1546" max="1546" width="13.28515625" customWidth="1"/>
    <col min="1547" max="1547" width="10.7109375" customWidth="1"/>
    <col min="1793" max="1793" width="2.7109375" customWidth="1"/>
    <col min="1794" max="1794" width="7.28515625" customWidth="1"/>
    <col min="1795" max="1795" width="2.7109375" customWidth="1"/>
    <col min="1796" max="1799" width="10.7109375" customWidth="1"/>
    <col min="1800" max="1800" width="15" customWidth="1"/>
    <col min="1801" max="1801" width="10.85546875" customWidth="1"/>
    <col min="1802" max="1802" width="13.28515625" customWidth="1"/>
    <col min="1803" max="1803" width="10.7109375" customWidth="1"/>
    <col min="2049" max="2049" width="2.7109375" customWidth="1"/>
    <col min="2050" max="2050" width="7.28515625" customWidth="1"/>
    <col min="2051" max="2051" width="2.7109375" customWidth="1"/>
    <col min="2052" max="2055" width="10.7109375" customWidth="1"/>
    <col min="2056" max="2056" width="15" customWidth="1"/>
    <col min="2057" max="2057" width="10.85546875" customWidth="1"/>
    <col min="2058" max="2058" width="13.28515625" customWidth="1"/>
    <col min="2059" max="2059" width="10.7109375" customWidth="1"/>
    <col min="2305" max="2305" width="2.7109375" customWidth="1"/>
    <col min="2306" max="2306" width="7.28515625" customWidth="1"/>
    <col min="2307" max="2307" width="2.7109375" customWidth="1"/>
    <col min="2308" max="2311" width="10.7109375" customWidth="1"/>
    <col min="2312" max="2312" width="15" customWidth="1"/>
    <col min="2313" max="2313" width="10.85546875" customWidth="1"/>
    <col min="2314" max="2314" width="13.28515625" customWidth="1"/>
    <col min="2315" max="2315" width="10.7109375" customWidth="1"/>
    <col min="2561" max="2561" width="2.7109375" customWidth="1"/>
    <col min="2562" max="2562" width="7.28515625" customWidth="1"/>
    <col min="2563" max="2563" width="2.7109375" customWidth="1"/>
    <col min="2564" max="2567" width="10.7109375" customWidth="1"/>
    <col min="2568" max="2568" width="15" customWidth="1"/>
    <col min="2569" max="2569" width="10.85546875" customWidth="1"/>
    <col min="2570" max="2570" width="13.28515625" customWidth="1"/>
    <col min="2571" max="2571" width="10.7109375" customWidth="1"/>
    <col min="2817" max="2817" width="2.7109375" customWidth="1"/>
    <col min="2818" max="2818" width="7.28515625" customWidth="1"/>
    <col min="2819" max="2819" width="2.7109375" customWidth="1"/>
    <col min="2820" max="2823" width="10.7109375" customWidth="1"/>
    <col min="2824" max="2824" width="15" customWidth="1"/>
    <col min="2825" max="2825" width="10.85546875" customWidth="1"/>
    <col min="2826" max="2826" width="13.28515625" customWidth="1"/>
    <col min="2827" max="2827" width="10.7109375" customWidth="1"/>
    <col min="3073" max="3073" width="2.7109375" customWidth="1"/>
    <col min="3074" max="3074" width="7.28515625" customWidth="1"/>
    <col min="3075" max="3075" width="2.7109375" customWidth="1"/>
    <col min="3076" max="3079" width="10.7109375" customWidth="1"/>
    <col min="3080" max="3080" width="15" customWidth="1"/>
    <col min="3081" max="3081" width="10.85546875" customWidth="1"/>
    <col min="3082" max="3082" width="13.28515625" customWidth="1"/>
    <col min="3083" max="3083" width="10.7109375" customWidth="1"/>
    <col min="3329" max="3329" width="2.7109375" customWidth="1"/>
    <col min="3330" max="3330" width="7.28515625" customWidth="1"/>
    <col min="3331" max="3331" width="2.7109375" customWidth="1"/>
    <col min="3332" max="3335" width="10.7109375" customWidth="1"/>
    <col min="3336" max="3336" width="15" customWidth="1"/>
    <col min="3337" max="3337" width="10.85546875" customWidth="1"/>
    <col min="3338" max="3338" width="13.28515625" customWidth="1"/>
    <col min="3339" max="3339" width="10.7109375" customWidth="1"/>
    <col min="3585" max="3585" width="2.7109375" customWidth="1"/>
    <col min="3586" max="3586" width="7.28515625" customWidth="1"/>
    <col min="3587" max="3587" width="2.7109375" customWidth="1"/>
    <col min="3588" max="3591" width="10.7109375" customWidth="1"/>
    <col min="3592" max="3592" width="15" customWidth="1"/>
    <col min="3593" max="3593" width="10.85546875" customWidth="1"/>
    <col min="3594" max="3594" width="13.28515625" customWidth="1"/>
    <col min="3595" max="3595" width="10.7109375" customWidth="1"/>
    <col min="3841" max="3841" width="2.7109375" customWidth="1"/>
    <col min="3842" max="3842" width="7.28515625" customWidth="1"/>
    <col min="3843" max="3843" width="2.7109375" customWidth="1"/>
    <col min="3844" max="3847" width="10.7109375" customWidth="1"/>
    <col min="3848" max="3848" width="15" customWidth="1"/>
    <col min="3849" max="3849" width="10.85546875" customWidth="1"/>
    <col min="3850" max="3850" width="13.28515625" customWidth="1"/>
    <col min="3851" max="3851" width="10.7109375" customWidth="1"/>
    <col min="4097" max="4097" width="2.7109375" customWidth="1"/>
    <col min="4098" max="4098" width="7.28515625" customWidth="1"/>
    <col min="4099" max="4099" width="2.7109375" customWidth="1"/>
    <col min="4100" max="4103" width="10.7109375" customWidth="1"/>
    <col min="4104" max="4104" width="15" customWidth="1"/>
    <col min="4105" max="4105" width="10.85546875" customWidth="1"/>
    <col min="4106" max="4106" width="13.28515625" customWidth="1"/>
    <col min="4107" max="4107" width="10.7109375" customWidth="1"/>
    <col min="4353" max="4353" width="2.7109375" customWidth="1"/>
    <col min="4354" max="4354" width="7.28515625" customWidth="1"/>
    <col min="4355" max="4355" width="2.7109375" customWidth="1"/>
    <col min="4356" max="4359" width="10.7109375" customWidth="1"/>
    <col min="4360" max="4360" width="15" customWidth="1"/>
    <col min="4361" max="4361" width="10.85546875" customWidth="1"/>
    <col min="4362" max="4362" width="13.28515625" customWidth="1"/>
    <col min="4363" max="4363" width="10.7109375" customWidth="1"/>
    <col min="4609" max="4609" width="2.7109375" customWidth="1"/>
    <col min="4610" max="4610" width="7.28515625" customWidth="1"/>
    <col min="4611" max="4611" width="2.7109375" customWidth="1"/>
    <col min="4612" max="4615" width="10.7109375" customWidth="1"/>
    <col min="4616" max="4616" width="15" customWidth="1"/>
    <col min="4617" max="4617" width="10.85546875" customWidth="1"/>
    <col min="4618" max="4618" width="13.28515625" customWidth="1"/>
    <col min="4619" max="4619" width="10.7109375" customWidth="1"/>
    <col min="4865" max="4865" width="2.7109375" customWidth="1"/>
    <col min="4866" max="4866" width="7.28515625" customWidth="1"/>
    <col min="4867" max="4867" width="2.7109375" customWidth="1"/>
    <col min="4868" max="4871" width="10.7109375" customWidth="1"/>
    <col min="4872" max="4872" width="15" customWidth="1"/>
    <col min="4873" max="4873" width="10.85546875" customWidth="1"/>
    <col min="4874" max="4874" width="13.28515625" customWidth="1"/>
    <col min="4875" max="4875" width="10.7109375" customWidth="1"/>
    <col min="5121" max="5121" width="2.7109375" customWidth="1"/>
    <col min="5122" max="5122" width="7.28515625" customWidth="1"/>
    <col min="5123" max="5123" width="2.7109375" customWidth="1"/>
    <col min="5124" max="5127" width="10.7109375" customWidth="1"/>
    <col min="5128" max="5128" width="15" customWidth="1"/>
    <col min="5129" max="5129" width="10.85546875" customWidth="1"/>
    <col min="5130" max="5130" width="13.28515625" customWidth="1"/>
    <col min="5131" max="5131" width="10.7109375" customWidth="1"/>
    <col min="5377" max="5377" width="2.7109375" customWidth="1"/>
    <col min="5378" max="5378" width="7.28515625" customWidth="1"/>
    <col min="5379" max="5379" width="2.7109375" customWidth="1"/>
    <col min="5380" max="5383" width="10.7109375" customWidth="1"/>
    <col min="5384" max="5384" width="15" customWidth="1"/>
    <col min="5385" max="5385" width="10.85546875" customWidth="1"/>
    <col min="5386" max="5386" width="13.28515625" customWidth="1"/>
    <col min="5387" max="5387" width="10.7109375" customWidth="1"/>
    <col min="5633" max="5633" width="2.7109375" customWidth="1"/>
    <col min="5634" max="5634" width="7.28515625" customWidth="1"/>
    <col min="5635" max="5635" width="2.7109375" customWidth="1"/>
    <col min="5636" max="5639" width="10.7109375" customWidth="1"/>
    <col min="5640" max="5640" width="15" customWidth="1"/>
    <col min="5641" max="5641" width="10.85546875" customWidth="1"/>
    <col min="5642" max="5642" width="13.28515625" customWidth="1"/>
    <col min="5643" max="5643" width="10.7109375" customWidth="1"/>
    <col min="5889" max="5889" width="2.7109375" customWidth="1"/>
    <col min="5890" max="5890" width="7.28515625" customWidth="1"/>
    <col min="5891" max="5891" width="2.7109375" customWidth="1"/>
    <col min="5892" max="5895" width="10.7109375" customWidth="1"/>
    <col min="5896" max="5896" width="15" customWidth="1"/>
    <col min="5897" max="5897" width="10.85546875" customWidth="1"/>
    <col min="5898" max="5898" width="13.28515625" customWidth="1"/>
    <col min="5899" max="5899" width="10.7109375" customWidth="1"/>
    <col min="6145" max="6145" width="2.7109375" customWidth="1"/>
    <col min="6146" max="6146" width="7.28515625" customWidth="1"/>
    <col min="6147" max="6147" width="2.7109375" customWidth="1"/>
    <col min="6148" max="6151" width="10.7109375" customWidth="1"/>
    <col min="6152" max="6152" width="15" customWidth="1"/>
    <col min="6153" max="6153" width="10.85546875" customWidth="1"/>
    <col min="6154" max="6154" width="13.28515625" customWidth="1"/>
    <col min="6155" max="6155" width="10.7109375" customWidth="1"/>
    <col min="6401" max="6401" width="2.7109375" customWidth="1"/>
    <col min="6402" max="6402" width="7.28515625" customWidth="1"/>
    <col min="6403" max="6403" width="2.7109375" customWidth="1"/>
    <col min="6404" max="6407" width="10.7109375" customWidth="1"/>
    <col min="6408" max="6408" width="15" customWidth="1"/>
    <col min="6409" max="6409" width="10.85546875" customWidth="1"/>
    <col min="6410" max="6410" width="13.28515625" customWidth="1"/>
    <col min="6411" max="6411" width="10.7109375" customWidth="1"/>
    <col min="6657" max="6657" width="2.7109375" customWidth="1"/>
    <col min="6658" max="6658" width="7.28515625" customWidth="1"/>
    <col min="6659" max="6659" width="2.7109375" customWidth="1"/>
    <col min="6660" max="6663" width="10.7109375" customWidth="1"/>
    <col min="6664" max="6664" width="15" customWidth="1"/>
    <col min="6665" max="6665" width="10.85546875" customWidth="1"/>
    <col min="6666" max="6666" width="13.28515625" customWidth="1"/>
    <col min="6667" max="6667" width="10.7109375" customWidth="1"/>
    <col min="6913" max="6913" width="2.7109375" customWidth="1"/>
    <col min="6914" max="6914" width="7.28515625" customWidth="1"/>
    <col min="6915" max="6915" width="2.7109375" customWidth="1"/>
    <col min="6916" max="6919" width="10.7109375" customWidth="1"/>
    <col min="6920" max="6920" width="15" customWidth="1"/>
    <col min="6921" max="6921" width="10.85546875" customWidth="1"/>
    <col min="6922" max="6922" width="13.28515625" customWidth="1"/>
    <col min="6923" max="6923" width="10.7109375" customWidth="1"/>
    <col min="7169" max="7169" width="2.7109375" customWidth="1"/>
    <col min="7170" max="7170" width="7.28515625" customWidth="1"/>
    <col min="7171" max="7171" width="2.7109375" customWidth="1"/>
    <col min="7172" max="7175" width="10.7109375" customWidth="1"/>
    <col min="7176" max="7176" width="15" customWidth="1"/>
    <col min="7177" max="7177" width="10.85546875" customWidth="1"/>
    <col min="7178" max="7178" width="13.28515625" customWidth="1"/>
    <col min="7179" max="7179" width="10.7109375" customWidth="1"/>
    <col min="7425" max="7425" width="2.7109375" customWidth="1"/>
    <col min="7426" max="7426" width="7.28515625" customWidth="1"/>
    <col min="7427" max="7427" width="2.7109375" customWidth="1"/>
    <col min="7428" max="7431" width="10.7109375" customWidth="1"/>
    <col min="7432" max="7432" width="15" customWidth="1"/>
    <col min="7433" max="7433" width="10.85546875" customWidth="1"/>
    <col min="7434" max="7434" width="13.28515625" customWidth="1"/>
    <col min="7435" max="7435" width="10.7109375" customWidth="1"/>
    <col min="7681" max="7681" width="2.7109375" customWidth="1"/>
    <col min="7682" max="7682" width="7.28515625" customWidth="1"/>
    <col min="7683" max="7683" width="2.7109375" customWidth="1"/>
    <col min="7684" max="7687" width="10.7109375" customWidth="1"/>
    <col min="7688" max="7688" width="15" customWidth="1"/>
    <col min="7689" max="7689" width="10.85546875" customWidth="1"/>
    <col min="7690" max="7690" width="13.28515625" customWidth="1"/>
    <col min="7691" max="7691" width="10.7109375" customWidth="1"/>
    <col min="7937" max="7937" width="2.7109375" customWidth="1"/>
    <col min="7938" max="7938" width="7.28515625" customWidth="1"/>
    <col min="7939" max="7939" width="2.7109375" customWidth="1"/>
    <col min="7940" max="7943" width="10.7109375" customWidth="1"/>
    <col min="7944" max="7944" width="15" customWidth="1"/>
    <col min="7945" max="7945" width="10.85546875" customWidth="1"/>
    <col min="7946" max="7946" width="13.28515625" customWidth="1"/>
    <col min="7947" max="7947" width="10.7109375" customWidth="1"/>
    <col min="8193" max="8193" width="2.7109375" customWidth="1"/>
    <col min="8194" max="8194" width="7.28515625" customWidth="1"/>
    <col min="8195" max="8195" width="2.7109375" customWidth="1"/>
    <col min="8196" max="8199" width="10.7109375" customWidth="1"/>
    <col min="8200" max="8200" width="15" customWidth="1"/>
    <col min="8201" max="8201" width="10.85546875" customWidth="1"/>
    <col min="8202" max="8202" width="13.28515625" customWidth="1"/>
    <col min="8203" max="8203" width="10.7109375" customWidth="1"/>
    <col min="8449" max="8449" width="2.7109375" customWidth="1"/>
    <col min="8450" max="8450" width="7.28515625" customWidth="1"/>
    <col min="8451" max="8451" width="2.7109375" customWidth="1"/>
    <col min="8452" max="8455" width="10.7109375" customWidth="1"/>
    <col min="8456" max="8456" width="15" customWidth="1"/>
    <col min="8457" max="8457" width="10.85546875" customWidth="1"/>
    <col min="8458" max="8458" width="13.28515625" customWidth="1"/>
    <col min="8459" max="8459" width="10.7109375" customWidth="1"/>
    <col min="8705" max="8705" width="2.7109375" customWidth="1"/>
    <col min="8706" max="8706" width="7.28515625" customWidth="1"/>
    <col min="8707" max="8707" width="2.7109375" customWidth="1"/>
    <col min="8708" max="8711" width="10.7109375" customWidth="1"/>
    <col min="8712" max="8712" width="15" customWidth="1"/>
    <col min="8713" max="8713" width="10.85546875" customWidth="1"/>
    <col min="8714" max="8714" width="13.28515625" customWidth="1"/>
    <col min="8715" max="8715" width="10.7109375" customWidth="1"/>
    <col min="8961" max="8961" width="2.7109375" customWidth="1"/>
    <col min="8962" max="8962" width="7.28515625" customWidth="1"/>
    <col min="8963" max="8963" width="2.7109375" customWidth="1"/>
    <col min="8964" max="8967" width="10.7109375" customWidth="1"/>
    <col min="8968" max="8968" width="15" customWidth="1"/>
    <col min="8969" max="8969" width="10.85546875" customWidth="1"/>
    <col min="8970" max="8970" width="13.28515625" customWidth="1"/>
    <col min="8971" max="8971" width="10.7109375" customWidth="1"/>
    <col min="9217" max="9217" width="2.7109375" customWidth="1"/>
    <col min="9218" max="9218" width="7.28515625" customWidth="1"/>
    <col min="9219" max="9219" width="2.7109375" customWidth="1"/>
    <col min="9220" max="9223" width="10.7109375" customWidth="1"/>
    <col min="9224" max="9224" width="15" customWidth="1"/>
    <col min="9225" max="9225" width="10.85546875" customWidth="1"/>
    <col min="9226" max="9226" width="13.28515625" customWidth="1"/>
    <col min="9227" max="9227" width="10.7109375" customWidth="1"/>
    <col min="9473" max="9473" width="2.7109375" customWidth="1"/>
    <col min="9474" max="9474" width="7.28515625" customWidth="1"/>
    <col min="9475" max="9475" width="2.7109375" customWidth="1"/>
    <col min="9476" max="9479" width="10.7109375" customWidth="1"/>
    <col min="9480" max="9480" width="15" customWidth="1"/>
    <col min="9481" max="9481" width="10.85546875" customWidth="1"/>
    <col min="9482" max="9482" width="13.28515625" customWidth="1"/>
    <col min="9483" max="9483" width="10.7109375" customWidth="1"/>
    <col min="9729" max="9729" width="2.7109375" customWidth="1"/>
    <col min="9730" max="9730" width="7.28515625" customWidth="1"/>
    <col min="9731" max="9731" width="2.7109375" customWidth="1"/>
    <col min="9732" max="9735" width="10.7109375" customWidth="1"/>
    <col min="9736" max="9736" width="15" customWidth="1"/>
    <col min="9737" max="9737" width="10.85546875" customWidth="1"/>
    <col min="9738" max="9738" width="13.28515625" customWidth="1"/>
    <col min="9739" max="9739" width="10.7109375" customWidth="1"/>
    <col min="9985" max="9985" width="2.7109375" customWidth="1"/>
    <col min="9986" max="9986" width="7.28515625" customWidth="1"/>
    <col min="9987" max="9987" width="2.7109375" customWidth="1"/>
    <col min="9988" max="9991" width="10.7109375" customWidth="1"/>
    <col min="9992" max="9992" width="15" customWidth="1"/>
    <col min="9993" max="9993" width="10.85546875" customWidth="1"/>
    <col min="9994" max="9994" width="13.28515625" customWidth="1"/>
    <col min="9995" max="9995" width="10.7109375" customWidth="1"/>
    <col min="10241" max="10241" width="2.7109375" customWidth="1"/>
    <col min="10242" max="10242" width="7.28515625" customWidth="1"/>
    <col min="10243" max="10243" width="2.7109375" customWidth="1"/>
    <col min="10244" max="10247" width="10.7109375" customWidth="1"/>
    <col min="10248" max="10248" width="15" customWidth="1"/>
    <col min="10249" max="10249" width="10.85546875" customWidth="1"/>
    <col min="10250" max="10250" width="13.28515625" customWidth="1"/>
    <col min="10251" max="10251" width="10.7109375" customWidth="1"/>
    <col min="10497" max="10497" width="2.7109375" customWidth="1"/>
    <col min="10498" max="10498" width="7.28515625" customWidth="1"/>
    <col min="10499" max="10499" width="2.7109375" customWidth="1"/>
    <col min="10500" max="10503" width="10.7109375" customWidth="1"/>
    <col min="10504" max="10504" width="15" customWidth="1"/>
    <col min="10505" max="10505" width="10.85546875" customWidth="1"/>
    <col min="10506" max="10506" width="13.28515625" customWidth="1"/>
    <col min="10507" max="10507" width="10.7109375" customWidth="1"/>
    <col min="10753" max="10753" width="2.7109375" customWidth="1"/>
    <col min="10754" max="10754" width="7.28515625" customWidth="1"/>
    <col min="10755" max="10755" width="2.7109375" customWidth="1"/>
    <col min="10756" max="10759" width="10.7109375" customWidth="1"/>
    <col min="10760" max="10760" width="15" customWidth="1"/>
    <col min="10761" max="10761" width="10.85546875" customWidth="1"/>
    <col min="10762" max="10762" width="13.28515625" customWidth="1"/>
    <col min="10763" max="10763" width="10.7109375" customWidth="1"/>
    <col min="11009" max="11009" width="2.7109375" customWidth="1"/>
    <col min="11010" max="11010" width="7.28515625" customWidth="1"/>
    <col min="11011" max="11011" width="2.7109375" customWidth="1"/>
    <col min="11012" max="11015" width="10.7109375" customWidth="1"/>
    <col min="11016" max="11016" width="15" customWidth="1"/>
    <col min="11017" max="11017" width="10.85546875" customWidth="1"/>
    <col min="11018" max="11018" width="13.28515625" customWidth="1"/>
    <col min="11019" max="11019" width="10.7109375" customWidth="1"/>
    <col min="11265" max="11265" width="2.7109375" customWidth="1"/>
    <col min="11266" max="11266" width="7.28515625" customWidth="1"/>
    <col min="11267" max="11267" width="2.7109375" customWidth="1"/>
    <col min="11268" max="11271" width="10.7109375" customWidth="1"/>
    <col min="11272" max="11272" width="15" customWidth="1"/>
    <col min="11273" max="11273" width="10.85546875" customWidth="1"/>
    <col min="11274" max="11274" width="13.28515625" customWidth="1"/>
    <col min="11275" max="11275" width="10.7109375" customWidth="1"/>
    <col min="11521" max="11521" width="2.7109375" customWidth="1"/>
    <col min="11522" max="11522" width="7.28515625" customWidth="1"/>
    <col min="11523" max="11523" width="2.7109375" customWidth="1"/>
    <col min="11524" max="11527" width="10.7109375" customWidth="1"/>
    <col min="11528" max="11528" width="15" customWidth="1"/>
    <col min="11529" max="11529" width="10.85546875" customWidth="1"/>
    <col min="11530" max="11530" width="13.28515625" customWidth="1"/>
    <col min="11531" max="11531" width="10.7109375" customWidth="1"/>
    <col min="11777" max="11777" width="2.7109375" customWidth="1"/>
    <col min="11778" max="11778" width="7.28515625" customWidth="1"/>
    <col min="11779" max="11779" width="2.7109375" customWidth="1"/>
    <col min="11780" max="11783" width="10.7109375" customWidth="1"/>
    <col min="11784" max="11784" width="15" customWidth="1"/>
    <col min="11785" max="11785" width="10.85546875" customWidth="1"/>
    <col min="11786" max="11786" width="13.28515625" customWidth="1"/>
    <col min="11787" max="11787" width="10.7109375" customWidth="1"/>
    <col min="12033" max="12033" width="2.7109375" customWidth="1"/>
    <col min="12034" max="12034" width="7.28515625" customWidth="1"/>
    <col min="12035" max="12035" width="2.7109375" customWidth="1"/>
    <col min="12036" max="12039" width="10.7109375" customWidth="1"/>
    <col min="12040" max="12040" width="15" customWidth="1"/>
    <col min="12041" max="12041" width="10.85546875" customWidth="1"/>
    <col min="12042" max="12042" width="13.28515625" customWidth="1"/>
    <col min="12043" max="12043" width="10.7109375" customWidth="1"/>
    <col min="12289" max="12289" width="2.7109375" customWidth="1"/>
    <col min="12290" max="12290" width="7.28515625" customWidth="1"/>
    <col min="12291" max="12291" width="2.7109375" customWidth="1"/>
    <col min="12292" max="12295" width="10.7109375" customWidth="1"/>
    <col min="12296" max="12296" width="15" customWidth="1"/>
    <col min="12297" max="12297" width="10.85546875" customWidth="1"/>
    <col min="12298" max="12298" width="13.28515625" customWidth="1"/>
    <col min="12299" max="12299" width="10.7109375" customWidth="1"/>
    <col min="12545" max="12545" width="2.7109375" customWidth="1"/>
    <col min="12546" max="12546" width="7.28515625" customWidth="1"/>
    <col min="12547" max="12547" width="2.7109375" customWidth="1"/>
    <col min="12548" max="12551" width="10.7109375" customWidth="1"/>
    <col min="12552" max="12552" width="15" customWidth="1"/>
    <col min="12553" max="12553" width="10.85546875" customWidth="1"/>
    <col min="12554" max="12554" width="13.28515625" customWidth="1"/>
    <col min="12555" max="12555" width="10.7109375" customWidth="1"/>
    <col min="12801" max="12801" width="2.7109375" customWidth="1"/>
    <col min="12802" max="12802" width="7.28515625" customWidth="1"/>
    <col min="12803" max="12803" width="2.7109375" customWidth="1"/>
    <col min="12804" max="12807" width="10.7109375" customWidth="1"/>
    <col min="12808" max="12808" width="15" customWidth="1"/>
    <col min="12809" max="12809" width="10.85546875" customWidth="1"/>
    <col min="12810" max="12810" width="13.28515625" customWidth="1"/>
    <col min="12811" max="12811" width="10.7109375" customWidth="1"/>
    <col min="13057" max="13057" width="2.7109375" customWidth="1"/>
    <col min="13058" max="13058" width="7.28515625" customWidth="1"/>
    <col min="13059" max="13059" width="2.7109375" customWidth="1"/>
    <col min="13060" max="13063" width="10.7109375" customWidth="1"/>
    <col min="13064" max="13064" width="15" customWidth="1"/>
    <col min="13065" max="13065" width="10.85546875" customWidth="1"/>
    <col min="13066" max="13066" width="13.28515625" customWidth="1"/>
    <col min="13067" max="13067" width="10.7109375" customWidth="1"/>
    <col min="13313" max="13313" width="2.7109375" customWidth="1"/>
    <col min="13314" max="13314" width="7.28515625" customWidth="1"/>
    <col min="13315" max="13315" width="2.7109375" customWidth="1"/>
    <col min="13316" max="13319" width="10.7109375" customWidth="1"/>
    <col min="13320" max="13320" width="15" customWidth="1"/>
    <col min="13321" max="13321" width="10.85546875" customWidth="1"/>
    <col min="13322" max="13322" width="13.28515625" customWidth="1"/>
    <col min="13323" max="13323" width="10.7109375" customWidth="1"/>
    <col min="13569" max="13569" width="2.7109375" customWidth="1"/>
    <col min="13570" max="13570" width="7.28515625" customWidth="1"/>
    <col min="13571" max="13571" width="2.7109375" customWidth="1"/>
    <col min="13572" max="13575" width="10.7109375" customWidth="1"/>
    <col min="13576" max="13576" width="15" customWidth="1"/>
    <col min="13577" max="13577" width="10.85546875" customWidth="1"/>
    <col min="13578" max="13578" width="13.28515625" customWidth="1"/>
    <col min="13579" max="13579" width="10.7109375" customWidth="1"/>
    <col min="13825" max="13825" width="2.7109375" customWidth="1"/>
    <col min="13826" max="13826" width="7.28515625" customWidth="1"/>
    <col min="13827" max="13827" width="2.7109375" customWidth="1"/>
    <col min="13828" max="13831" width="10.7109375" customWidth="1"/>
    <col min="13832" max="13832" width="15" customWidth="1"/>
    <col min="13833" max="13833" width="10.85546875" customWidth="1"/>
    <col min="13834" max="13834" width="13.28515625" customWidth="1"/>
    <col min="13835" max="13835" width="10.7109375" customWidth="1"/>
    <col min="14081" max="14081" width="2.7109375" customWidth="1"/>
    <col min="14082" max="14082" width="7.28515625" customWidth="1"/>
    <col min="14083" max="14083" width="2.7109375" customWidth="1"/>
    <col min="14084" max="14087" width="10.7109375" customWidth="1"/>
    <col min="14088" max="14088" width="15" customWidth="1"/>
    <col min="14089" max="14089" width="10.85546875" customWidth="1"/>
    <col min="14090" max="14090" width="13.28515625" customWidth="1"/>
    <col min="14091" max="14091" width="10.7109375" customWidth="1"/>
    <col min="14337" max="14337" width="2.7109375" customWidth="1"/>
    <col min="14338" max="14338" width="7.28515625" customWidth="1"/>
    <col min="14339" max="14339" width="2.7109375" customWidth="1"/>
    <col min="14340" max="14343" width="10.7109375" customWidth="1"/>
    <col min="14344" max="14344" width="15" customWidth="1"/>
    <col min="14345" max="14345" width="10.85546875" customWidth="1"/>
    <col min="14346" max="14346" width="13.28515625" customWidth="1"/>
    <col min="14347" max="14347" width="10.7109375" customWidth="1"/>
    <col min="14593" max="14593" width="2.7109375" customWidth="1"/>
    <col min="14594" max="14594" width="7.28515625" customWidth="1"/>
    <col min="14595" max="14595" width="2.7109375" customWidth="1"/>
    <col min="14596" max="14599" width="10.7109375" customWidth="1"/>
    <col min="14600" max="14600" width="15" customWidth="1"/>
    <col min="14601" max="14601" width="10.85546875" customWidth="1"/>
    <col min="14602" max="14602" width="13.28515625" customWidth="1"/>
    <col min="14603" max="14603" width="10.7109375" customWidth="1"/>
    <col min="14849" max="14849" width="2.7109375" customWidth="1"/>
    <col min="14850" max="14850" width="7.28515625" customWidth="1"/>
    <col min="14851" max="14851" width="2.7109375" customWidth="1"/>
    <col min="14852" max="14855" width="10.7109375" customWidth="1"/>
    <col min="14856" max="14856" width="15" customWidth="1"/>
    <col min="14857" max="14857" width="10.85546875" customWidth="1"/>
    <col min="14858" max="14858" width="13.28515625" customWidth="1"/>
    <col min="14859" max="14859" width="10.7109375" customWidth="1"/>
    <col min="15105" max="15105" width="2.7109375" customWidth="1"/>
    <col min="15106" max="15106" width="7.28515625" customWidth="1"/>
    <col min="15107" max="15107" width="2.7109375" customWidth="1"/>
    <col min="15108" max="15111" width="10.7109375" customWidth="1"/>
    <col min="15112" max="15112" width="15" customWidth="1"/>
    <col min="15113" max="15113" width="10.85546875" customWidth="1"/>
    <col min="15114" max="15114" width="13.28515625" customWidth="1"/>
    <col min="15115" max="15115" width="10.7109375" customWidth="1"/>
    <col min="15361" max="15361" width="2.7109375" customWidth="1"/>
    <col min="15362" max="15362" width="7.28515625" customWidth="1"/>
    <col min="15363" max="15363" width="2.7109375" customWidth="1"/>
    <col min="15364" max="15367" width="10.7109375" customWidth="1"/>
    <col min="15368" max="15368" width="15" customWidth="1"/>
    <col min="15369" max="15369" width="10.85546875" customWidth="1"/>
    <col min="15370" max="15370" width="13.28515625" customWidth="1"/>
    <col min="15371" max="15371" width="10.7109375" customWidth="1"/>
    <col min="15617" max="15617" width="2.7109375" customWidth="1"/>
    <col min="15618" max="15618" width="7.28515625" customWidth="1"/>
    <col min="15619" max="15619" width="2.7109375" customWidth="1"/>
    <col min="15620" max="15623" width="10.7109375" customWidth="1"/>
    <col min="15624" max="15624" width="15" customWidth="1"/>
    <col min="15625" max="15625" width="10.85546875" customWidth="1"/>
    <col min="15626" max="15626" width="13.28515625" customWidth="1"/>
    <col min="15627" max="15627" width="10.7109375" customWidth="1"/>
    <col min="15873" max="15873" width="2.7109375" customWidth="1"/>
    <col min="15874" max="15874" width="7.28515625" customWidth="1"/>
    <col min="15875" max="15875" width="2.7109375" customWidth="1"/>
    <col min="15876" max="15879" width="10.7109375" customWidth="1"/>
    <col min="15880" max="15880" width="15" customWidth="1"/>
    <col min="15881" max="15881" width="10.85546875" customWidth="1"/>
    <col min="15882" max="15882" width="13.28515625" customWidth="1"/>
    <col min="15883" max="15883" width="10.7109375" customWidth="1"/>
    <col min="16129" max="16129" width="2.7109375" customWidth="1"/>
    <col min="16130" max="16130" width="7.28515625" customWidth="1"/>
    <col min="16131" max="16131" width="2.7109375" customWidth="1"/>
    <col min="16132" max="16135" width="10.7109375" customWidth="1"/>
    <col min="16136" max="16136" width="15" customWidth="1"/>
    <col min="16137" max="16137" width="10.85546875" customWidth="1"/>
    <col min="16138" max="16138" width="13.28515625" customWidth="1"/>
    <col min="16139" max="16139" width="10.7109375" customWidth="1"/>
  </cols>
  <sheetData>
    <row r="1" spans="1:11" x14ac:dyDescent="0.25">
      <c r="A1" s="508" t="s">
        <v>0</v>
      </c>
      <c r="B1" s="508"/>
      <c r="C1" s="508"/>
      <c r="D1" s="508"/>
      <c r="E1" s="508"/>
      <c r="F1" s="508"/>
      <c r="G1" s="508"/>
      <c r="H1" s="508"/>
      <c r="I1" s="508"/>
      <c r="J1" s="508"/>
      <c r="K1" s="1"/>
    </row>
    <row r="2" spans="1:11" x14ac:dyDescent="0.25">
      <c r="A2" s="295" t="s">
        <v>1</v>
      </c>
      <c r="B2" s="295"/>
      <c r="C2" s="295"/>
      <c r="D2" s="295"/>
      <c r="E2" s="295"/>
      <c r="F2" s="295"/>
      <c r="G2" s="295"/>
      <c r="H2" s="295"/>
      <c r="I2" s="295"/>
      <c r="J2" s="295"/>
      <c r="K2" s="2"/>
    </row>
    <row r="3" spans="1:11" x14ac:dyDescent="0.25">
      <c r="A3" s="296" t="s">
        <v>198</v>
      </c>
      <c r="B3" s="296"/>
      <c r="C3" s="296"/>
      <c r="D3" s="296"/>
      <c r="E3" s="296"/>
      <c r="F3" s="296"/>
      <c r="G3" s="296"/>
      <c r="H3" s="296"/>
      <c r="I3" s="296"/>
      <c r="J3" s="296"/>
      <c r="K3" s="3"/>
    </row>
    <row r="4" spans="1:11" x14ac:dyDescent="0.25">
      <c r="A4" s="296"/>
      <c r="B4" s="296"/>
      <c r="C4" s="296"/>
      <c r="D4" s="296"/>
      <c r="E4" s="296"/>
      <c r="F4" s="296"/>
      <c r="G4" s="296"/>
      <c r="H4" s="296"/>
      <c r="I4" s="296"/>
      <c r="J4" s="296"/>
      <c r="K4" s="3"/>
    </row>
    <row r="5" spans="1:11" x14ac:dyDescent="0.25">
      <c r="A5" s="7" t="s">
        <v>3</v>
      </c>
      <c r="B5" s="7"/>
      <c r="C5" s="478" t="str">
        <f>'C-1a Needs Assessment'!C5</f>
        <v>NYC Department of Youth and Community Development</v>
      </c>
      <c r="D5" s="478"/>
      <c r="E5" s="478"/>
      <c r="F5" s="478"/>
      <c r="G5" s="478"/>
      <c r="H5" s="478"/>
      <c r="I5" s="4" t="s">
        <v>5</v>
      </c>
      <c r="J5" s="11">
        <f>'C-1a Needs Assessment'!J5</f>
        <v>2023</v>
      </c>
    </row>
    <row r="6" spans="1:11" x14ac:dyDescent="0.25">
      <c r="A6" s="295"/>
      <c r="B6" s="295"/>
      <c r="C6" s="295"/>
      <c r="D6" s="295"/>
      <c r="E6" s="295"/>
      <c r="F6" s="295"/>
      <c r="G6" s="295"/>
      <c r="H6" s="295"/>
      <c r="I6" s="295"/>
      <c r="J6" s="295"/>
    </row>
    <row r="7" spans="1:11" x14ac:dyDescent="0.25">
      <c r="A7" s="27" t="s">
        <v>6</v>
      </c>
      <c r="B7" s="10"/>
      <c r="C7" s="10"/>
      <c r="D7" s="206">
        <f>'C-1a Needs Assessment'!C7</f>
        <v>44835</v>
      </c>
      <c r="E7" s="193" t="s">
        <v>7</v>
      </c>
      <c r="F7" s="8">
        <f>'C-1a Needs Assessment'!E7</f>
        <v>45199</v>
      </c>
      <c r="G7" s="102"/>
      <c r="I7" s="4" t="s">
        <v>8</v>
      </c>
      <c r="J7" s="11" t="str">
        <f>'C-1a Needs Assessment'!J7</f>
        <v>C1001474</v>
      </c>
    </row>
    <row r="8" spans="1:11" x14ac:dyDescent="0.25">
      <c r="A8" s="292"/>
      <c r="B8" s="292"/>
      <c r="C8" s="292"/>
      <c r="D8" s="292"/>
      <c r="E8" s="292"/>
      <c r="F8" s="292"/>
      <c r="G8" s="292"/>
      <c r="H8" s="292"/>
      <c r="I8" s="292"/>
      <c r="J8" s="292"/>
      <c r="K8" s="3"/>
    </row>
    <row r="9" spans="1:11" x14ac:dyDescent="0.25">
      <c r="A9" s="320"/>
      <c r="B9" s="320"/>
      <c r="C9" s="320"/>
      <c r="D9" s="320"/>
      <c r="E9" s="320"/>
      <c r="F9" s="320"/>
      <c r="G9" s="320"/>
      <c r="H9" s="320"/>
      <c r="I9" s="320"/>
      <c r="J9" s="320"/>
      <c r="K9" s="3"/>
    </row>
    <row r="10" spans="1:11" ht="15" customHeight="1" x14ac:dyDescent="0.25">
      <c r="A10" s="442" t="s">
        <v>199</v>
      </c>
      <c r="B10" s="443"/>
      <c r="C10" s="443"/>
      <c r="D10" s="443"/>
      <c r="E10" s="444"/>
      <c r="F10" s="509" t="s">
        <v>200</v>
      </c>
      <c r="G10" s="510"/>
      <c r="H10" s="510"/>
      <c r="I10" s="510"/>
      <c r="J10" s="510"/>
      <c r="K10" s="511"/>
    </row>
    <row r="11" spans="1:11" x14ac:dyDescent="0.25">
      <c r="A11" s="320"/>
      <c r="B11" s="320"/>
      <c r="C11" s="320"/>
      <c r="D11" s="320"/>
      <c r="E11" s="320"/>
      <c r="F11" s="320"/>
      <c r="G11" s="320"/>
      <c r="H11" s="320"/>
      <c r="I11" s="320"/>
      <c r="J11" s="320"/>
      <c r="K11" s="320"/>
    </row>
    <row r="12" spans="1:11" ht="15" customHeight="1" x14ac:dyDescent="0.25">
      <c r="A12" s="479" t="s">
        <v>201</v>
      </c>
      <c r="B12" s="480"/>
      <c r="C12" s="480"/>
      <c r="D12" s="480"/>
      <c r="E12" s="480"/>
      <c r="F12" s="480"/>
      <c r="G12" s="480"/>
      <c r="H12" s="480"/>
      <c r="I12" s="480"/>
      <c r="J12" s="480"/>
      <c r="K12" s="481"/>
    </row>
    <row r="13" spans="1:11" x14ac:dyDescent="0.25">
      <c r="A13" s="493"/>
      <c r="B13" s="494"/>
      <c r="C13" s="494"/>
      <c r="D13" s="494"/>
      <c r="E13" s="494"/>
      <c r="F13" s="494"/>
      <c r="G13" s="494"/>
      <c r="H13" s="494"/>
      <c r="I13" s="494"/>
      <c r="J13" s="494"/>
      <c r="K13" s="495"/>
    </row>
    <row r="14" spans="1:11" x14ac:dyDescent="0.25">
      <c r="A14" s="292"/>
      <c r="B14" s="292"/>
      <c r="C14" s="292"/>
      <c r="D14" s="292"/>
      <c r="E14" s="292"/>
      <c r="F14" s="292"/>
      <c r="G14" s="292"/>
      <c r="H14" s="292"/>
      <c r="I14" s="292"/>
      <c r="J14" s="292"/>
      <c r="K14" s="292"/>
    </row>
    <row r="15" spans="1:11" ht="15" customHeight="1" x14ac:dyDescent="0.25">
      <c r="A15" s="512" t="s">
        <v>202</v>
      </c>
      <c r="B15" s="513"/>
      <c r="C15" s="516" t="s">
        <v>203</v>
      </c>
      <c r="D15" s="517"/>
      <c r="E15" s="517"/>
      <c r="F15" s="517"/>
      <c r="G15" s="517"/>
      <c r="H15" s="517"/>
      <c r="I15" s="517"/>
      <c r="J15" s="517"/>
      <c r="K15" s="518"/>
    </row>
    <row r="16" spans="1:11" x14ac:dyDescent="0.25">
      <c r="A16" s="514"/>
      <c r="B16" s="515"/>
      <c r="C16" s="519"/>
      <c r="D16" s="520"/>
      <c r="E16" s="520"/>
      <c r="F16" s="520"/>
      <c r="G16" s="520"/>
      <c r="H16" s="520"/>
      <c r="I16" s="520"/>
      <c r="J16" s="520"/>
      <c r="K16" s="521"/>
    </row>
    <row r="17" spans="1:11" x14ac:dyDescent="0.25">
      <c r="A17" s="522"/>
      <c r="B17" s="522"/>
      <c r="C17" s="174"/>
      <c r="D17" s="174"/>
      <c r="E17" s="174"/>
      <c r="F17" s="174"/>
      <c r="G17" s="175"/>
      <c r="H17" s="176"/>
      <c r="I17" s="176"/>
      <c r="J17" s="176"/>
      <c r="K17" s="176"/>
    </row>
    <row r="18" spans="1:11" x14ac:dyDescent="0.25">
      <c r="A18" s="296" t="s">
        <v>204</v>
      </c>
      <c r="B18" s="296"/>
      <c r="C18" s="168" t="s">
        <v>205</v>
      </c>
      <c r="D18" s="523" t="s">
        <v>206</v>
      </c>
      <c r="E18" s="524"/>
      <c r="F18" s="524"/>
      <c r="G18" s="524"/>
      <c r="H18" s="524"/>
      <c r="I18" s="524"/>
      <c r="J18" s="524"/>
      <c r="K18" s="524"/>
    </row>
    <row r="19" spans="1:11" x14ac:dyDescent="0.25">
      <c r="A19" s="105"/>
      <c r="B19" s="105"/>
      <c r="C19" s="168"/>
      <c r="D19" s="523" t="s">
        <v>207</v>
      </c>
      <c r="E19" s="524"/>
      <c r="F19" s="524"/>
      <c r="G19" s="524"/>
      <c r="H19" s="524"/>
      <c r="I19" s="524"/>
      <c r="J19" s="524"/>
      <c r="K19" s="524"/>
    </row>
    <row r="20" spans="1:11" x14ac:dyDescent="0.25">
      <c r="A20" s="525" t="s">
        <v>208</v>
      </c>
      <c r="B20" s="525"/>
      <c r="C20" s="525"/>
      <c r="D20" s="525"/>
      <c r="E20" s="525"/>
      <c r="F20" s="525"/>
      <c r="G20" s="525"/>
      <c r="H20" s="525"/>
      <c r="I20" s="525"/>
      <c r="J20" s="525"/>
      <c r="K20" s="525"/>
    </row>
    <row r="21" spans="1:11" x14ac:dyDescent="0.25">
      <c r="A21" s="296"/>
      <c r="B21" s="296"/>
      <c r="C21" s="296"/>
      <c r="D21" s="296"/>
      <c r="E21" s="296"/>
      <c r="F21" s="296"/>
      <c r="G21" s="296"/>
      <c r="H21" s="296"/>
      <c r="I21" s="296"/>
      <c r="J21" s="296"/>
      <c r="K21" s="296"/>
    </row>
    <row r="22" spans="1:11" ht="15" customHeight="1" x14ac:dyDescent="0.25">
      <c r="A22" s="6" t="s">
        <v>209</v>
      </c>
      <c r="B22" s="311" t="s">
        <v>210</v>
      </c>
      <c r="C22" s="312"/>
      <c r="D22" s="312"/>
      <c r="E22" s="312"/>
      <c r="F22" s="312"/>
      <c r="G22" s="312"/>
      <c r="H22" s="312"/>
      <c r="I22" s="312"/>
      <c r="J22" s="312"/>
      <c r="K22" s="313"/>
    </row>
    <row r="23" spans="1:11" x14ac:dyDescent="0.25">
      <c r="A23" s="14"/>
      <c r="B23" s="317"/>
      <c r="C23" s="318"/>
      <c r="D23" s="318"/>
      <c r="E23" s="318"/>
      <c r="F23" s="318"/>
      <c r="G23" s="318"/>
      <c r="H23" s="318"/>
      <c r="I23" s="318"/>
      <c r="J23" s="318"/>
      <c r="K23" s="319"/>
    </row>
    <row r="24" spans="1:11" x14ac:dyDescent="0.25">
      <c r="A24" s="6" t="s">
        <v>211</v>
      </c>
      <c r="B24" s="311"/>
      <c r="C24" s="312"/>
      <c r="D24" s="312"/>
      <c r="E24" s="312"/>
      <c r="F24" s="312"/>
      <c r="G24" s="312"/>
      <c r="H24" s="312"/>
      <c r="I24" s="312"/>
      <c r="J24" s="312"/>
      <c r="K24" s="313"/>
    </row>
    <row r="25" spans="1:11" x14ac:dyDescent="0.25">
      <c r="A25" s="6" t="s">
        <v>212</v>
      </c>
      <c r="B25" s="311"/>
      <c r="C25" s="312"/>
      <c r="D25" s="312"/>
      <c r="E25" s="312"/>
      <c r="F25" s="312"/>
      <c r="G25" s="312"/>
      <c r="H25" s="312"/>
      <c r="I25" s="312"/>
      <c r="J25" s="312"/>
      <c r="K25" s="313"/>
    </row>
    <row r="26" spans="1:11" x14ac:dyDescent="0.25">
      <c r="A26" s="6" t="s">
        <v>213</v>
      </c>
      <c r="B26" s="526"/>
      <c r="C26" s="527"/>
      <c r="D26" s="527"/>
      <c r="E26" s="527"/>
      <c r="F26" s="527"/>
      <c r="G26" s="527"/>
      <c r="H26" s="527"/>
      <c r="I26" s="527"/>
      <c r="J26" s="527"/>
      <c r="K26" s="528"/>
    </row>
    <row r="27" spans="1:11" x14ac:dyDescent="0.25">
      <c r="A27" s="529"/>
      <c r="B27" s="529"/>
      <c r="C27" s="529"/>
      <c r="D27" s="529"/>
      <c r="E27" s="529"/>
      <c r="F27" s="529"/>
      <c r="G27" s="529"/>
      <c r="H27" s="529"/>
      <c r="I27" s="529"/>
      <c r="J27" s="529"/>
      <c r="K27" s="529"/>
    </row>
    <row r="28" spans="1:11" ht="15" customHeight="1" x14ac:dyDescent="0.25">
      <c r="A28" s="512" t="s">
        <v>202</v>
      </c>
      <c r="B28" s="513"/>
      <c r="C28" s="516" t="s">
        <v>214</v>
      </c>
      <c r="D28" s="517"/>
      <c r="E28" s="517"/>
      <c r="F28" s="517"/>
      <c r="G28" s="517"/>
      <c r="H28" s="517"/>
      <c r="I28" s="517"/>
      <c r="J28" s="517"/>
      <c r="K28" s="518"/>
    </row>
    <row r="29" spans="1:11" x14ac:dyDescent="0.25">
      <c r="A29" s="514"/>
      <c r="B29" s="515"/>
      <c r="C29" s="519"/>
      <c r="D29" s="520"/>
      <c r="E29" s="520"/>
      <c r="F29" s="520"/>
      <c r="G29" s="520"/>
      <c r="H29" s="520"/>
      <c r="I29" s="520"/>
      <c r="J29" s="520"/>
      <c r="K29" s="521"/>
    </row>
    <row r="30" spans="1:11" x14ac:dyDescent="0.25">
      <c r="A30" s="217"/>
      <c r="B30" s="217"/>
      <c r="C30" s="177"/>
      <c r="D30" s="177"/>
      <c r="E30" s="177"/>
      <c r="F30" s="177"/>
      <c r="G30" s="177"/>
      <c r="H30" s="177"/>
      <c r="I30" s="177"/>
      <c r="J30" s="177"/>
      <c r="K30" s="177"/>
    </row>
    <row r="31" spans="1:11" x14ac:dyDescent="0.25">
      <c r="A31" s="296" t="s">
        <v>204</v>
      </c>
      <c r="B31" s="296"/>
      <c r="C31" s="168" t="s">
        <v>205</v>
      </c>
      <c r="D31" s="523" t="s">
        <v>206</v>
      </c>
      <c r="E31" s="524"/>
      <c r="F31" s="524"/>
      <c r="G31" s="524"/>
      <c r="H31" s="524"/>
      <c r="I31" s="524"/>
      <c r="J31" s="524"/>
      <c r="K31" s="524"/>
    </row>
    <row r="32" spans="1:11" x14ac:dyDescent="0.25">
      <c r="A32" s="105"/>
      <c r="B32" s="105"/>
      <c r="C32" s="168"/>
      <c r="D32" s="523" t="s">
        <v>207</v>
      </c>
      <c r="E32" s="524"/>
      <c r="F32" s="524"/>
      <c r="G32" s="524"/>
      <c r="H32" s="524"/>
      <c r="I32" s="524"/>
      <c r="J32" s="524"/>
      <c r="K32" s="524"/>
    </row>
    <row r="33" spans="1:11" x14ac:dyDescent="0.25">
      <c r="A33" s="525" t="s">
        <v>208</v>
      </c>
      <c r="B33" s="525"/>
      <c r="C33" s="525"/>
      <c r="D33" s="525"/>
      <c r="E33" s="525"/>
      <c r="F33" s="525"/>
      <c r="G33" s="525"/>
      <c r="H33" s="525"/>
      <c r="I33" s="525"/>
      <c r="J33" s="525"/>
      <c r="K33" s="525"/>
    </row>
    <row r="34" spans="1:11" s="184" customFormat="1" ht="25.5" customHeight="1" x14ac:dyDescent="0.25">
      <c r="A34" s="190" t="s">
        <v>209</v>
      </c>
      <c r="B34" s="531" t="s">
        <v>215</v>
      </c>
      <c r="C34" s="531"/>
      <c r="D34" s="531"/>
      <c r="E34" s="531"/>
      <c r="F34" s="531"/>
      <c r="G34" s="531"/>
      <c r="H34" s="531"/>
      <c r="I34" s="531"/>
      <c r="J34" s="531"/>
      <c r="K34" s="531"/>
    </row>
    <row r="35" spans="1:11" s="184" customFormat="1" ht="25.5" customHeight="1" x14ac:dyDescent="0.25">
      <c r="A35" s="191"/>
      <c r="B35" s="531"/>
      <c r="C35" s="531"/>
      <c r="D35" s="531"/>
      <c r="E35" s="531"/>
      <c r="F35" s="531"/>
      <c r="G35" s="531"/>
      <c r="H35" s="531"/>
      <c r="I35" s="531"/>
      <c r="J35" s="531"/>
      <c r="K35" s="531"/>
    </row>
    <row r="36" spans="1:11" ht="25.5" customHeight="1" x14ac:dyDescent="0.25">
      <c r="A36" s="178" t="s">
        <v>211</v>
      </c>
      <c r="B36" s="530" t="s">
        <v>216</v>
      </c>
      <c r="C36" s="530"/>
      <c r="D36" s="530"/>
      <c r="E36" s="530"/>
      <c r="F36" s="530"/>
      <c r="G36" s="530"/>
      <c r="H36" s="530"/>
      <c r="I36" s="530"/>
      <c r="J36" s="530"/>
      <c r="K36" s="530"/>
    </row>
    <row r="37" spans="1:11" ht="25.5" customHeight="1" x14ac:dyDescent="0.25">
      <c r="A37" s="178"/>
      <c r="B37" s="530"/>
      <c r="C37" s="530"/>
      <c r="D37" s="530"/>
      <c r="E37" s="530"/>
      <c r="F37" s="530"/>
      <c r="G37" s="530"/>
      <c r="H37" s="530"/>
      <c r="I37" s="530"/>
      <c r="J37" s="530"/>
      <c r="K37" s="530"/>
    </row>
    <row r="38" spans="1:11" ht="25.5" customHeight="1" x14ac:dyDescent="0.25">
      <c r="A38" s="179"/>
      <c r="B38" s="530"/>
      <c r="C38" s="530"/>
      <c r="D38" s="530"/>
      <c r="E38" s="530"/>
      <c r="F38" s="530"/>
      <c r="G38" s="530"/>
      <c r="H38" s="530"/>
      <c r="I38" s="530"/>
      <c r="J38" s="530"/>
      <c r="K38" s="530"/>
    </row>
    <row r="39" spans="1:11" ht="25.5" customHeight="1" x14ac:dyDescent="0.25">
      <c r="A39" s="178" t="s">
        <v>212</v>
      </c>
      <c r="B39" s="530" t="s">
        <v>217</v>
      </c>
      <c r="C39" s="530"/>
      <c r="D39" s="530"/>
      <c r="E39" s="530"/>
      <c r="F39" s="530"/>
      <c r="G39" s="530"/>
      <c r="H39" s="530"/>
      <c r="I39" s="530"/>
      <c r="J39" s="530"/>
      <c r="K39" s="530"/>
    </row>
    <row r="40" spans="1:11" ht="57" customHeight="1" x14ac:dyDescent="0.25">
      <c r="A40" s="179"/>
      <c r="B40" s="530"/>
      <c r="C40" s="530"/>
      <c r="D40" s="530"/>
      <c r="E40" s="530"/>
      <c r="F40" s="530"/>
      <c r="G40" s="530"/>
      <c r="H40" s="530"/>
      <c r="I40" s="530"/>
      <c r="J40" s="530"/>
      <c r="K40" s="530"/>
    </row>
    <row r="41" spans="1:11" ht="25.5" customHeight="1" x14ac:dyDescent="0.25">
      <c r="A41" s="178" t="s">
        <v>213</v>
      </c>
      <c r="B41" s="530" t="s">
        <v>218</v>
      </c>
      <c r="C41" s="530"/>
      <c r="D41" s="530"/>
      <c r="E41" s="530"/>
      <c r="F41" s="530"/>
      <c r="G41" s="530"/>
      <c r="H41" s="530"/>
      <c r="I41" s="530"/>
      <c r="J41" s="530"/>
      <c r="K41" s="530"/>
    </row>
    <row r="42" spans="1:11" ht="25.5" customHeight="1" x14ac:dyDescent="0.25">
      <c r="A42" s="179"/>
      <c r="B42" s="530"/>
      <c r="C42" s="530"/>
      <c r="D42" s="530"/>
      <c r="E42" s="530"/>
      <c r="F42" s="530"/>
      <c r="G42" s="530"/>
      <c r="H42" s="530"/>
      <c r="I42" s="530"/>
      <c r="J42" s="530"/>
      <c r="K42" s="530"/>
    </row>
    <row r="43" spans="1:11" ht="25.5" customHeight="1" x14ac:dyDescent="0.25">
      <c r="A43" s="178" t="s">
        <v>219</v>
      </c>
      <c r="B43" s="530" t="s">
        <v>220</v>
      </c>
      <c r="C43" s="530"/>
      <c r="D43" s="530"/>
      <c r="E43" s="530"/>
      <c r="F43" s="530"/>
      <c r="G43" s="530"/>
      <c r="H43" s="530"/>
      <c r="I43" s="530"/>
      <c r="J43" s="530"/>
      <c r="K43" s="530"/>
    </row>
    <row r="44" spans="1:11" ht="36.75" customHeight="1" x14ac:dyDescent="0.25">
      <c r="A44" s="179"/>
      <c r="B44" s="530"/>
      <c r="C44" s="530"/>
      <c r="D44" s="530"/>
      <c r="E44" s="530"/>
      <c r="F44" s="530"/>
      <c r="G44" s="530"/>
      <c r="H44" s="530"/>
      <c r="I44" s="530"/>
      <c r="J44" s="530"/>
      <c r="K44" s="530"/>
    </row>
    <row r="45" spans="1:11" ht="25.5" customHeight="1" x14ac:dyDescent="0.25">
      <c r="A45" s="178" t="s">
        <v>221</v>
      </c>
      <c r="B45" s="530" t="s">
        <v>222</v>
      </c>
      <c r="C45" s="530"/>
      <c r="D45" s="530"/>
      <c r="E45" s="530"/>
      <c r="F45" s="530"/>
      <c r="G45" s="530"/>
      <c r="H45" s="530"/>
      <c r="I45" s="530"/>
      <c r="J45" s="530"/>
      <c r="K45" s="530"/>
    </row>
    <row r="46" spans="1:11" ht="25.5" customHeight="1" x14ac:dyDescent="0.25">
      <c r="A46" s="179"/>
      <c r="B46" s="530"/>
      <c r="C46" s="530"/>
      <c r="D46" s="530"/>
      <c r="E46" s="530"/>
      <c r="F46" s="530"/>
      <c r="G46" s="530"/>
      <c r="H46" s="530"/>
      <c r="I46" s="530"/>
      <c r="J46" s="530"/>
      <c r="K46" s="530"/>
    </row>
    <row r="47" spans="1:11" ht="25.5" customHeight="1" x14ac:dyDescent="0.25">
      <c r="A47" s="178" t="s">
        <v>223</v>
      </c>
      <c r="B47" s="530" t="s">
        <v>224</v>
      </c>
      <c r="C47" s="530"/>
      <c r="D47" s="530"/>
      <c r="E47" s="530"/>
      <c r="F47" s="530"/>
      <c r="G47" s="530"/>
      <c r="H47" s="530"/>
      <c r="I47" s="530"/>
      <c r="J47" s="530"/>
      <c r="K47" s="530"/>
    </row>
    <row r="48" spans="1:11" ht="25.5" customHeight="1" x14ac:dyDescent="0.25">
      <c r="A48" s="179"/>
      <c r="B48" s="530"/>
      <c r="C48" s="530"/>
      <c r="D48" s="530"/>
      <c r="E48" s="530"/>
      <c r="F48" s="530"/>
      <c r="G48" s="530"/>
      <c r="H48" s="530"/>
      <c r="I48" s="530"/>
      <c r="J48" s="530"/>
      <c r="K48" s="530"/>
    </row>
    <row r="49" spans="1:11" ht="25.5" customHeight="1" x14ac:dyDescent="0.25">
      <c r="A49" s="178" t="s">
        <v>225</v>
      </c>
      <c r="B49" s="530" t="s">
        <v>226</v>
      </c>
      <c r="C49" s="530"/>
      <c r="D49" s="530"/>
      <c r="E49" s="530"/>
      <c r="F49" s="530"/>
      <c r="G49" s="530"/>
      <c r="H49" s="530"/>
      <c r="I49" s="530"/>
      <c r="J49" s="530"/>
      <c r="K49" s="530"/>
    </row>
    <row r="50" spans="1:11" ht="25.5" customHeight="1" x14ac:dyDescent="0.25">
      <c r="A50" s="179"/>
      <c r="B50" s="530"/>
      <c r="C50" s="530"/>
      <c r="D50" s="530"/>
      <c r="E50" s="530"/>
      <c r="F50" s="530"/>
      <c r="G50" s="530"/>
      <c r="H50" s="530"/>
      <c r="I50" s="530"/>
      <c r="J50" s="530"/>
      <c r="K50" s="530"/>
    </row>
    <row r="51" spans="1:11" ht="25.5" customHeight="1" x14ac:dyDescent="0.25">
      <c r="A51" s="178" t="s">
        <v>227</v>
      </c>
      <c r="B51" s="530" t="s">
        <v>228</v>
      </c>
      <c r="C51" s="530"/>
      <c r="D51" s="530"/>
      <c r="E51" s="530"/>
      <c r="F51" s="530"/>
      <c r="G51" s="530"/>
      <c r="H51" s="530"/>
      <c r="I51" s="530"/>
      <c r="J51" s="530"/>
      <c r="K51" s="530"/>
    </row>
    <row r="52" spans="1:11" ht="25.5" customHeight="1" x14ac:dyDescent="0.25">
      <c r="A52" s="179"/>
      <c r="B52" s="530"/>
      <c r="C52" s="530"/>
      <c r="D52" s="530"/>
      <c r="E52" s="530"/>
      <c r="F52" s="530"/>
      <c r="G52" s="530"/>
      <c r="H52" s="530"/>
      <c r="I52" s="530"/>
      <c r="J52" s="530"/>
      <c r="K52" s="530"/>
    </row>
    <row r="53" spans="1:11" ht="25.5" customHeight="1" x14ac:dyDescent="0.25">
      <c r="A53" s="178" t="s">
        <v>229</v>
      </c>
      <c r="B53" s="530" t="s">
        <v>230</v>
      </c>
      <c r="C53" s="530"/>
      <c r="D53" s="530"/>
      <c r="E53" s="530"/>
      <c r="F53" s="530"/>
      <c r="G53" s="530"/>
      <c r="H53" s="530"/>
      <c r="I53" s="530"/>
      <c r="J53" s="530"/>
      <c r="K53" s="530"/>
    </row>
    <row r="54" spans="1:11" ht="25.5" customHeight="1" x14ac:dyDescent="0.25">
      <c r="A54" s="179"/>
      <c r="B54" s="530"/>
      <c r="C54" s="530"/>
      <c r="D54" s="530"/>
      <c r="E54" s="530"/>
      <c r="F54" s="530"/>
      <c r="G54" s="530"/>
      <c r="H54" s="530"/>
      <c r="I54" s="530"/>
      <c r="J54" s="530"/>
      <c r="K54" s="530"/>
    </row>
    <row r="55" spans="1:11" ht="25.5" customHeight="1" x14ac:dyDescent="0.25">
      <c r="A55" s="178" t="s">
        <v>231</v>
      </c>
      <c r="B55" s="530" t="s">
        <v>232</v>
      </c>
      <c r="C55" s="530"/>
      <c r="D55" s="530"/>
      <c r="E55" s="530"/>
      <c r="F55" s="530"/>
      <c r="G55" s="530"/>
      <c r="H55" s="530"/>
      <c r="I55" s="530"/>
      <c r="J55" s="530"/>
      <c r="K55" s="530"/>
    </row>
    <row r="56" spans="1:11" ht="25.5" customHeight="1" x14ac:dyDescent="0.25">
      <c r="A56" s="179"/>
      <c r="B56" s="530"/>
      <c r="C56" s="530"/>
      <c r="D56" s="530"/>
      <c r="E56" s="530"/>
      <c r="F56" s="530"/>
      <c r="G56" s="530"/>
      <c r="H56" s="530"/>
      <c r="I56" s="530"/>
      <c r="J56" s="530"/>
      <c r="K56" s="530"/>
    </row>
    <row r="57" spans="1:11" ht="25.5" customHeight="1" x14ac:dyDescent="0.25">
      <c r="A57" s="178" t="s">
        <v>233</v>
      </c>
      <c r="B57" s="530" t="s">
        <v>724</v>
      </c>
      <c r="C57" s="530"/>
      <c r="D57" s="530"/>
      <c r="E57" s="530"/>
      <c r="F57" s="530"/>
      <c r="G57" s="530"/>
      <c r="H57" s="530"/>
      <c r="I57" s="530"/>
      <c r="J57" s="530"/>
      <c r="K57" s="530"/>
    </row>
    <row r="58" spans="1:11" ht="25.5" customHeight="1" x14ac:dyDescent="0.25">
      <c r="A58" s="179"/>
      <c r="B58" s="530"/>
      <c r="C58" s="530"/>
      <c r="D58" s="530"/>
      <c r="E58" s="530"/>
      <c r="F58" s="530"/>
      <c r="G58" s="530"/>
      <c r="H58" s="530"/>
      <c r="I58" s="530"/>
      <c r="J58" s="530"/>
      <c r="K58" s="530"/>
    </row>
    <row r="59" spans="1:11" ht="25.5" customHeight="1" x14ac:dyDescent="0.25">
      <c r="A59" s="178" t="s">
        <v>234</v>
      </c>
      <c r="B59" s="530" t="s">
        <v>235</v>
      </c>
      <c r="C59" s="530"/>
      <c r="D59" s="530"/>
      <c r="E59" s="530"/>
      <c r="F59" s="530"/>
      <c r="G59" s="530"/>
      <c r="H59" s="530"/>
      <c r="I59" s="530"/>
      <c r="J59" s="530"/>
      <c r="K59" s="530"/>
    </row>
    <row r="60" spans="1:11" ht="25.5" customHeight="1" x14ac:dyDescent="0.25">
      <c r="A60" s="179"/>
      <c r="B60" s="530"/>
      <c r="C60" s="530"/>
      <c r="D60" s="530"/>
      <c r="E60" s="530"/>
      <c r="F60" s="530"/>
      <c r="G60" s="530"/>
      <c r="H60" s="530"/>
      <c r="I60" s="530"/>
      <c r="J60" s="530"/>
      <c r="K60" s="530"/>
    </row>
    <row r="61" spans="1:11" ht="25.5" customHeight="1" x14ac:dyDescent="0.25">
      <c r="A61" s="178" t="s">
        <v>236</v>
      </c>
      <c r="B61" s="530" t="s">
        <v>237</v>
      </c>
      <c r="C61" s="530"/>
      <c r="D61" s="530"/>
      <c r="E61" s="530"/>
      <c r="F61" s="530"/>
      <c r="G61" s="530"/>
      <c r="H61" s="530"/>
      <c r="I61" s="530"/>
      <c r="J61" s="530"/>
      <c r="K61" s="530"/>
    </row>
    <row r="62" spans="1:11" ht="25.5" customHeight="1" x14ac:dyDescent="0.25">
      <c r="A62" s="179"/>
      <c r="B62" s="530"/>
      <c r="C62" s="530"/>
      <c r="D62" s="530"/>
      <c r="E62" s="530"/>
      <c r="F62" s="530"/>
      <c r="G62" s="530"/>
      <c r="H62" s="530"/>
      <c r="I62" s="530"/>
      <c r="J62" s="530"/>
      <c r="K62" s="530"/>
    </row>
    <row r="63" spans="1:11" ht="25.5" customHeight="1" x14ac:dyDescent="0.25">
      <c r="A63" s="178" t="s">
        <v>238</v>
      </c>
      <c r="B63" s="530" t="s">
        <v>239</v>
      </c>
      <c r="C63" s="530"/>
      <c r="D63" s="530"/>
      <c r="E63" s="530"/>
      <c r="F63" s="530"/>
      <c r="G63" s="530"/>
      <c r="H63" s="530"/>
      <c r="I63" s="530"/>
      <c r="J63" s="530"/>
      <c r="K63" s="530"/>
    </row>
    <row r="64" spans="1:11" ht="25.5" customHeight="1" x14ac:dyDescent="0.25">
      <c r="A64" s="179"/>
      <c r="B64" s="530"/>
      <c r="C64" s="530"/>
      <c r="D64" s="530"/>
      <c r="E64" s="530"/>
      <c r="F64" s="530"/>
      <c r="G64" s="530"/>
      <c r="H64" s="530"/>
      <c r="I64" s="530"/>
      <c r="J64" s="530"/>
      <c r="K64" s="530"/>
    </row>
    <row r="65" spans="1:11" ht="52.5" customHeight="1" x14ac:dyDescent="0.25">
      <c r="A65" s="179" t="s">
        <v>726</v>
      </c>
      <c r="B65" s="533" t="s">
        <v>725</v>
      </c>
      <c r="C65" s="534"/>
      <c r="D65" s="534"/>
      <c r="E65" s="534"/>
      <c r="F65" s="534"/>
      <c r="G65" s="534"/>
      <c r="H65" s="534"/>
      <c r="I65" s="534"/>
      <c r="J65" s="534"/>
      <c r="K65" s="535"/>
    </row>
    <row r="66" spans="1:11" ht="33.75" customHeight="1" x14ac:dyDescent="0.25">
      <c r="A66" s="179" t="s">
        <v>727</v>
      </c>
      <c r="B66" s="533" t="s">
        <v>723</v>
      </c>
      <c r="C66" s="534"/>
      <c r="D66" s="534"/>
      <c r="E66" s="534"/>
      <c r="F66" s="534"/>
      <c r="G66" s="534"/>
      <c r="H66" s="534"/>
      <c r="I66" s="534"/>
      <c r="J66" s="534"/>
      <c r="K66" s="535"/>
    </row>
    <row r="67" spans="1:11" x14ac:dyDescent="0.25">
      <c r="A67" s="3"/>
      <c r="B67" s="3"/>
      <c r="C67" s="3"/>
      <c r="D67" s="3"/>
      <c r="E67" s="3"/>
      <c r="F67" s="3"/>
      <c r="G67" s="3"/>
      <c r="H67" s="3"/>
      <c r="I67" s="3"/>
      <c r="J67" s="3"/>
    </row>
    <row r="68" spans="1:11" x14ac:dyDescent="0.25">
      <c r="A68" s="295" t="s">
        <v>1</v>
      </c>
      <c r="B68" s="295"/>
      <c r="C68" s="295"/>
      <c r="D68" s="295"/>
      <c r="E68" s="295"/>
      <c r="F68" s="295"/>
      <c r="G68" s="295"/>
      <c r="H68" s="295"/>
      <c r="I68" s="295"/>
      <c r="J68" s="295"/>
      <c r="K68" s="2"/>
    </row>
    <row r="69" spans="1:11" x14ac:dyDescent="0.25">
      <c r="A69" s="296" t="s">
        <v>198</v>
      </c>
      <c r="B69" s="296"/>
      <c r="C69" s="296"/>
      <c r="D69" s="296"/>
      <c r="E69" s="296"/>
      <c r="F69" s="296"/>
      <c r="G69" s="296"/>
      <c r="H69" s="296"/>
      <c r="I69" s="296"/>
      <c r="J69" s="296"/>
      <c r="K69" s="3"/>
    </row>
    <row r="70" spans="1:11" x14ac:dyDescent="0.25">
      <c r="A70" s="296"/>
      <c r="B70" s="296"/>
      <c r="C70" s="296"/>
      <c r="D70" s="296"/>
      <c r="E70" s="296"/>
      <c r="F70" s="296"/>
      <c r="G70" s="296"/>
      <c r="H70" s="296"/>
      <c r="I70" s="296"/>
      <c r="J70" s="296"/>
      <c r="K70" s="3"/>
    </row>
    <row r="71" spans="1:11" x14ac:dyDescent="0.25">
      <c r="A71" s="7" t="s">
        <v>3</v>
      </c>
      <c r="B71" s="7"/>
      <c r="C71" s="478" t="str">
        <f>C5</f>
        <v>NYC Department of Youth and Community Development</v>
      </c>
      <c r="D71" s="478"/>
      <c r="E71" s="478"/>
      <c r="F71" s="478"/>
      <c r="G71" s="478"/>
      <c r="H71" s="478"/>
      <c r="I71" s="4" t="s">
        <v>5</v>
      </c>
      <c r="J71" s="11">
        <f>J5</f>
        <v>2023</v>
      </c>
    </row>
    <row r="72" spans="1:11" x14ac:dyDescent="0.25">
      <c r="A72" s="295"/>
      <c r="B72" s="295"/>
      <c r="C72" s="295"/>
      <c r="D72" s="295"/>
      <c r="E72" s="295"/>
      <c r="F72" s="295"/>
      <c r="G72" s="295"/>
      <c r="H72" s="295"/>
      <c r="I72" s="295"/>
      <c r="J72" s="295"/>
    </row>
    <row r="73" spans="1:11" x14ac:dyDescent="0.25">
      <c r="A73" s="27" t="s">
        <v>6</v>
      </c>
      <c r="B73" s="10"/>
      <c r="C73" s="10"/>
      <c r="D73" s="206">
        <f>D7</f>
        <v>44835</v>
      </c>
      <c r="E73" s="193" t="s">
        <v>7</v>
      </c>
      <c r="F73" s="8">
        <f>F7</f>
        <v>45199</v>
      </c>
      <c r="G73" s="102"/>
      <c r="I73" s="4" t="s">
        <v>8</v>
      </c>
      <c r="J73" s="11" t="str">
        <f>J7</f>
        <v>C1001474</v>
      </c>
    </row>
    <row r="74" spans="1:11" x14ac:dyDescent="0.25">
      <c r="A74" s="292"/>
      <c r="B74" s="292"/>
      <c r="C74" s="292"/>
      <c r="D74" s="292"/>
      <c r="E74" s="292"/>
      <c r="F74" s="292"/>
      <c r="G74" s="292"/>
      <c r="H74" s="292"/>
      <c r="I74" s="292"/>
      <c r="J74" s="292"/>
      <c r="K74" s="3"/>
    </row>
    <row r="75" spans="1:11" x14ac:dyDescent="0.25">
      <c r="A75" s="320"/>
      <c r="B75" s="320"/>
      <c r="C75" s="320"/>
      <c r="D75" s="320"/>
      <c r="E75" s="320"/>
      <c r="F75" s="320"/>
      <c r="G75" s="320"/>
      <c r="H75" s="320"/>
      <c r="I75" s="320"/>
      <c r="J75" s="320"/>
      <c r="K75" s="3"/>
    </row>
    <row r="76" spans="1:11" x14ac:dyDescent="0.25">
      <c r="A76" s="442" t="s">
        <v>199</v>
      </c>
      <c r="B76" s="443"/>
      <c r="C76" s="443"/>
      <c r="D76" s="443"/>
      <c r="E76" s="444"/>
      <c r="F76" s="509" t="s">
        <v>200</v>
      </c>
      <c r="G76" s="510"/>
      <c r="H76" s="510"/>
      <c r="I76" s="510"/>
      <c r="J76" s="510"/>
      <c r="K76" s="511"/>
    </row>
    <row r="77" spans="1:11" x14ac:dyDescent="0.25">
      <c r="A77" s="3"/>
      <c r="B77" s="3"/>
      <c r="C77" s="3"/>
      <c r="D77" s="3"/>
      <c r="E77" s="3"/>
      <c r="F77" s="3"/>
      <c r="G77" s="3"/>
      <c r="H77" s="3"/>
      <c r="I77" s="3"/>
      <c r="J77" s="3"/>
    </row>
    <row r="78" spans="1:11" x14ac:dyDescent="0.25">
      <c r="A78" s="479" t="s">
        <v>201</v>
      </c>
      <c r="B78" s="480"/>
      <c r="C78" s="480"/>
      <c r="D78" s="480"/>
      <c r="E78" s="480"/>
      <c r="F78" s="480"/>
      <c r="G78" s="480"/>
      <c r="H78" s="480"/>
      <c r="I78" s="480"/>
      <c r="J78" s="480"/>
      <c r="K78" s="481"/>
    </row>
    <row r="79" spans="1:11" x14ac:dyDescent="0.25">
      <c r="A79" s="493"/>
      <c r="B79" s="494"/>
      <c r="C79" s="494"/>
      <c r="D79" s="494"/>
      <c r="E79" s="494"/>
      <c r="F79" s="494"/>
      <c r="G79" s="494"/>
      <c r="H79" s="494"/>
      <c r="I79" s="494"/>
      <c r="J79" s="494"/>
      <c r="K79" s="495"/>
    </row>
    <row r="80" spans="1:11" x14ac:dyDescent="0.25">
      <c r="A80" s="292"/>
      <c r="B80" s="292"/>
      <c r="C80" s="292"/>
      <c r="D80" s="292"/>
      <c r="E80" s="292"/>
      <c r="F80" s="292"/>
      <c r="G80" s="292"/>
      <c r="H80" s="292"/>
      <c r="I80" s="292"/>
      <c r="J80" s="292"/>
      <c r="K80" s="292"/>
    </row>
    <row r="81" spans="1:11" x14ac:dyDescent="0.25">
      <c r="A81" s="512" t="s">
        <v>202</v>
      </c>
      <c r="B81" s="513"/>
      <c r="C81" s="516" t="s">
        <v>203</v>
      </c>
      <c r="D81" s="517"/>
      <c r="E81" s="517"/>
      <c r="F81" s="517"/>
      <c r="G81" s="517"/>
      <c r="H81" s="517"/>
      <c r="I81" s="517"/>
      <c r="J81" s="517"/>
      <c r="K81" s="518"/>
    </row>
    <row r="82" spans="1:11" x14ac:dyDescent="0.25">
      <c r="A82" s="514"/>
      <c r="B82" s="515"/>
      <c r="C82" s="519"/>
      <c r="D82" s="520"/>
      <c r="E82" s="520"/>
      <c r="F82" s="520"/>
      <c r="G82" s="520"/>
      <c r="H82" s="520"/>
      <c r="I82" s="520"/>
      <c r="J82" s="520"/>
      <c r="K82" s="521"/>
    </row>
    <row r="83" spans="1:11" x14ac:dyDescent="0.25">
      <c r="A83" s="522"/>
      <c r="B83" s="522"/>
      <c r="C83" s="174"/>
      <c r="D83" s="174"/>
      <c r="E83" s="174"/>
      <c r="F83" s="174"/>
      <c r="G83" s="175"/>
      <c r="H83" s="176"/>
      <c r="I83" s="176"/>
      <c r="J83" s="176"/>
      <c r="K83" s="176"/>
    </row>
    <row r="84" spans="1:11" x14ac:dyDescent="0.25">
      <c r="A84" s="296" t="s">
        <v>204</v>
      </c>
      <c r="B84" s="296"/>
      <c r="C84" s="168" t="s">
        <v>205</v>
      </c>
      <c r="D84" s="523" t="s">
        <v>206</v>
      </c>
      <c r="E84" s="524"/>
      <c r="F84" s="524"/>
      <c r="G84" s="524"/>
      <c r="H84" s="524"/>
      <c r="I84" s="524"/>
      <c r="J84" s="524"/>
      <c r="K84" s="524"/>
    </row>
    <row r="85" spans="1:11" x14ac:dyDescent="0.25">
      <c r="A85" s="105"/>
      <c r="B85" s="105"/>
      <c r="C85" s="168"/>
      <c r="D85" s="523" t="s">
        <v>207</v>
      </c>
      <c r="E85" s="524"/>
      <c r="F85" s="524"/>
      <c r="G85" s="524"/>
      <c r="H85" s="524"/>
      <c r="I85" s="524"/>
      <c r="J85" s="524"/>
      <c r="K85" s="524"/>
    </row>
    <row r="86" spans="1:11" x14ac:dyDescent="0.25">
      <c r="A86" s="525" t="s">
        <v>208</v>
      </c>
      <c r="B86" s="525"/>
      <c r="C86" s="525"/>
      <c r="D86" s="525"/>
      <c r="E86" s="525"/>
      <c r="F86" s="525"/>
      <c r="G86" s="525"/>
      <c r="H86" s="525"/>
      <c r="I86" s="525"/>
      <c r="J86" s="525"/>
      <c r="K86" s="525"/>
    </row>
    <row r="87" spans="1:11" x14ac:dyDescent="0.25">
      <c r="A87" s="6" t="s">
        <v>209</v>
      </c>
      <c r="B87" s="537" t="s">
        <v>240</v>
      </c>
      <c r="C87" s="537"/>
      <c r="D87" s="537"/>
      <c r="E87" s="537"/>
      <c r="F87" s="537"/>
      <c r="G87" s="537"/>
      <c r="H87" s="537"/>
      <c r="I87" s="537"/>
      <c r="J87" s="537"/>
      <c r="K87" s="537"/>
    </row>
    <row r="88" spans="1:11" x14ac:dyDescent="0.25">
      <c r="A88" s="14"/>
      <c r="B88" s="537"/>
      <c r="C88" s="537"/>
      <c r="D88" s="537"/>
      <c r="E88" s="537"/>
      <c r="F88" s="537"/>
      <c r="G88" s="537"/>
      <c r="H88" s="537"/>
      <c r="I88" s="537"/>
      <c r="J88" s="537"/>
      <c r="K88" s="537"/>
    </row>
    <row r="89" spans="1:11" x14ac:dyDescent="0.25">
      <c r="A89" s="14"/>
      <c r="B89" s="537"/>
      <c r="C89" s="537"/>
      <c r="D89" s="537"/>
      <c r="E89" s="537"/>
      <c r="F89" s="537"/>
      <c r="G89" s="537"/>
      <c r="H89" s="537"/>
      <c r="I89" s="537"/>
      <c r="J89" s="537"/>
      <c r="K89" s="537"/>
    </row>
    <row r="90" spans="1:11" x14ac:dyDescent="0.25">
      <c r="A90" s="6" t="s">
        <v>211</v>
      </c>
      <c r="B90" s="537" t="s">
        <v>241</v>
      </c>
      <c r="C90" s="537"/>
      <c r="D90" s="537"/>
      <c r="E90" s="537"/>
      <c r="F90" s="537"/>
      <c r="G90" s="537"/>
      <c r="H90" s="537"/>
      <c r="I90" s="537"/>
      <c r="J90" s="537"/>
      <c r="K90" s="537"/>
    </row>
    <row r="91" spans="1:11" x14ac:dyDescent="0.25">
      <c r="A91" s="6"/>
      <c r="B91" s="537"/>
      <c r="C91" s="537"/>
      <c r="D91" s="537"/>
      <c r="E91" s="537"/>
      <c r="F91" s="537"/>
      <c r="G91" s="537"/>
      <c r="H91" s="537"/>
      <c r="I91" s="537"/>
      <c r="J91" s="537"/>
      <c r="K91" s="537"/>
    </row>
    <row r="92" spans="1:11" x14ac:dyDescent="0.25">
      <c r="A92" s="14"/>
      <c r="B92" s="537"/>
      <c r="C92" s="537"/>
      <c r="D92" s="537"/>
      <c r="E92" s="537"/>
      <c r="F92" s="537"/>
      <c r="G92" s="537"/>
      <c r="H92" s="537"/>
      <c r="I92" s="537"/>
      <c r="J92" s="537"/>
      <c r="K92" s="537"/>
    </row>
    <row r="93" spans="1:11" x14ac:dyDescent="0.25">
      <c r="A93" s="538"/>
      <c r="B93" s="538"/>
      <c r="C93" s="538"/>
      <c r="D93" s="538"/>
      <c r="E93" s="538"/>
      <c r="F93" s="538"/>
      <c r="G93" s="538"/>
      <c r="H93" s="538"/>
      <c r="I93" s="538"/>
      <c r="J93" s="538"/>
      <c r="K93" s="538"/>
    </row>
    <row r="94" spans="1:11" x14ac:dyDescent="0.25">
      <c r="A94" s="512" t="s">
        <v>202</v>
      </c>
      <c r="B94" s="513"/>
      <c r="C94" s="516" t="s">
        <v>242</v>
      </c>
      <c r="D94" s="517"/>
      <c r="E94" s="517"/>
      <c r="F94" s="517"/>
      <c r="G94" s="517"/>
      <c r="H94" s="517"/>
      <c r="I94" s="517"/>
      <c r="J94" s="517"/>
      <c r="K94" s="518"/>
    </row>
    <row r="95" spans="1:11" x14ac:dyDescent="0.25">
      <c r="A95" s="514"/>
      <c r="B95" s="515"/>
      <c r="C95" s="519"/>
      <c r="D95" s="520"/>
      <c r="E95" s="520"/>
      <c r="F95" s="520"/>
      <c r="G95" s="520"/>
      <c r="H95" s="520"/>
      <c r="I95" s="520"/>
      <c r="J95" s="520"/>
      <c r="K95" s="521"/>
    </row>
    <row r="96" spans="1:11" x14ac:dyDescent="0.25">
      <c r="A96" s="217"/>
      <c r="B96" s="217"/>
      <c r="C96" s="177"/>
      <c r="D96" s="177"/>
      <c r="E96" s="177"/>
      <c r="F96" s="177"/>
      <c r="G96" s="177"/>
      <c r="H96" s="177"/>
      <c r="I96" s="177"/>
      <c r="J96" s="177"/>
      <c r="K96" s="177"/>
    </row>
    <row r="97" spans="1:11" x14ac:dyDescent="0.25">
      <c r="A97" s="296" t="s">
        <v>204</v>
      </c>
      <c r="B97" s="296"/>
      <c r="C97" s="168"/>
      <c r="D97" s="523" t="s">
        <v>206</v>
      </c>
      <c r="E97" s="524"/>
      <c r="F97" s="524"/>
      <c r="G97" s="524"/>
      <c r="H97" s="524"/>
      <c r="I97" s="524"/>
      <c r="J97" s="524"/>
      <c r="K97" s="524"/>
    </row>
    <row r="98" spans="1:11" x14ac:dyDescent="0.25">
      <c r="A98" s="105"/>
      <c r="B98" s="105"/>
      <c r="C98" s="168"/>
      <c r="D98" s="523" t="s">
        <v>207</v>
      </c>
      <c r="E98" s="524"/>
      <c r="F98" s="524"/>
      <c r="G98" s="524"/>
      <c r="H98" s="524"/>
      <c r="I98" s="524"/>
      <c r="J98" s="524"/>
      <c r="K98" s="524"/>
    </row>
    <row r="99" spans="1:11" x14ac:dyDescent="0.25">
      <c r="A99" s="525" t="s">
        <v>208</v>
      </c>
      <c r="B99" s="525"/>
      <c r="C99" s="525"/>
      <c r="D99" s="525"/>
      <c r="E99" s="525"/>
      <c r="F99" s="525"/>
      <c r="G99" s="525"/>
      <c r="H99" s="525"/>
      <c r="I99" s="525"/>
      <c r="J99" s="525"/>
      <c r="K99" s="525"/>
    </row>
    <row r="100" spans="1:11" x14ac:dyDescent="0.25">
      <c r="A100" s="296"/>
      <c r="B100" s="296"/>
      <c r="C100" s="296"/>
      <c r="D100" s="296"/>
      <c r="E100" s="296"/>
      <c r="F100" s="296"/>
      <c r="G100" s="296"/>
      <c r="H100" s="296"/>
      <c r="I100" s="296"/>
      <c r="J100" s="296"/>
      <c r="K100" s="296"/>
    </row>
    <row r="101" spans="1:11" x14ac:dyDescent="0.25">
      <c r="A101" s="180" t="s">
        <v>209</v>
      </c>
      <c r="B101" s="311"/>
      <c r="C101" s="312"/>
      <c r="D101" s="312"/>
      <c r="E101" s="312"/>
      <c r="F101" s="312"/>
      <c r="G101" s="312"/>
      <c r="H101" s="312"/>
      <c r="I101" s="312"/>
      <c r="J101" s="312"/>
      <c r="K101" s="313"/>
    </row>
    <row r="102" spans="1:11" x14ac:dyDescent="0.25">
      <c r="A102" s="180" t="s">
        <v>211</v>
      </c>
      <c r="B102" s="311"/>
      <c r="C102" s="312"/>
      <c r="D102" s="312"/>
      <c r="E102" s="312"/>
      <c r="F102" s="312"/>
      <c r="G102" s="312"/>
      <c r="H102" s="312"/>
      <c r="I102" s="312"/>
      <c r="J102" s="312"/>
      <c r="K102" s="313"/>
    </row>
    <row r="103" spans="1:11" x14ac:dyDescent="0.25">
      <c r="A103" s="180" t="s">
        <v>212</v>
      </c>
      <c r="B103" s="311"/>
      <c r="C103" s="312"/>
      <c r="D103" s="312"/>
      <c r="E103" s="312"/>
      <c r="F103" s="312"/>
      <c r="G103" s="312"/>
      <c r="H103" s="312"/>
      <c r="I103" s="312"/>
      <c r="J103" s="312"/>
      <c r="K103" s="313"/>
    </row>
    <row r="104" spans="1:11" x14ac:dyDescent="0.25">
      <c r="A104" s="180" t="s">
        <v>213</v>
      </c>
      <c r="B104" s="311"/>
      <c r="C104" s="312"/>
      <c r="D104" s="312"/>
      <c r="E104" s="312"/>
      <c r="F104" s="312"/>
      <c r="G104" s="312"/>
      <c r="H104" s="312"/>
      <c r="I104" s="312"/>
      <c r="J104" s="312"/>
      <c r="K104" s="313"/>
    </row>
    <row r="105" spans="1:11" x14ac:dyDescent="0.25">
      <c r="A105" s="536"/>
      <c r="B105" s="536"/>
      <c r="C105" s="536"/>
      <c r="D105" s="536"/>
      <c r="E105" s="536"/>
      <c r="F105" s="536"/>
      <c r="G105" s="536"/>
      <c r="H105" s="536"/>
      <c r="I105" s="536"/>
      <c r="J105" s="536"/>
      <c r="K105" s="536"/>
    </row>
    <row r="106" spans="1:11" x14ac:dyDescent="0.25">
      <c r="A106" s="532" t="s">
        <v>243</v>
      </c>
      <c r="B106" s="532"/>
      <c r="C106" s="532"/>
      <c r="D106" s="532"/>
      <c r="E106" s="532"/>
      <c r="F106" s="532"/>
      <c r="G106" s="532"/>
      <c r="H106" s="532"/>
      <c r="I106" s="532"/>
      <c r="J106" s="532"/>
      <c r="K106" s="532"/>
    </row>
    <row r="107" spans="1:11" x14ac:dyDescent="0.25">
      <c r="A107" s="3"/>
      <c r="B107" s="3"/>
      <c r="C107" s="3"/>
      <c r="D107" s="3"/>
      <c r="E107" s="3"/>
      <c r="F107" s="3"/>
      <c r="G107" s="3"/>
      <c r="H107" s="3"/>
      <c r="I107" s="3"/>
      <c r="J107" s="3"/>
    </row>
    <row r="108" spans="1:11" x14ac:dyDescent="0.25">
      <c r="A108" s="3"/>
      <c r="B108" s="3"/>
      <c r="C108" s="3"/>
      <c r="D108" s="3"/>
      <c r="E108" s="3"/>
      <c r="F108" s="3"/>
      <c r="G108" s="3"/>
      <c r="H108" s="3"/>
      <c r="I108" s="3"/>
      <c r="J108" s="3"/>
    </row>
    <row r="109" spans="1:11" x14ac:dyDescent="0.25">
      <c r="A109" s="3"/>
      <c r="B109" s="3"/>
      <c r="C109" s="3"/>
      <c r="D109" s="3"/>
      <c r="E109" s="3"/>
      <c r="F109" s="3"/>
      <c r="G109" s="3"/>
      <c r="H109" s="3"/>
      <c r="I109" s="3"/>
      <c r="J109" s="3"/>
    </row>
    <row r="110" spans="1:11" x14ac:dyDescent="0.25">
      <c r="A110" s="3"/>
      <c r="B110" s="3"/>
      <c r="C110" s="3"/>
      <c r="D110" s="3"/>
      <c r="E110" s="3"/>
      <c r="F110" s="3"/>
      <c r="G110" s="3"/>
      <c r="H110" s="3"/>
      <c r="I110" s="3"/>
      <c r="J110" s="3"/>
    </row>
    <row r="111" spans="1:11" x14ac:dyDescent="0.25">
      <c r="A111" s="3"/>
      <c r="B111" s="3"/>
      <c r="C111" s="3"/>
      <c r="D111" s="3"/>
      <c r="E111" s="3"/>
      <c r="F111" s="3"/>
      <c r="G111" s="3"/>
      <c r="H111" s="3"/>
      <c r="I111" s="3"/>
      <c r="J111" s="3"/>
    </row>
    <row r="112" spans="1:11"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row r="137" spans="1:10" x14ac:dyDescent="0.25">
      <c r="A137" s="3"/>
      <c r="B137" s="3"/>
      <c r="C137" s="3"/>
      <c r="D137" s="3"/>
      <c r="E137" s="3"/>
      <c r="F137" s="3"/>
      <c r="G137" s="3"/>
      <c r="H137" s="3"/>
      <c r="I137" s="3"/>
      <c r="J137" s="3"/>
    </row>
    <row r="138" spans="1:10" x14ac:dyDescent="0.25">
      <c r="A138" s="3"/>
      <c r="B138" s="3"/>
      <c r="C138" s="3"/>
      <c r="D138" s="3"/>
      <c r="E138" s="3"/>
      <c r="F138" s="3"/>
      <c r="G138" s="3"/>
      <c r="H138" s="3"/>
      <c r="I138" s="3"/>
      <c r="J138" s="3"/>
    </row>
    <row r="139" spans="1:10" x14ac:dyDescent="0.25">
      <c r="A139" s="3"/>
      <c r="B139" s="3"/>
      <c r="C139" s="3"/>
      <c r="D139" s="3"/>
      <c r="E139" s="3"/>
      <c r="F139" s="3"/>
      <c r="G139" s="3"/>
      <c r="H139" s="3"/>
      <c r="I139" s="3"/>
      <c r="J139" s="3"/>
    </row>
    <row r="140" spans="1:10" x14ac:dyDescent="0.25">
      <c r="A140" s="3"/>
      <c r="B140" s="3"/>
      <c r="C140" s="3"/>
      <c r="D140" s="3"/>
      <c r="E140" s="3"/>
      <c r="F140" s="3"/>
      <c r="G140" s="3"/>
      <c r="H140" s="3"/>
      <c r="I140" s="3"/>
      <c r="J140" s="3"/>
    </row>
    <row r="141" spans="1:10" x14ac:dyDescent="0.25">
      <c r="A141" s="3"/>
      <c r="B141" s="3"/>
      <c r="C141" s="3"/>
      <c r="D141" s="3"/>
      <c r="E141" s="3"/>
      <c r="F141" s="3"/>
      <c r="G141" s="3"/>
      <c r="H141" s="3"/>
      <c r="I141" s="3"/>
      <c r="J141" s="3"/>
    </row>
    <row r="142" spans="1:10" x14ac:dyDescent="0.25">
      <c r="A142" s="3"/>
      <c r="B142" s="3"/>
      <c r="C142" s="3"/>
      <c r="D142" s="3"/>
      <c r="E142" s="3"/>
      <c r="F142" s="3"/>
      <c r="G142" s="3"/>
      <c r="H142" s="3"/>
      <c r="I142" s="3"/>
      <c r="J142" s="3"/>
    </row>
    <row r="143" spans="1:10" x14ac:dyDescent="0.25">
      <c r="A143" s="3"/>
      <c r="B143" s="3"/>
      <c r="C143" s="3"/>
      <c r="D143" s="3"/>
      <c r="E143" s="3"/>
      <c r="F143" s="3"/>
      <c r="G143" s="3"/>
      <c r="H143" s="3"/>
      <c r="I143" s="3"/>
      <c r="J143" s="3"/>
    </row>
    <row r="144" spans="1:10" x14ac:dyDescent="0.25">
      <c r="A144" s="3"/>
      <c r="B144" s="3"/>
      <c r="C144" s="3"/>
      <c r="D144" s="3"/>
      <c r="E144" s="3"/>
      <c r="F144" s="3"/>
      <c r="G144" s="3"/>
      <c r="H144" s="3"/>
      <c r="I144" s="3"/>
      <c r="J144" s="3"/>
    </row>
    <row r="145" spans="1:10" x14ac:dyDescent="0.25">
      <c r="A145" s="3"/>
      <c r="B145" s="3"/>
      <c r="C145" s="3"/>
      <c r="D145" s="3"/>
      <c r="E145" s="3"/>
      <c r="F145" s="3"/>
      <c r="G145" s="3"/>
      <c r="H145" s="3"/>
      <c r="I145" s="3"/>
      <c r="J145" s="3"/>
    </row>
    <row r="146" spans="1:10" x14ac:dyDescent="0.25">
      <c r="A146" s="3"/>
      <c r="B146" s="3"/>
      <c r="C146" s="3"/>
      <c r="D146" s="3"/>
      <c r="E146" s="3"/>
      <c r="F146" s="3"/>
      <c r="G146" s="3"/>
      <c r="H146" s="3"/>
      <c r="I146" s="3"/>
      <c r="J146" s="3"/>
    </row>
    <row r="147" spans="1:10" x14ac:dyDescent="0.25">
      <c r="A147" s="3"/>
      <c r="B147" s="3"/>
      <c r="C147" s="3"/>
      <c r="D147" s="3"/>
      <c r="E147" s="3"/>
      <c r="F147" s="3"/>
      <c r="G147" s="3"/>
      <c r="H147" s="3"/>
      <c r="I147" s="3"/>
      <c r="J147" s="3"/>
    </row>
    <row r="148" spans="1:10" x14ac:dyDescent="0.25">
      <c r="A148" s="3"/>
      <c r="B148" s="3"/>
      <c r="C148" s="3"/>
      <c r="D148" s="3"/>
      <c r="E148" s="3"/>
      <c r="F148" s="3"/>
      <c r="G148" s="3"/>
      <c r="H148" s="3"/>
      <c r="I148" s="3"/>
      <c r="J148" s="3"/>
    </row>
    <row r="149" spans="1:10" x14ac:dyDescent="0.25">
      <c r="A149" s="3"/>
      <c r="B149" s="3"/>
      <c r="C149" s="3"/>
      <c r="D149" s="3"/>
      <c r="E149" s="3"/>
      <c r="F149" s="3"/>
      <c r="G149" s="3"/>
      <c r="H149" s="3"/>
      <c r="I149" s="3"/>
      <c r="J149" s="3"/>
    </row>
    <row r="150" spans="1:10" x14ac:dyDescent="0.25">
      <c r="A150" s="3"/>
      <c r="B150" s="3"/>
      <c r="C150" s="3"/>
      <c r="D150" s="3"/>
      <c r="E150" s="3"/>
      <c r="F150" s="3"/>
      <c r="G150" s="3"/>
      <c r="H150" s="3"/>
      <c r="I150" s="3"/>
      <c r="J150" s="3"/>
    </row>
    <row r="151" spans="1:10" x14ac:dyDescent="0.25">
      <c r="A151" s="3"/>
      <c r="B151" s="3"/>
      <c r="C151" s="3"/>
      <c r="D151" s="3"/>
      <c r="E151" s="3"/>
      <c r="F151" s="3"/>
      <c r="G151" s="3"/>
      <c r="H151" s="3"/>
      <c r="I151" s="3"/>
      <c r="J151" s="3"/>
    </row>
    <row r="152" spans="1:10" x14ac:dyDescent="0.25">
      <c r="A152" s="3"/>
      <c r="B152" s="3"/>
      <c r="C152" s="3"/>
      <c r="D152" s="3"/>
      <c r="E152" s="3"/>
      <c r="F152" s="3"/>
      <c r="G152" s="3"/>
      <c r="H152" s="3"/>
      <c r="I152" s="3"/>
      <c r="J152" s="3"/>
    </row>
    <row r="153" spans="1:10" x14ac:dyDescent="0.25">
      <c r="A153" s="3"/>
      <c r="B153" s="3"/>
      <c r="C153" s="3"/>
      <c r="D153" s="3"/>
      <c r="E153" s="3"/>
      <c r="F153" s="3"/>
      <c r="G153" s="3"/>
      <c r="H153" s="3"/>
      <c r="I153" s="3"/>
      <c r="J153" s="3"/>
    </row>
    <row r="154" spans="1:10" x14ac:dyDescent="0.25">
      <c r="A154" s="3"/>
      <c r="B154" s="3"/>
      <c r="C154" s="3"/>
      <c r="D154" s="3"/>
      <c r="E154" s="3"/>
      <c r="F154" s="3"/>
      <c r="G154" s="3"/>
      <c r="H154" s="3"/>
      <c r="I154" s="3"/>
      <c r="J154" s="3"/>
    </row>
    <row r="155" spans="1:10" x14ac:dyDescent="0.25">
      <c r="A155" s="3"/>
      <c r="B155" s="3"/>
      <c r="C155" s="3"/>
      <c r="D155" s="3"/>
      <c r="E155" s="3"/>
      <c r="F155" s="3"/>
      <c r="G155" s="3"/>
      <c r="H155" s="3"/>
      <c r="I155" s="3"/>
      <c r="J155" s="3"/>
    </row>
    <row r="156" spans="1:10" x14ac:dyDescent="0.25">
      <c r="A156" s="3"/>
      <c r="B156" s="3"/>
      <c r="C156" s="3"/>
      <c r="D156" s="3"/>
      <c r="E156" s="3"/>
      <c r="F156" s="3"/>
      <c r="G156" s="3"/>
      <c r="H156" s="3"/>
      <c r="I156" s="3"/>
      <c r="J156" s="3"/>
    </row>
    <row r="157" spans="1:10" x14ac:dyDescent="0.25">
      <c r="A157" s="3"/>
      <c r="B157" s="3"/>
      <c r="C157" s="3"/>
      <c r="D157" s="3"/>
      <c r="E157" s="3"/>
      <c r="F157" s="3"/>
      <c r="G157" s="3"/>
      <c r="H157" s="3"/>
      <c r="I157" s="3"/>
      <c r="J157" s="3"/>
    </row>
    <row r="158" spans="1:10" x14ac:dyDescent="0.25">
      <c r="A158" s="3"/>
      <c r="B158" s="3"/>
      <c r="C158" s="3"/>
      <c r="D158" s="3"/>
      <c r="E158" s="3"/>
      <c r="F158" s="3"/>
      <c r="G158" s="3"/>
      <c r="H158" s="3"/>
      <c r="I158" s="3"/>
      <c r="J158" s="3"/>
    </row>
    <row r="159" spans="1:10" x14ac:dyDescent="0.25">
      <c r="A159" s="3"/>
      <c r="B159" s="3"/>
      <c r="C159" s="3"/>
      <c r="D159" s="3"/>
      <c r="E159" s="3"/>
      <c r="F159" s="3"/>
      <c r="G159" s="3"/>
      <c r="H159" s="3"/>
      <c r="I159" s="3"/>
      <c r="J159" s="3"/>
    </row>
    <row r="160" spans="1:10" x14ac:dyDescent="0.25">
      <c r="A160" s="3"/>
      <c r="B160" s="3"/>
      <c r="C160" s="3"/>
      <c r="D160" s="3"/>
      <c r="E160" s="3"/>
      <c r="F160" s="3"/>
      <c r="G160" s="3"/>
      <c r="H160" s="3"/>
      <c r="I160" s="3"/>
      <c r="J160" s="3"/>
    </row>
    <row r="161" spans="1:10" x14ac:dyDescent="0.25">
      <c r="A161" s="3"/>
      <c r="B161" s="3"/>
      <c r="C161" s="3"/>
      <c r="D161" s="3"/>
      <c r="E161" s="3"/>
      <c r="F161" s="3"/>
      <c r="G161" s="3"/>
      <c r="H161" s="3"/>
      <c r="I161" s="3"/>
      <c r="J161" s="3"/>
    </row>
    <row r="162" spans="1:10" x14ac:dyDescent="0.25">
      <c r="A162" s="3"/>
      <c r="B162" s="3"/>
      <c r="C162" s="3"/>
      <c r="D162" s="3"/>
      <c r="E162" s="3"/>
      <c r="F162" s="3"/>
      <c r="G162" s="3"/>
      <c r="H162" s="3"/>
      <c r="I162" s="3"/>
      <c r="J162" s="3"/>
    </row>
    <row r="163" spans="1:10" x14ac:dyDescent="0.25">
      <c r="A163" s="3"/>
      <c r="B163" s="3"/>
      <c r="C163" s="3"/>
      <c r="D163" s="3"/>
      <c r="E163" s="3"/>
      <c r="F163" s="3"/>
      <c r="G163" s="3"/>
      <c r="H163" s="3"/>
      <c r="I163" s="3"/>
      <c r="J163" s="3"/>
    </row>
    <row r="164" spans="1:10" x14ac:dyDescent="0.25">
      <c r="A164" s="3"/>
      <c r="B164" s="3"/>
      <c r="C164" s="3"/>
      <c r="D164" s="3"/>
      <c r="E164" s="3"/>
      <c r="F164" s="3"/>
      <c r="G164" s="3"/>
      <c r="H164" s="3"/>
      <c r="I164" s="3"/>
      <c r="J164" s="3"/>
    </row>
    <row r="165" spans="1:10" x14ac:dyDescent="0.25">
      <c r="A165" s="3"/>
      <c r="B165" s="3"/>
      <c r="C165" s="3"/>
      <c r="D165" s="3"/>
      <c r="E165" s="3"/>
      <c r="F165" s="3"/>
      <c r="G165" s="3"/>
      <c r="H165" s="3"/>
      <c r="I165" s="3"/>
      <c r="J165" s="3"/>
    </row>
    <row r="166" spans="1:10" x14ac:dyDescent="0.25">
      <c r="A166" s="3"/>
      <c r="B166" s="3"/>
      <c r="C166" s="3"/>
      <c r="D166" s="3"/>
      <c r="E166" s="3"/>
      <c r="F166" s="3"/>
      <c r="G166" s="3"/>
      <c r="H166" s="3"/>
      <c r="I166" s="3"/>
      <c r="J166" s="3"/>
    </row>
    <row r="167" spans="1:10" x14ac:dyDescent="0.25">
      <c r="A167" s="3"/>
      <c r="B167" s="3"/>
      <c r="C167" s="3"/>
      <c r="D167" s="3"/>
      <c r="E167" s="3"/>
      <c r="F167" s="3"/>
      <c r="G167" s="3"/>
      <c r="H167" s="3"/>
      <c r="I167" s="3"/>
      <c r="J167" s="3"/>
    </row>
    <row r="168" spans="1:10" x14ac:dyDescent="0.25">
      <c r="A168" s="3"/>
      <c r="B168" s="3"/>
      <c r="C168" s="3"/>
      <c r="D168" s="3"/>
      <c r="E168" s="3"/>
      <c r="F168" s="3"/>
      <c r="G168" s="3"/>
      <c r="H168" s="3"/>
      <c r="I168" s="3"/>
      <c r="J168" s="3"/>
    </row>
    <row r="169" spans="1:10" x14ac:dyDescent="0.25">
      <c r="A169" s="3"/>
      <c r="B169" s="3"/>
      <c r="C169" s="3"/>
      <c r="D169" s="3"/>
      <c r="E169" s="3"/>
      <c r="F169" s="3"/>
      <c r="G169" s="3"/>
      <c r="H169" s="3"/>
      <c r="I169" s="3"/>
      <c r="J169" s="3"/>
    </row>
    <row r="170" spans="1:10" x14ac:dyDescent="0.25">
      <c r="A170" s="3"/>
      <c r="B170" s="3"/>
      <c r="C170" s="3"/>
      <c r="D170" s="3"/>
      <c r="E170" s="3"/>
      <c r="F170" s="3"/>
      <c r="G170" s="3"/>
      <c r="H170" s="3"/>
      <c r="I170" s="3"/>
      <c r="J170" s="3"/>
    </row>
    <row r="171" spans="1:10" x14ac:dyDescent="0.25">
      <c r="A171" s="3"/>
      <c r="B171" s="3"/>
      <c r="C171" s="3"/>
      <c r="D171" s="3"/>
      <c r="E171" s="3"/>
      <c r="F171" s="3"/>
      <c r="G171" s="3"/>
      <c r="H171" s="3"/>
      <c r="I171" s="3"/>
      <c r="J171" s="3"/>
    </row>
    <row r="172" spans="1:10" x14ac:dyDescent="0.25">
      <c r="A172" s="3"/>
      <c r="B172" s="3"/>
      <c r="C172" s="3"/>
      <c r="D172" s="3"/>
      <c r="E172" s="3"/>
      <c r="F172" s="3"/>
      <c r="G172" s="3"/>
      <c r="H172" s="3"/>
      <c r="I172" s="3"/>
      <c r="J172" s="3"/>
    </row>
    <row r="173" spans="1:10" x14ac:dyDescent="0.25">
      <c r="A173" s="3"/>
      <c r="B173" s="3"/>
      <c r="C173" s="3"/>
      <c r="D173" s="3"/>
      <c r="E173" s="3"/>
      <c r="F173" s="3"/>
      <c r="G173" s="3"/>
      <c r="H173" s="3"/>
      <c r="I173" s="3"/>
      <c r="J173" s="3"/>
    </row>
    <row r="174" spans="1:10" x14ac:dyDescent="0.25">
      <c r="A174" s="3"/>
      <c r="B174" s="3"/>
      <c r="C174" s="3"/>
      <c r="D174" s="3"/>
      <c r="E174" s="3"/>
      <c r="F174" s="3"/>
      <c r="G174" s="3"/>
      <c r="H174" s="3"/>
      <c r="I174" s="3"/>
      <c r="J174" s="3"/>
    </row>
    <row r="175" spans="1:10" x14ac:dyDescent="0.25">
      <c r="A175" s="3"/>
      <c r="B175" s="3"/>
      <c r="C175" s="3"/>
      <c r="D175" s="3"/>
      <c r="E175" s="3"/>
      <c r="F175" s="3"/>
      <c r="G175" s="3"/>
      <c r="H175" s="3"/>
      <c r="I175" s="3"/>
      <c r="J175" s="3"/>
    </row>
    <row r="176" spans="1:10" x14ac:dyDescent="0.25">
      <c r="A176" s="3"/>
      <c r="B176" s="3"/>
      <c r="C176" s="3"/>
      <c r="D176" s="3"/>
      <c r="E176" s="3"/>
      <c r="F176" s="3"/>
      <c r="G176" s="3"/>
      <c r="H176" s="3"/>
      <c r="I176" s="3"/>
      <c r="J176" s="3"/>
    </row>
    <row r="177" spans="1:10" x14ac:dyDescent="0.25">
      <c r="A177" s="3"/>
      <c r="B177" s="3"/>
      <c r="C177" s="3"/>
      <c r="D177" s="3"/>
      <c r="E177" s="3"/>
      <c r="F177" s="3"/>
      <c r="G177" s="3"/>
      <c r="H177" s="3"/>
      <c r="I177" s="3"/>
      <c r="J177" s="3"/>
    </row>
    <row r="178" spans="1:10" x14ac:dyDescent="0.25">
      <c r="A178" s="3"/>
      <c r="B178" s="3"/>
      <c r="C178" s="3"/>
      <c r="D178" s="3"/>
      <c r="E178" s="3"/>
      <c r="F178" s="3"/>
      <c r="G178" s="3"/>
      <c r="H178" s="3"/>
      <c r="I178" s="3"/>
      <c r="J178" s="3"/>
    </row>
    <row r="179" spans="1:10" x14ac:dyDescent="0.25">
      <c r="A179" s="3"/>
      <c r="B179" s="3"/>
      <c r="C179" s="3"/>
      <c r="D179" s="3"/>
      <c r="E179" s="3"/>
      <c r="F179" s="3"/>
      <c r="G179" s="3"/>
      <c r="H179" s="3"/>
      <c r="I179" s="3"/>
      <c r="J179" s="3"/>
    </row>
    <row r="180" spans="1:10" x14ac:dyDescent="0.25">
      <c r="A180" s="3"/>
      <c r="B180" s="3"/>
      <c r="C180" s="3"/>
      <c r="D180" s="3"/>
      <c r="E180" s="3"/>
      <c r="F180" s="3"/>
      <c r="G180" s="3"/>
      <c r="H180" s="3"/>
      <c r="I180" s="3"/>
      <c r="J180" s="3"/>
    </row>
    <row r="181" spans="1:10" x14ac:dyDescent="0.25">
      <c r="A181" s="3"/>
      <c r="B181" s="3"/>
      <c r="C181" s="3"/>
      <c r="D181" s="3"/>
      <c r="E181" s="3"/>
      <c r="F181" s="3"/>
      <c r="G181" s="3"/>
      <c r="H181" s="3"/>
      <c r="I181" s="3"/>
      <c r="J181" s="3"/>
    </row>
    <row r="182" spans="1:10" x14ac:dyDescent="0.25">
      <c r="A182" s="3"/>
      <c r="B182" s="3"/>
      <c r="C182" s="3"/>
      <c r="D182" s="3"/>
      <c r="E182" s="3"/>
      <c r="F182" s="3"/>
      <c r="G182" s="3"/>
      <c r="H182" s="3"/>
      <c r="I182" s="3"/>
      <c r="J182" s="3"/>
    </row>
    <row r="183" spans="1:10" x14ac:dyDescent="0.25">
      <c r="A183" s="3"/>
      <c r="B183" s="3"/>
      <c r="C183" s="3"/>
      <c r="D183" s="3"/>
      <c r="E183" s="3"/>
      <c r="F183" s="3"/>
      <c r="G183" s="3"/>
      <c r="H183" s="3"/>
      <c r="I183" s="3"/>
      <c r="J183" s="3"/>
    </row>
    <row r="184" spans="1:10" x14ac:dyDescent="0.25">
      <c r="A184" s="3"/>
      <c r="B184" s="3"/>
      <c r="C184" s="3"/>
      <c r="D184" s="3"/>
      <c r="E184" s="3"/>
      <c r="F184" s="3"/>
      <c r="G184" s="3"/>
      <c r="H184" s="3"/>
      <c r="I184" s="3"/>
      <c r="J184" s="3"/>
    </row>
    <row r="185" spans="1:10" x14ac:dyDescent="0.25">
      <c r="A185" s="3"/>
      <c r="B185" s="3"/>
      <c r="C185" s="3"/>
      <c r="D185" s="3"/>
      <c r="E185" s="3"/>
      <c r="F185" s="3"/>
      <c r="G185" s="3"/>
      <c r="H185" s="3"/>
      <c r="I185" s="3"/>
      <c r="J185" s="3"/>
    </row>
    <row r="186" spans="1:10" x14ac:dyDescent="0.25">
      <c r="A186" s="3"/>
      <c r="B186" s="3"/>
      <c r="C186" s="3"/>
      <c r="D186" s="3"/>
      <c r="E186" s="3"/>
      <c r="F186" s="3"/>
      <c r="G186" s="3"/>
      <c r="H186" s="3"/>
      <c r="I186" s="3"/>
      <c r="J186" s="3"/>
    </row>
    <row r="187" spans="1:10" x14ac:dyDescent="0.25">
      <c r="A187" s="3"/>
      <c r="B187" s="3"/>
      <c r="C187" s="3"/>
      <c r="D187" s="3"/>
      <c r="E187" s="3"/>
      <c r="F187" s="3"/>
      <c r="G187" s="3"/>
      <c r="H187" s="3"/>
      <c r="I187" s="3"/>
      <c r="J187" s="3"/>
    </row>
    <row r="188" spans="1:10" x14ac:dyDescent="0.25">
      <c r="A188" s="3"/>
      <c r="B188" s="3"/>
      <c r="C188" s="3"/>
      <c r="D188" s="3"/>
      <c r="E188" s="3"/>
      <c r="F188" s="3"/>
      <c r="G188" s="3"/>
      <c r="H188" s="3"/>
      <c r="I188" s="3"/>
      <c r="J188" s="3"/>
    </row>
    <row r="189" spans="1:10" x14ac:dyDescent="0.25">
      <c r="A189" s="3"/>
      <c r="B189" s="3"/>
      <c r="C189" s="3"/>
      <c r="D189" s="3"/>
      <c r="E189" s="3"/>
      <c r="F189" s="3"/>
      <c r="G189" s="3"/>
      <c r="H189" s="3"/>
      <c r="I189" s="3"/>
      <c r="J189" s="3"/>
    </row>
    <row r="190" spans="1:10" x14ac:dyDescent="0.25">
      <c r="A190" s="3"/>
      <c r="B190" s="3"/>
      <c r="C190" s="3"/>
      <c r="D190" s="3"/>
      <c r="E190" s="3"/>
      <c r="F190" s="3"/>
      <c r="G190" s="3"/>
      <c r="H190" s="3"/>
      <c r="I190" s="3"/>
      <c r="J190" s="3"/>
    </row>
    <row r="191" spans="1:10" x14ac:dyDescent="0.25">
      <c r="A191" s="3"/>
      <c r="B191" s="3"/>
      <c r="C191" s="3"/>
      <c r="D191" s="3"/>
      <c r="E191" s="3"/>
      <c r="F191" s="3"/>
      <c r="G191" s="3"/>
      <c r="H191" s="3"/>
      <c r="I191" s="3"/>
      <c r="J191" s="3"/>
    </row>
    <row r="192" spans="1:10" x14ac:dyDescent="0.25">
      <c r="A192" s="3"/>
      <c r="B192" s="3"/>
      <c r="C192" s="3"/>
      <c r="D192" s="3"/>
      <c r="E192" s="3"/>
      <c r="F192" s="3"/>
      <c r="G192" s="3"/>
      <c r="H192" s="3"/>
      <c r="I192" s="3"/>
      <c r="J192" s="3"/>
    </row>
    <row r="193" spans="1:10" x14ac:dyDescent="0.25">
      <c r="A193" s="3"/>
      <c r="B193" s="3"/>
      <c r="C193" s="3"/>
      <c r="D193" s="3"/>
      <c r="E193" s="3"/>
      <c r="F193" s="3"/>
      <c r="G193" s="3"/>
      <c r="H193" s="3"/>
      <c r="I193" s="3"/>
      <c r="J193" s="3"/>
    </row>
  </sheetData>
  <mergeCells count="83">
    <mergeCell ref="B65:K65"/>
    <mergeCell ref="B66:K66"/>
    <mergeCell ref="B103:K103"/>
    <mergeCell ref="B104:K104"/>
    <mergeCell ref="A105:K105"/>
    <mergeCell ref="B90:K92"/>
    <mergeCell ref="A93:K93"/>
    <mergeCell ref="A94:B95"/>
    <mergeCell ref="C94:K95"/>
    <mergeCell ref="A97:B97"/>
    <mergeCell ref="D97:K97"/>
    <mergeCell ref="A84:B84"/>
    <mergeCell ref="D84:K84"/>
    <mergeCell ref="D85:K85"/>
    <mergeCell ref="A86:K86"/>
    <mergeCell ref="B87:K89"/>
    <mergeCell ref="A106:K106"/>
    <mergeCell ref="D98:K98"/>
    <mergeCell ref="A99:K99"/>
    <mergeCell ref="A100:K100"/>
    <mergeCell ref="B101:K101"/>
    <mergeCell ref="B102:K102"/>
    <mergeCell ref="A78:K79"/>
    <mergeCell ref="A80:K80"/>
    <mergeCell ref="A81:B82"/>
    <mergeCell ref="C81:K82"/>
    <mergeCell ref="A83:B83"/>
    <mergeCell ref="A74:J74"/>
    <mergeCell ref="A75:J75"/>
    <mergeCell ref="A76:E76"/>
    <mergeCell ref="F76:K76"/>
    <mergeCell ref="A68:J68"/>
    <mergeCell ref="A69:J69"/>
    <mergeCell ref="A70:J70"/>
    <mergeCell ref="C71:H71"/>
    <mergeCell ref="A72:J72"/>
    <mergeCell ref="B55:K56"/>
    <mergeCell ref="B57:K58"/>
    <mergeCell ref="B59:K60"/>
    <mergeCell ref="B61:K62"/>
    <mergeCell ref="B63:K64"/>
    <mergeCell ref="B45:K46"/>
    <mergeCell ref="B47:K48"/>
    <mergeCell ref="B49:K50"/>
    <mergeCell ref="B51:K52"/>
    <mergeCell ref="B53:K54"/>
    <mergeCell ref="B36:K38"/>
    <mergeCell ref="B39:K40"/>
    <mergeCell ref="B41:K42"/>
    <mergeCell ref="B43:K44"/>
    <mergeCell ref="A31:B31"/>
    <mergeCell ref="D31:K31"/>
    <mergeCell ref="D32:K32"/>
    <mergeCell ref="A33:K33"/>
    <mergeCell ref="B34:K35"/>
    <mergeCell ref="B25:K25"/>
    <mergeCell ref="B26:K26"/>
    <mergeCell ref="A27:K27"/>
    <mergeCell ref="A28:B29"/>
    <mergeCell ref="C28:K29"/>
    <mergeCell ref="D19:K19"/>
    <mergeCell ref="A20:K20"/>
    <mergeCell ref="A21:K21"/>
    <mergeCell ref="B22:K23"/>
    <mergeCell ref="B24:K24"/>
    <mergeCell ref="A15:B16"/>
    <mergeCell ref="C15:K16"/>
    <mergeCell ref="A17:B17"/>
    <mergeCell ref="A18:B18"/>
    <mergeCell ref="D18:K18"/>
    <mergeCell ref="A11:K11"/>
    <mergeCell ref="A12:K13"/>
    <mergeCell ref="A14:K14"/>
    <mergeCell ref="A1:J1"/>
    <mergeCell ref="A2:J2"/>
    <mergeCell ref="A3:J3"/>
    <mergeCell ref="A4:J4"/>
    <mergeCell ref="C5:H5"/>
    <mergeCell ref="A6:J6"/>
    <mergeCell ref="A8:J8"/>
    <mergeCell ref="A9:J9"/>
    <mergeCell ref="A10:E10"/>
    <mergeCell ref="F10:K10"/>
  </mergeCells>
  <dataValidations disablePrompts="1" count="2">
    <dataValidation allowBlank="1" showInputMessage="1" showErrorMessage="1" promptTitle="CSBG Funds Use" prompt="This must be completed or the Attachment C will be sent back for correction" sqref="A15:B15" xr:uid="{D11C923F-9B99-429C-9BF7-80C4FAB044E3}"/>
    <dataValidation allowBlank="1" showInputMessage="1" showErrorMessage="1" promptTitle="CSBG Funds Use" prompt="Each Additional Goal listed: This area must be completed or the Attachment C will be sent back for correction" sqref="A35:B35" xr:uid="{D77EE412-2608-457C-A918-148782694738}"/>
  </dataValidations>
  <pageMargins left="0.5" right="0.5" top="0.5" bottom="0.5" header="0.3" footer="0.3"/>
  <pageSetup scale="74" fitToHeight="0" orientation="portrait" r:id="rId1"/>
  <headerFooter>
    <oddFooter>&amp;L&amp;10New York State Department of State&amp;C&amp;10Division of Community Services&amp;R&amp;10CSBG Contract</oddFooter>
  </headerFooter>
  <ignoredErrors>
    <ignoredError sqref="C5 F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T29"/>
  <sheetViews>
    <sheetView showGridLines="0" topLeftCell="A21" zoomScale="80" zoomScaleNormal="80" workbookViewId="0">
      <selection activeCell="S27" sqref="S27"/>
    </sheetView>
  </sheetViews>
  <sheetFormatPr defaultColWidth="8.85546875" defaultRowHeight="15" x14ac:dyDescent="0.25"/>
  <cols>
    <col min="1" max="1" width="15.5703125" style="3" customWidth="1"/>
    <col min="2" max="2" width="2.7109375" style="3" customWidth="1"/>
    <col min="3" max="3" width="10.7109375" style="10" customWidth="1"/>
    <col min="4" max="4" width="2.7109375" style="10" customWidth="1"/>
    <col min="5" max="6" width="2.7109375" style="3" customWidth="1"/>
    <col min="7" max="10" width="14.85546875" style="3" customWidth="1"/>
    <col min="11" max="11" width="12.7109375" style="3" customWidth="1"/>
    <col min="12" max="13" width="18.7109375" style="3" customWidth="1"/>
    <col min="14" max="19" width="8.7109375" style="3" customWidth="1"/>
    <col min="20" max="20" width="8.7109375" customWidth="1"/>
  </cols>
  <sheetData>
    <row r="1" spans="1:20" x14ac:dyDescent="0.25">
      <c r="A1" s="449"/>
      <c r="B1" s="449"/>
      <c r="C1" s="449"/>
      <c r="D1" s="449"/>
      <c r="E1" s="449"/>
      <c r="F1" s="449"/>
      <c r="G1" s="449"/>
      <c r="H1" s="541" t="s">
        <v>0</v>
      </c>
      <c r="I1" s="541"/>
      <c r="J1" s="541"/>
      <c r="K1" s="541"/>
      <c r="L1" s="541"/>
      <c r="M1" s="541"/>
      <c r="N1" s="449"/>
      <c r="O1" s="449"/>
      <c r="P1" s="449"/>
      <c r="Q1" s="25" t="s">
        <v>244</v>
      </c>
      <c r="R1" s="13">
        <v>1</v>
      </c>
      <c r="S1" s="192" t="s">
        <v>245</v>
      </c>
      <c r="T1" s="213">
        <v>21</v>
      </c>
    </row>
    <row r="2" spans="1:20" x14ac:dyDescent="0.25">
      <c r="A2" s="449"/>
      <c r="B2" s="449"/>
      <c r="C2" s="449"/>
      <c r="D2" s="449"/>
      <c r="E2" s="449"/>
      <c r="F2" s="449"/>
      <c r="G2" s="449"/>
      <c r="H2" s="295" t="s">
        <v>1</v>
      </c>
      <c r="I2" s="295"/>
      <c r="J2" s="295"/>
      <c r="K2" s="295"/>
      <c r="L2" s="295"/>
      <c r="M2" s="295"/>
      <c r="N2" s="540" t="s">
        <v>246</v>
      </c>
      <c r="O2" s="540"/>
      <c r="P2" s="540"/>
      <c r="Q2" s="540"/>
      <c r="R2" s="540"/>
      <c r="S2" s="540"/>
      <c r="T2" s="540"/>
    </row>
    <row r="3" spans="1:20" ht="15.75" x14ac:dyDescent="0.25">
      <c r="A3" s="449"/>
      <c r="B3" s="449"/>
      <c r="C3" s="449"/>
      <c r="D3" s="449"/>
      <c r="E3" s="449"/>
      <c r="F3" s="449"/>
      <c r="G3" s="449"/>
      <c r="H3" s="539" t="s">
        <v>247</v>
      </c>
      <c r="I3" s="539"/>
      <c r="J3" s="539"/>
      <c r="K3" s="539"/>
      <c r="L3" s="539"/>
      <c r="M3" s="539"/>
      <c r="N3" s="539"/>
      <c r="O3" s="539"/>
      <c r="P3" s="539"/>
      <c r="Q3" s="539"/>
      <c r="R3" s="539"/>
      <c r="S3" s="539"/>
      <c r="T3" s="539"/>
    </row>
    <row r="4" spans="1:20" x14ac:dyDescent="0.25">
      <c r="A4" s="449"/>
      <c r="B4" s="449"/>
      <c r="C4" s="449"/>
      <c r="D4" s="449"/>
      <c r="E4" s="449"/>
      <c r="F4" s="449"/>
      <c r="G4" s="449"/>
      <c r="H4" s="449"/>
      <c r="I4" s="449"/>
      <c r="J4" s="449"/>
      <c r="K4" s="449"/>
      <c r="L4" s="449"/>
      <c r="M4" s="449"/>
      <c r="N4" s="449"/>
      <c r="O4" s="449"/>
      <c r="P4" s="449"/>
      <c r="Q4" s="449"/>
      <c r="R4" s="449"/>
      <c r="S4" s="449"/>
      <c r="T4" s="449"/>
    </row>
    <row r="5" spans="1:20" x14ac:dyDescent="0.25">
      <c r="A5" s="27" t="s">
        <v>3</v>
      </c>
      <c r="B5" s="611" t="str">
        <f>'C-1a Needs Assessment'!C5</f>
        <v>NYC Department of Youth and Community Development</v>
      </c>
      <c r="C5" s="611"/>
      <c r="D5" s="611"/>
      <c r="E5" s="611"/>
      <c r="F5" s="611"/>
      <c r="G5" s="611"/>
      <c r="H5" s="611"/>
      <c r="I5" s="611"/>
      <c r="J5" s="611"/>
      <c r="K5" s="611"/>
      <c r="L5" s="4" t="s">
        <v>5</v>
      </c>
      <c r="M5" s="213">
        <f>'C-1a Needs Assessment'!J5</f>
        <v>2023</v>
      </c>
      <c r="N5" s="295"/>
      <c r="O5" s="295"/>
      <c r="P5" s="610"/>
      <c r="Q5" s="604" t="s">
        <v>248</v>
      </c>
      <c r="R5" s="605"/>
      <c r="S5" s="605"/>
      <c r="T5" s="606"/>
    </row>
    <row r="6" spans="1:20" x14ac:dyDescent="0.25">
      <c r="A6" s="295"/>
      <c r="B6" s="295"/>
      <c r="C6" s="295"/>
      <c r="D6" s="295"/>
      <c r="E6" s="295"/>
      <c r="F6" s="295"/>
      <c r="G6" s="295"/>
      <c r="H6" s="295"/>
      <c r="I6" s="295"/>
      <c r="J6" s="295"/>
      <c r="K6" s="295"/>
      <c r="L6" s="295"/>
      <c r="M6" s="295"/>
      <c r="N6" s="295"/>
      <c r="O6" s="295"/>
      <c r="P6" s="610"/>
      <c r="Q6" s="607" t="s">
        <v>249</v>
      </c>
      <c r="R6" s="608"/>
      <c r="S6" s="608"/>
      <c r="T6" s="609"/>
    </row>
    <row r="7" spans="1:20" x14ac:dyDescent="0.25">
      <c r="A7" s="7" t="s">
        <v>6</v>
      </c>
      <c r="B7" s="612">
        <f>'C-1a Needs Assessment'!C7</f>
        <v>44835</v>
      </c>
      <c r="C7" s="612"/>
      <c r="D7" s="613" t="s">
        <v>7</v>
      </c>
      <c r="E7" s="613"/>
      <c r="F7" s="612">
        <f>'C-1a Needs Assessment'!E7</f>
        <v>45199</v>
      </c>
      <c r="G7" s="612"/>
      <c r="H7" s="613"/>
      <c r="I7" s="613"/>
      <c r="J7" s="613"/>
      <c r="K7" s="613"/>
      <c r="L7" s="22" t="s">
        <v>8</v>
      </c>
      <c r="M7" s="213" t="str">
        <f>'C-1a Needs Assessment'!J7</f>
        <v>C1001474</v>
      </c>
      <c r="N7" s="449"/>
      <c r="O7" s="449"/>
      <c r="P7" s="449"/>
      <c r="Q7" s="449"/>
      <c r="R7" s="449"/>
      <c r="S7" s="449"/>
      <c r="T7" s="449"/>
    </row>
    <row r="8" spans="1:20" x14ac:dyDescent="0.25">
      <c r="A8" s="545"/>
      <c r="B8" s="545"/>
      <c r="C8" s="545"/>
      <c r="D8" s="545"/>
      <c r="E8" s="545"/>
      <c r="F8" s="545"/>
      <c r="G8" s="545"/>
      <c r="H8" s="545"/>
      <c r="I8" s="545"/>
      <c r="J8" s="545"/>
      <c r="K8" s="545"/>
      <c r="L8" s="545"/>
      <c r="M8" s="545"/>
      <c r="N8" s="545"/>
      <c r="O8" s="545"/>
      <c r="P8" s="545"/>
      <c r="Q8" s="545"/>
      <c r="R8" s="545"/>
      <c r="S8" s="545"/>
      <c r="T8" s="545"/>
    </row>
    <row r="9" spans="1:20" x14ac:dyDescent="0.25">
      <c r="A9" s="546" t="s">
        <v>250</v>
      </c>
      <c r="B9" s="547"/>
      <c r="C9" s="547"/>
      <c r="D9" s="547"/>
      <c r="E9" s="547"/>
      <c r="F9" s="547"/>
      <c r="G9" s="547"/>
      <c r="H9" s="547"/>
      <c r="I9" s="547"/>
      <c r="J9" s="547"/>
      <c r="K9" s="547"/>
      <c r="L9" s="547"/>
      <c r="M9" s="547"/>
      <c r="N9" s="547"/>
      <c r="O9" s="547"/>
      <c r="P9" s="547"/>
      <c r="Q9" s="547"/>
      <c r="R9" s="547"/>
      <c r="S9" s="547"/>
      <c r="T9" s="548"/>
    </row>
    <row r="10" spans="1:20" x14ac:dyDescent="0.25">
      <c r="A10" s="549"/>
      <c r="B10" s="549"/>
      <c r="C10" s="549"/>
      <c r="D10" s="549"/>
      <c r="E10" s="549"/>
      <c r="F10" s="549"/>
      <c r="G10" s="549"/>
      <c r="H10" s="549"/>
      <c r="I10" s="549"/>
      <c r="J10" s="549"/>
      <c r="K10" s="549"/>
      <c r="L10" s="549"/>
      <c r="M10" s="549"/>
      <c r="N10" s="549"/>
      <c r="O10" s="549"/>
      <c r="P10" s="549"/>
      <c r="Q10" s="549"/>
      <c r="R10" s="549"/>
      <c r="S10" s="549"/>
      <c r="T10" s="549"/>
    </row>
    <row r="11" spans="1:20" ht="15" customHeight="1" x14ac:dyDescent="0.25">
      <c r="A11" s="550" t="s">
        <v>251</v>
      </c>
      <c r="B11" s="551"/>
      <c r="C11" s="551"/>
      <c r="D11" s="551"/>
      <c r="E11" s="551"/>
      <c r="F11" s="551"/>
      <c r="G11" s="551"/>
      <c r="H11" s="551"/>
      <c r="I11" s="551"/>
      <c r="J11" s="551"/>
      <c r="K11" s="551"/>
      <c r="L11" s="551"/>
      <c r="M11" s="551"/>
      <c r="N11" s="551"/>
      <c r="O11" s="551"/>
      <c r="P11" s="551"/>
      <c r="Q11" s="551"/>
      <c r="R11" s="551"/>
      <c r="S11" s="551"/>
      <c r="T11" s="552"/>
    </row>
    <row r="12" spans="1:20" ht="15.75" thickBot="1" x14ac:dyDescent="0.3">
      <c r="A12" s="553" t="s">
        <v>252</v>
      </c>
      <c r="B12" s="553"/>
      <c r="C12" s="553"/>
      <c r="D12" s="553"/>
      <c r="E12" s="553"/>
      <c r="F12" s="553"/>
      <c r="G12" s="553"/>
      <c r="H12" s="553"/>
      <c r="I12" s="553"/>
      <c r="J12" s="553"/>
      <c r="K12" s="553"/>
      <c r="L12" s="553"/>
      <c r="M12" s="553"/>
      <c r="N12" s="553"/>
      <c r="O12" s="554"/>
      <c r="P12" s="554"/>
      <c r="Q12" s="554"/>
      <c r="R12" s="554"/>
      <c r="S12" s="554"/>
      <c r="T12" s="554"/>
    </row>
    <row r="13" spans="1:20" ht="15" customHeight="1" x14ac:dyDescent="0.25">
      <c r="A13" s="555" t="s">
        <v>253</v>
      </c>
      <c r="B13" s="556"/>
      <c r="C13" s="556"/>
      <c r="D13" s="556"/>
      <c r="E13" s="556"/>
      <c r="F13" s="557"/>
      <c r="G13" s="564" t="s">
        <v>254</v>
      </c>
      <c r="H13" s="565"/>
      <c r="I13" s="565"/>
      <c r="J13" s="565"/>
      <c r="K13" s="570" t="s">
        <v>255</v>
      </c>
      <c r="L13" s="555" t="s">
        <v>256</v>
      </c>
      <c r="M13" s="573"/>
      <c r="N13" s="576" t="s">
        <v>257</v>
      </c>
      <c r="O13" s="579" t="s">
        <v>258</v>
      </c>
      <c r="P13" s="582" t="s">
        <v>259</v>
      </c>
      <c r="Q13" s="582" t="s">
        <v>260</v>
      </c>
      <c r="R13" s="585" t="s">
        <v>261</v>
      </c>
      <c r="S13" s="588" t="s">
        <v>262</v>
      </c>
      <c r="T13" s="542" t="s">
        <v>263</v>
      </c>
    </row>
    <row r="14" spans="1:20" x14ac:dyDescent="0.25">
      <c r="A14" s="558"/>
      <c r="B14" s="559"/>
      <c r="C14" s="559"/>
      <c r="D14" s="559"/>
      <c r="E14" s="559"/>
      <c r="F14" s="560"/>
      <c r="G14" s="566"/>
      <c r="H14" s="567"/>
      <c r="I14" s="567"/>
      <c r="J14" s="567"/>
      <c r="K14" s="571"/>
      <c r="L14" s="558"/>
      <c r="M14" s="574"/>
      <c r="N14" s="577"/>
      <c r="O14" s="580"/>
      <c r="P14" s="583"/>
      <c r="Q14" s="583"/>
      <c r="R14" s="586"/>
      <c r="S14" s="589"/>
      <c r="T14" s="543"/>
    </row>
    <row r="15" spans="1:20" x14ac:dyDescent="0.25">
      <c r="A15" s="558"/>
      <c r="B15" s="559"/>
      <c r="C15" s="559"/>
      <c r="D15" s="559"/>
      <c r="E15" s="559"/>
      <c r="F15" s="560"/>
      <c r="G15" s="566"/>
      <c r="H15" s="567"/>
      <c r="I15" s="567"/>
      <c r="J15" s="567"/>
      <c r="K15" s="571"/>
      <c r="L15" s="558"/>
      <c r="M15" s="574"/>
      <c r="N15" s="577"/>
      <c r="O15" s="580"/>
      <c r="P15" s="583"/>
      <c r="Q15" s="583"/>
      <c r="R15" s="586"/>
      <c r="S15" s="589"/>
      <c r="T15" s="543"/>
    </row>
    <row r="16" spans="1:20" x14ac:dyDescent="0.25">
      <c r="A16" s="558"/>
      <c r="B16" s="559"/>
      <c r="C16" s="559"/>
      <c r="D16" s="559"/>
      <c r="E16" s="559"/>
      <c r="F16" s="560"/>
      <c r="G16" s="566"/>
      <c r="H16" s="567"/>
      <c r="I16" s="567"/>
      <c r="J16" s="567"/>
      <c r="K16" s="571"/>
      <c r="L16" s="558"/>
      <c r="M16" s="574"/>
      <c r="N16" s="577"/>
      <c r="O16" s="580"/>
      <c r="P16" s="583"/>
      <c r="Q16" s="583"/>
      <c r="R16" s="586"/>
      <c r="S16" s="589"/>
      <c r="T16" s="543"/>
    </row>
    <row r="17" spans="1:20" x14ac:dyDescent="0.25">
      <c r="A17" s="558"/>
      <c r="B17" s="559"/>
      <c r="C17" s="559"/>
      <c r="D17" s="559"/>
      <c r="E17" s="559"/>
      <c r="F17" s="560"/>
      <c r="G17" s="566"/>
      <c r="H17" s="567"/>
      <c r="I17" s="567"/>
      <c r="J17" s="567"/>
      <c r="K17" s="571"/>
      <c r="L17" s="558"/>
      <c r="M17" s="574"/>
      <c r="N17" s="577"/>
      <c r="O17" s="580"/>
      <c r="P17" s="583"/>
      <c r="Q17" s="583"/>
      <c r="R17" s="586"/>
      <c r="S17" s="589"/>
      <c r="T17" s="543"/>
    </row>
    <row r="18" spans="1:20" x14ac:dyDescent="0.25">
      <c r="A18" s="561"/>
      <c r="B18" s="562"/>
      <c r="C18" s="562"/>
      <c r="D18" s="562"/>
      <c r="E18" s="562"/>
      <c r="F18" s="563"/>
      <c r="G18" s="568"/>
      <c r="H18" s="569"/>
      <c r="I18" s="569"/>
      <c r="J18" s="569"/>
      <c r="K18" s="572"/>
      <c r="L18" s="561"/>
      <c r="M18" s="575"/>
      <c r="N18" s="578"/>
      <c r="O18" s="581"/>
      <c r="P18" s="584"/>
      <c r="Q18" s="584"/>
      <c r="R18" s="587"/>
      <c r="S18" s="590"/>
      <c r="T18" s="544"/>
    </row>
    <row r="19" spans="1:20" ht="171" customHeight="1" x14ac:dyDescent="0.25">
      <c r="A19" s="591" t="s">
        <v>264</v>
      </c>
      <c r="B19" s="592"/>
      <c r="C19" s="592"/>
      <c r="D19" s="592"/>
      <c r="E19" s="592"/>
      <c r="F19" s="593"/>
      <c r="G19" s="597" t="s">
        <v>265</v>
      </c>
      <c r="H19" s="599"/>
      <c r="I19" s="599"/>
      <c r="J19" s="596"/>
      <c r="K19" s="120"/>
      <c r="L19" s="597"/>
      <c r="M19" s="598"/>
      <c r="N19" s="121">
        <v>80</v>
      </c>
      <c r="O19" s="259">
        <v>111</v>
      </c>
      <c r="P19" s="113">
        <v>45</v>
      </c>
      <c r="Q19" s="120">
        <v>40</v>
      </c>
      <c r="R19" s="115">
        <v>12</v>
      </c>
      <c r="S19" s="133">
        <f t="shared" ref="S19:S28" si="0">SUM(O19:R19)</f>
        <v>208</v>
      </c>
      <c r="T19" s="134">
        <f t="shared" ref="T19:T28" si="1">S19/N19</f>
        <v>2.6</v>
      </c>
    </row>
    <row r="20" spans="1:20" ht="39.75" customHeight="1" x14ac:dyDescent="0.25">
      <c r="A20" s="591" t="s">
        <v>266</v>
      </c>
      <c r="B20" s="592"/>
      <c r="C20" s="592"/>
      <c r="D20" s="592"/>
      <c r="E20" s="592"/>
      <c r="F20" s="593"/>
      <c r="G20" s="594" t="s">
        <v>267</v>
      </c>
      <c r="H20" s="595"/>
      <c r="I20" s="595"/>
      <c r="J20" s="596"/>
      <c r="K20" s="118"/>
      <c r="L20" s="597"/>
      <c r="M20" s="598"/>
      <c r="N20" s="121">
        <v>90</v>
      </c>
      <c r="O20" s="259">
        <v>53</v>
      </c>
      <c r="P20" s="113">
        <v>29</v>
      </c>
      <c r="Q20" s="114">
        <v>22</v>
      </c>
      <c r="R20" s="115">
        <v>83</v>
      </c>
      <c r="S20" s="133">
        <f t="shared" si="0"/>
        <v>187</v>
      </c>
      <c r="T20" s="134">
        <f t="shared" si="1"/>
        <v>2.0777777777777779</v>
      </c>
    </row>
    <row r="21" spans="1:20" ht="75.75" customHeight="1" x14ac:dyDescent="0.25">
      <c r="A21" s="591" t="s">
        <v>268</v>
      </c>
      <c r="B21" s="592"/>
      <c r="C21" s="592"/>
      <c r="D21" s="592"/>
      <c r="E21" s="592"/>
      <c r="F21" s="593"/>
      <c r="G21" s="594" t="s">
        <v>269</v>
      </c>
      <c r="H21" s="595"/>
      <c r="I21" s="595"/>
      <c r="J21" s="596"/>
      <c r="K21" s="118"/>
      <c r="L21" s="597"/>
      <c r="M21" s="598"/>
      <c r="N21" s="119">
        <v>90</v>
      </c>
      <c r="O21" s="259">
        <v>58</v>
      </c>
      <c r="P21" s="113">
        <v>26</v>
      </c>
      <c r="Q21" s="114">
        <v>23</v>
      </c>
      <c r="R21" s="115">
        <v>22</v>
      </c>
      <c r="S21" s="133">
        <f t="shared" si="0"/>
        <v>129</v>
      </c>
      <c r="T21" s="134">
        <f t="shared" si="1"/>
        <v>1.4333333333333333</v>
      </c>
    </row>
    <row r="22" spans="1:20" ht="82.5" customHeight="1" x14ac:dyDescent="0.25">
      <c r="A22" s="597" t="s">
        <v>270</v>
      </c>
      <c r="B22" s="599"/>
      <c r="C22" s="599"/>
      <c r="D22" s="599"/>
      <c r="E22" s="599"/>
      <c r="F22" s="600"/>
      <c r="G22" s="594" t="s">
        <v>271</v>
      </c>
      <c r="H22" s="595"/>
      <c r="I22" s="595"/>
      <c r="J22" s="596"/>
      <c r="K22" s="118"/>
      <c r="L22" s="597"/>
      <c r="M22" s="598"/>
      <c r="N22" s="119">
        <v>92</v>
      </c>
      <c r="O22" s="259">
        <v>28</v>
      </c>
      <c r="P22" s="113">
        <v>11</v>
      </c>
      <c r="Q22" s="114">
        <v>29</v>
      </c>
      <c r="R22" s="115">
        <v>323</v>
      </c>
      <c r="S22" s="133">
        <f t="shared" si="0"/>
        <v>391</v>
      </c>
      <c r="T22" s="134">
        <f t="shared" si="1"/>
        <v>4.25</v>
      </c>
    </row>
    <row r="23" spans="1:20" ht="57.75" customHeight="1" x14ac:dyDescent="0.25">
      <c r="A23" s="597" t="s">
        <v>272</v>
      </c>
      <c r="B23" s="599"/>
      <c r="C23" s="599"/>
      <c r="D23" s="599"/>
      <c r="E23" s="599"/>
      <c r="F23" s="600"/>
      <c r="G23" s="594" t="s">
        <v>273</v>
      </c>
      <c r="H23" s="595"/>
      <c r="I23" s="595"/>
      <c r="J23" s="596"/>
      <c r="K23" s="118"/>
      <c r="L23" s="597"/>
      <c r="M23" s="598"/>
      <c r="N23" s="119">
        <v>20</v>
      </c>
      <c r="O23" s="259">
        <v>4</v>
      </c>
      <c r="P23" s="113">
        <v>0</v>
      </c>
      <c r="Q23" s="114">
        <v>14</v>
      </c>
      <c r="R23" s="115">
        <v>14</v>
      </c>
      <c r="S23" s="133">
        <f t="shared" si="0"/>
        <v>32</v>
      </c>
      <c r="T23" s="134">
        <f t="shared" si="1"/>
        <v>1.6</v>
      </c>
    </row>
    <row r="24" spans="1:20" ht="84" customHeight="1" x14ac:dyDescent="0.25">
      <c r="A24" s="597" t="s">
        <v>274</v>
      </c>
      <c r="B24" s="599"/>
      <c r="C24" s="599"/>
      <c r="D24" s="599"/>
      <c r="E24" s="599"/>
      <c r="F24" s="600"/>
      <c r="G24" s="594" t="s">
        <v>275</v>
      </c>
      <c r="H24" s="595"/>
      <c r="I24" s="595"/>
      <c r="J24" s="596"/>
      <c r="K24" s="118"/>
      <c r="L24" s="597"/>
      <c r="M24" s="598"/>
      <c r="N24" s="119">
        <v>550</v>
      </c>
      <c r="O24" s="259">
        <v>297</v>
      </c>
      <c r="P24" s="113">
        <v>9</v>
      </c>
      <c r="Q24" s="114">
        <v>487</v>
      </c>
      <c r="R24" s="115">
        <v>18</v>
      </c>
      <c r="S24" s="133">
        <f t="shared" si="0"/>
        <v>811</v>
      </c>
      <c r="T24" s="134">
        <f t="shared" si="1"/>
        <v>1.4745454545454546</v>
      </c>
    </row>
    <row r="25" spans="1:20" ht="74.25" customHeight="1" x14ac:dyDescent="0.25">
      <c r="A25" s="597" t="s">
        <v>276</v>
      </c>
      <c r="B25" s="599"/>
      <c r="C25" s="599"/>
      <c r="D25" s="599"/>
      <c r="E25" s="599"/>
      <c r="F25" s="600"/>
      <c r="G25" s="594" t="s">
        <v>277</v>
      </c>
      <c r="H25" s="595"/>
      <c r="I25" s="595"/>
      <c r="J25" s="596"/>
      <c r="K25" s="118"/>
      <c r="L25" s="597"/>
      <c r="M25" s="598"/>
      <c r="N25" s="119">
        <v>100</v>
      </c>
      <c r="O25" s="259">
        <v>25</v>
      </c>
      <c r="P25" s="113">
        <v>23</v>
      </c>
      <c r="Q25" s="114">
        <v>5</v>
      </c>
      <c r="R25" s="115">
        <v>0</v>
      </c>
      <c r="S25" s="133">
        <f t="shared" si="0"/>
        <v>53</v>
      </c>
      <c r="T25" s="134">
        <f t="shared" si="1"/>
        <v>0.53</v>
      </c>
    </row>
    <row r="26" spans="1:20" ht="59.25" customHeight="1" x14ac:dyDescent="0.25">
      <c r="A26" s="597" t="s">
        <v>278</v>
      </c>
      <c r="B26" s="599"/>
      <c r="C26" s="599"/>
      <c r="D26" s="599"/>
      <c r="E26" s="599"/>
      <c r="F26" s="600"/>
      <c r="G26" s="594" t="s">
        <v>279</v>
      </c>
      <c r="H26" s="595"/>
      <c r="I26" s="595"/>
      <c r="J26" s="596"/>
      <c r="K26" s="118"/>
      <c r="L26" s="597"/>
      <c r="M26" s="598"/>
      <c r="N26" s="119">
        <v>25</v>
      </c>
      <c r="O26" s="259">
        <v>1</v>
      </c>
      <c r="P26" s="113">
        <v>19</v>
      </c>
      <c r="Q26" s="114">
        <v>5</v>
      </c>
      <c r="R26" s="115">
        <v>0</v>
      </c>
      <c r="S26" s="133">
        <f t="shared" si="0"/>
        <v>25</v>
      </c>
      <c r="T26" s="134">
        <f t="shared" si="1"/>
        <v>1</v>
      </c>
    </row>
    <row r="27" spans="1:20" ht="60.75" customHeight="1" x14ac:dyDescent="0.25">
      <c r="A27" s="597" t="s">
        <v>280</v>
      </c>
      <c r="B27" s="599"/>
      <c r="C27" s="599"/>
      <c r="D27" s="599"/>
      <c r="E27" s="599"/>
      <c r="F27" s="600"/>
      <c r="G27" s="594" t="s">
        <v>281</v>
      </c>
      <c r="H27" s="595"/>
      <c r="I27" s="595"/>
      <c r="J27" s="596"/>
      <c r="K27" s="118"/>
      <c r="L27" s="597"/>
      <c r="M27" s="598"/>
      <c r="N27" s="119">
        <v>50</v>
      </c>
      <c r="O27" s="259">
        <v>1</v>
      </c>
      <c r="P27" s="113">
        <v>1</v>
      </c>
      <c r="Q27" s="114">
        <v>7</v>
      </c>
      <c r="R27" s="115">
        <v>335</v>
      </c>
      <c r="S27" s="133">
        <f t="shared" si="0"/>
        <v>344</v>
      </c>
      <c r="T27" s="134">
        <f t="shared" si="1"/>
        <v>6.88</v>
      </c>
    </row>
    <row r="28" spans="1:20" ht="45" customHeight="1" thickBot="1" x14ac:dyDescent="0.3">
      <c r="A28" s="591"/>
      <c r="B28" s="592"/>
      <c r="C28" s="592"/>
      <c r="D28" s="592"/>
      <c r="E28" s="592"/>
      <c r="F28" s="593"/>
      <c r="G28" s="601"/>
      <c r="H28" s="602"/>
      <c r="I28" s="602"/>
      <c r="J28" s="488"/>
      <c r="K28" s="130"/>
      <c r="L28" s="591"/>
      <c r="M28" s="603"/>
      <c r="N28" s="137"/>
      <c r="O28" s="260"/>
      <c r="P28" s="113"/>
      <c r="Q28" s="135"/>
      <c r="R28" s="115"/>
      <c r="S28" s="136">
        <f t="shared" si="0"/>
        <v>0</v>
      </c>
      <c r="T28" s="134" t="e">
        <f t="shared" si="1"/>
        <v>#DIV/0!</v>
      </c>
    </row>
    <row r="29" spans="1:20" x14ac:dyDescent="0.25">
      <c r="A29" s="296" t="s">
        <v>282</v>
      </c>
      <c r="B29" s="296"/>
      <c r="C29" s="296"/>
      <c r="D29" s="296"/>
      <c r="E29" s="296"/>
      <c r="F29" s="296"/>
      <c r="G29" s="296"/>
      <c r="H29" s="296"/>
      <c r="I29" s="296"/>
      <c r="J29" s="296"/>
      <c r="K29" s="296"/>
      <c r="L29" s="296"/>
      <c r="M29" s="296"/>
      <c r="N29" s="296"/>
      <c r="O29" s="296"/>
      <c r="P29" s="296"/>
      <c r="Q29" s="296"/>
      <c r="R29" s="296"/>
      <c r="S29" s="296"/>
      <c r="T29" s="296"/>
    </row>
  </sheetData>
  <mergeCells count="65">
    <mergeCell ref="N7:T7"/>
    <mergeCell ref="Q5:T5"/>
    <mergeCell ref="Q6:T6"/>
    <mergeCell ref="A4:T4"/>
    <mergeCell ref="N5:P5"/>
    <mergeCell ref="A6:P6"/>
    <mergeCell ref="B5:K5"/>
    <mergeCell ref="B7:C7"/>
    <mergeCell ref="D7:E7"/>
    <mergeCell ref="F7:G7"/>
    <mergeCell ref="H7:K7"/>
    <mergeCell ref="A29:T29"/>
    <mergeCell ref="A28:F28"/>
    <mergeCell ref="G28:J28"/>
    <mergeCell ref="L28:M28"/>
    <mergeCell ref="A27:F27"/>
    <mergeCell ref="G27:J27"/>
    <mergeCell ref="L27:M27"/>
    <mergeCell ref="A26:F26"/>
    <mergeCell ref="G26:J26"/>
    <mergeCell ref="L26:M26"/>
    <mergeCell ref="A25:F25"/>
    <mergeCell ref="G25:J25"/>
    <mergeCell ref="L25:M25"/>
    <mergeCell ref="A24:F24"/>
    <mergeCell ref="G24:J24"/>
    <mergeCell ref="L24:M24"/>
    <mergeCell ref="A23:F23"/>
    <mergeCell ref="G23:J23"/>
    <mergeCell ref="L23:M23"/>
    <mergeCell ref="A22:F22"/>
    <mergeCell ref="G22:J22"/>
    <mergeCell ref="L22:M22"/>
    <mergeCell ref="A21:F21"/>
    <mergeCell ref="G21:J21"/>
    <mergeCell ref="L21:M21"/>
    <mergeCell ref="A20:F20"/>
    <mergeCell ref="G20:J20"/>
    <mergeCell ref="L20:M20"/>
    <mergeCell ref="A19:F19"/>
    <mergeCell ref="G19:J19"/>
    <mergeCell ref="L19:M19"/>
    <mergeCell ref="T13:T18"/>
    <mergeCell ref="A8:T8"/>
    <mergeCell ref="A9:T9"/>
    <mergeCell ref="A10:T10"/>
    <mergeCell ref="A11:T11"/>
    <mergeCell ref="A12:T12"/>
    <mergeCell ref="A13:F18"/>
    <mergeCell ref="G13:J18"/>
    <mergeCell ref="K13:K18"/>
    <mergeCell ref="L13:M18"/>
    <mergeCell ref="N13:N18"/>
    <mergeCell ref="O13:O18"/>
    <mergeCell ref="P13:P18"/>
    <mergeCell ref="Q13:Q18"/>
    <mergeCell ref="R13:R18"/>
    <mergeCell ref="S13:S18"/>
    <mergeCell ref="A1:G3"/>
    <mergeCell ref="N3:T3"/>
    <mergeCell ref="N1:P1"/>
    <mergeCell ref="N2:T2"/>
    <mergeCell ref="H1:M1"/>
    <mergeCell ref="H2:M2"/>
    <mergeCell ref="H3:M3"/>
  </mergeCells>
  <pageMargins left="0.5" right="0.5" top="0.5" bottom="0.5" header="0.3" footer="0.3"/>
  <pageSetup scale="68" fitToHeight="0" orientation="landscape" r:id="rId1"/>
  <headerFooter>
    <oddFooter>&amp;L&amp;10New York State Department of State&amp;C&amp;10Division of Community Services&amp;R&amp;10CSBG Contract</oddFooter>
  </headerFooter>
  <ignoredErrors>
    <ignoredError sqref="M7 S19 S20 S21 S22 S23 S24 S25 S26 S27 S28 M5" unlockedFormula="1"/>
    <ignoredError sqref="T19 T21 T22 T23 T24 T25 T26 T27 T28"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Type of Report" prompt="Choose from dropdown" xr:uid="{51A0C04D-FDA8-4239-894D-BD03C7C8B990}">
          <x14:formula1>
            <xm:f>'Domain Calculator'!$AB$23:$AB$30</xm:f>
          </x14:formula1>
          <xm:sqref>Q6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34"/>
  <sheetViews>
    <sheetView showGridLines="0" topLeftCell="A18" zoomScaleNormal="100" workbookViewId="0">
      <selection activeCell="O33" sqref="O33:R34"/>
    </sheetView>
  </sheetViews>
  <sheetFormatPr defaultColWidth="8.85546875" defaultRowHeight="15" x14ac:dyDescent="0.25"/>
  <cols>
    <col min="1" max="1" width="15.28515625" style="3" customWidth="1"/>
    <col min="2" max="2" width="2.7109375" style="3" customWidth="1"/>
    <col min="3" max="3" width="13.7109375" style="10" customWidth="1"/>
    <col min="4" max="4" width="2.7109375" style="3" customWidth="1"/>
    <col min="5" max="5" width="4.140625" style="3" customWidth="1"/>
    <col min="6" max="6" width="2.7109375" style="3" customWidth="1"/>
    <col min="7" max="9" width="10.7109375" style="3" customWidth="1"/>
    <col min="10" max="10" width="13.7109375" style="3" customWidth="1"/>
    <col min="11" max="11" width="12.7109375" style="3" customWidth="1"/>
    <col min="12" max="13" width="16.7109375" style="3" customWidth="1"/>
    <col min="14" max="19" width="8.7109375" style="3" customWidth="1"/>
    <col min="20" max="20" width="8.7109375" customWidth="1"/>
  </cols>
  <sheetData>
    <row r="1" spans="1:25" x14ac:dyDescent="0.25">
      <c r="A1" s="449"/>
      <c r="B1" s="449"/>
      <c r="C1" s="449"/>
      <c r="D1" s="449"/>
      <c r="E1" s="449"/>
      <c r="F1" s="449"/>
      <c r="G1" s="449"/>
      <c r="H1" s="541" t="s">
        <v>0</v>
      </c>
      <c r="I1" s="541"/>
      <c r="J1" s="541"/>
      <c r="K1" s="541"/>
      <c r="L1" s="541"/>
      <c r="M1" s="541"/>
      <c r="N1" s="541"/>
      <c r="O1" s="541"/>
      <c r="P1" s="541"/>
      <c r="Q1" s="25" t="s">
        <v>244</v>
      </c>
      <c r="R1" s="13">
        <v>2</v>
      </c>
      <c r="S1" s="192" t="s">
        <v>245</v>
      </c>
      <c r="T1" s="213">
        <v>21</v>
      </c>
      <c r="U1" s="26"/>
    </row>
    <row r="2" spans="1:25" x14ac:dyDescent="0.25">
      <c r="A2" s="449"/>
      <c r="B2" s="449"/>
      <c r="C2" s="449"/>
      <c r="D2" s="449"/>
      <c r="E2" s="449"/>
      <c r="F2" s="449"/>
      <c r="G2" s="449"/>
      <c r="H2" s="295" t="s">
        <v>1</v>
      </c>
      <c r="I2" s="295"/>
      <c r="J2" s="295"/>
      <c r="K2" s="295"/>
      <c r="L2" s="295"/>
      <c r="M2" s="295"/>
      <c r="N2" s="540" t="s">
        <v>246</v>
      </c>
      <c r="O2" s="540"/>
      <c r="P2" s="540"/>
      <c r="Q2" s="540"/>
      <c r="R2" s="540"/>
      <c r="S2" s="540"/>
      <c r="T2" s="540"/>
      <c r="U2" s="2"/>
    </row>
    <row r="3" spans="1:25" ht="15.75" x14ac:dyDescent="0.25">
      <c r="A3" s="449"/>
      <c r="B3" s="449"/>
      <c r="C3" s="449"/>
      <c r="D3" s="449"/>
      <c r="E3" s="449"/>
      <c r="F3" s="449"/>
      <c r="G3" s="449"/>
      <c r="H3" s="613" t="s">
        <v>283</v>
      </c>
      <c r="I3" s="613"/>
      <c r="J3" s="613"/>
      <c r="K3" s="613"/>
      <c r="L3" s="613"/>
      <c r="M3" s="613"/>
      <c r="N3" s="539"/>
      <c r="O3" s="539"/>
      <c r="P3" s="539"/>
      <c r="Q3" s="539"/>
      <c r="R3" s="539"/>
      <c r="S3" s="539"/>
      <c r="T3" s="539"/>
    </row>
    <row r="4" spans="1:25" x14ac:dyDescent="0.25">
      <c r="A4" s="449"/>
      <c r="B4" s="449"/>
      <c r="C4" s="449"/>
      <c r="D4" s="449"/>
      <c r="E4" s="449"/>
      <c r="F4" s="449"/>
      <c r="G4" s="449"/>
      <c r="H4" s="449"/>
      <c r="I4" s="449"/>
      <c r="J4" s="449"/>
      <c r="K4" s="449"/>
      <c r="L4" s="449"/>
      <c r="M4" s="449"/>
      <c r="N4" s="449"/>
      <c r="O4" s="449"/>
      <c r="P4" s="449"/>
      <c r="Q4" s="449"/>
      <c r="R4" s="449"/>
      <c r="S4" s="449"/>
      <c r="T4" s="449"/>
    </row>
    <row r="5" spans="1:25" x14ac:dyDescent="0.25">
      <c r="A5" s="27" t="s">
        <v>3</v>
      </c>
      <c r="B5" s="611" t="str">
        <f>'C-1a Needs Assessment'!C5</f>
        <v>NYC Department of Youth and Community Development</v>
      </c>
      <c r="C5" s="611"/>
      <c r="D5" s="611"/>
      <c r="E5" s="611"/>
      <c r="F5" s="611"/>
      <c r="G5" s="611"/>
      <c r="H5" s="611"/>
      <c r="I5" s="611"/>
      <c r="J5" s="611"/>
      <c r="K5" s="611"/>
      <c r="L5" s="4" t="s">
        <v>5</v>
      </c>
      <c r="M5" s="213">
        <f>'C-1a Needs Assessment'!J5</f>
        <v>2023</v>
      </c>
      <c r="N5" s="295"/>
      <c r="O5" s="295"/>
      <c r="P5" s="610"/>
      <c r="Q5" s="604" t="s">
        <v>248</v>
      </c>
      <c r="R5" s="605"/>
      <c r="S5" s="605"/>
      <c r="T5" s="606"/>
      <c r="U5" s="3"/>
      <c r="V5" s="7"/>
    </row>
    <row r="6" spans="1:25" x14ac:dyDescent="0.25">
      <c r="A6" s="295"/>
      <c r="B6" s="295"/>
      <c r="C6" s="295"/>
      <c r="D6" s="295"/>
      <c r="E6" s="295"/>
      <c r="F6" s="295"/>
      <c r="G6" s="295"/>
      <c r="H6" s="295"/>
      <c r="I6" s="295"/>
      <c r="J6" s="295"/>
      <c r="K6" s="295"/>
      <c r="L6" s="295"/>
      <c r="M6" s="295"/>
      <c r="N6" s="295"/>
      <c r="O6" s="295"/>
      <c r="P6" s="610"/>
      <c r="Q6" s="607" t="s">
        <v>284</v>
      </c>
      <c r="R6" s="608"/>
      <c r="S6" s="608"/>
      <c r="T6" s="609"/>
      <c r="U6" s="3"/>
      <c r="V6" s="7"/>
    </row>
    <row r="7" spans="1:25" x14ac:dyDescent="0.25">
      <c r="A7" s="7" t="s">
        <v>6</v>
      </c>
      <c r="B7" s="612">
        <f>'C-1a Needs Assessment'!C7</f>
        <v>44835</v>
      </c>
      <c r="C7" s="612"/>
      <c r="D7" s="613" t="s">
        <v>7</v>
      </c>
      <c r="E7" s="613"/>
      <c r="F7" s="612">
        <f>'C-1a Needs Assessment'!E7</f>
        <v>45199</v>
      </c>
      <c r="G7" s="612"/>
      <c r="H7" s="613"/>
      <c r="I7" s="613"/>
      <c r="J7" s="613"/>
      <c r="K7" s="613"/>
      <c r="L7" s="22" t="s">
        <v>8</v>
      </c>
      <c r="M7" s="213" t="str">
        <f>'C-1a Needs Assessment'!J7</f>
        <v>C1001474</v>
      </c>
      <c r="N7" s="449"/>
      <c r="O7" s="449"/>
      <c r="P7" s="449"/>
      <c r="Q7" s="449"/>
      <c r="R7" s="449"/>
      <c r="S7" s="449"/>
      <c r="T7" s="449"/>
      <c r="V7" s="3"/>
    </row>
    <row r="8" spans="1:25" x14ac:dyDescent="0.25">
      <c r="A8" s="545"/>
      <c r="B8" s="545"/>
      <c r="C8" s="545"/>
      <c r="D8" s="545"/>
      <c r="E8" s="545"/>
      <c r="F8" s="545"/>
      <c r="G8" s="545"/>
      <c r="H8" s="545"/>
      <c r="I8" s="545"/>
      <c r="J8" s="545"/>
      <c r="K8" s="545"/>
      <c r="L8" s="545"/>
      <c r="M8" s="545"/>
      <c r="N8" s="545"/>
      <c r="O8" s="545"/>
      <c r="P8" s="545"/>
      <c r="Q8" s="545"/>
      <c r="R8" s="545"/>
      <c r="S8" s="545"/>
      <c r="T8" s="545"/>
      <c r="U8" s="7"/>
      <c r="V8" s="27"/>
      <c r="X8" s="7"/>
      <c r="Y8" s="7"/>
    </row>
    <row r="9" spans="1:25" x14ac:dyDescent="0.25">
      <c r="A9" s="618" t="s">
        <v>285</v>
      </c>
      <c r="B9" s="619"/>
      <c r="C9" s="619"/>
      <c r="D9" s="619"/>
      <c r="E9" s="619"/>
      <c r="F9" s="619"/>
      <c r="G9" s="619"/>
      <c r="H9" s="619"/>
      <c r="I9" s="619"/>
      <c r="J9" s="619"/>
      <c r="K9" s="619"/>
      <c r="L9" s="619"/>
      <c r="M9" s="619"/>
      <c r="N9" s="619"/>
      <c r="O9" s="619"/>
      <c r="P9" s="619"/>
      <c r="Q9" s="619"/>
      <c r="R9" s="619"/>
      <c r="S9" s="619"/>
      <c r="T9" s="620"/>
      <c r="U9" s="28"/>
    </row>
    <row r="10" spans="1:25" x14ac:dyDescent="0.25">
      <c r="A10" s="621"/>
      <c r="B10" s="621"/>
      <c r="C10" s="621"/>
      <c r="D10" s="621"/>
      <c r="E10" s="621"/>
      <c r="F10" s="621"/>
      <c r="G10" s="621"/>
      <c r="H10" s="621"/>
      <c r="I10" s="621"/>
      <c r="J10" s="621"/>
      <c r="K10" s="621"/>
      <c r="L10" s="621"/>
      <c r="M10" s="621"/>
      <c r="N10" s="621"/>
      <c r="O10" s="621"/>
      <c r="P10" s="621"/>
      <c r="Q10" s="621"/>
      <c r="R10" s="621"/>
      <c r="S10" s="621"/>
      <c r="T10" s="621"/>
    </row>
    <row r="11" spans="1:25" x14ac:dyDescent="0.25">
      <c r="A11" s="550" t="s">
        <v>286</v>
      </c>
      <c r="B11" s="551"/>
      <c r="C11" s="551"/>
      <c r="D11" s="551"/>
      <c r="E11" s="551"/>
      <c r="F11" s="551"/>
      <c r="G11" s="551"/>
      <c r="H11" s="551"/>
      <c r="I11" s="551"/>
      <c r="J11" s="551"/>
      <c r="K11" s="551"/>
      <c r="L11" s="551"/>
      <c r="M11" s="551"/>
      <c r="N11" s="551"/>
      <c r="O11" s="551"/>
      <c r="P11" s="551"/>
      <c r="Q11" s="551"/>
      <c r="R11" s="551"/>
      <c r="S11" s="551"/>
      <c r="T11" s="552"/>
    </row>
    <row r="12" spans="1:25" ht="15.75" thickBot="1" x14ac:dyDescent="0.3">
      <c r="A12" s="622"/>
      <c r="B12" s="622"/>
      <c r="C12" s="622"/>
      <c r="D12" s="622"/>
      <c r="E12" s="622"/>
      <c r="F12" s="622"/>
      <c r="G12" s="622"/>
      <c r="H12" s="622"/>
      <c r="I12" s="622"/>
      <c r="J12" s="622"/>
      <c r="K12" s="622"/>
      <c r="L12" s="623"/>
      <c r="M12" s="211"/>
      <c r="N12"/>
      <c r="O12"/>
      <c r="P12"/>
      <c r="Q12"/>
      <c r="R12"/>
      <c r="S12"/>
    </row>
    <row r="13" spans="1:25" ht="15" customHeight="1" x14ac:dyDescent="0.25">
      <c r="A13" s="654" t="s">
        <v>287</v>
      </c>
      <c r="B13" s="556"/>
      <c r="C13" s="556"/>
      <c r="D13" s="556"/>
      <c r="E13" s="556"/>
      <c r="F13" s="557"/>
      <c r="G13" s="655" t="s">
        <v>288</v>
      </c>
      <c r="H13" s="565"/>
      <c r="I13" s="565"/>
      <c r="J13" s="565"/>
      <c r="K13" s="570" t="s">
        <v>289</v>
      </c>
      <c r="L13" s="624" t="s">
        <v>290</v>
      </c>
      <c r="M13" s="625"/>
      <c r="N13" s="656" t="s">
        <v>291</v>
      </c>
      <c r="O13" s="579" t="s">
        <v>258</v>
      </c>
      <c r="P13" s="582" t="s">
        <v>259</v>
      </c>
      <c r="Q13" s="582" t="s">
        <v>260</v>
      </c>
      <c r="R13" s="585" t="s">
        <v>261</v>
      </c>
      <c r="S13" s="588" t="s">
        <v>262</v>
      </c>
      <c r="T13" s="542" t="s">
        <v>263</v>
      </c>
    </row>
    <row r="14" spans="1:25" x14ac:dyDescent="0.25">
      <c r="A14" s="558"/>
      <c r="B14" s="559"/>
      <c r="C14" s="559"/>
      <c r="D14" s="559"/>
      <c r="E14" s="559"/>
      <c r="F14" s="560"/>
      <c r="G14" s="566"/>
      <c r="H14" s="567"/>
      <c r="I14" s="567"/>
      <c r="J14" s="567"/>
      <c r="K14" s="571"/>
      <c r="L14" s="626"/>
      <c r="M14" s="627"/>
      <c r="N14" s="657"/>
      <c r="O14" s="580"/>
      <c r="P14" s="583"/>
      <c r="Q14" s="583"/>
      <c r="R14" s="586"/>
      <c r="S14" s="589"/>
      <c r="T14" s="543"/>
    </row>
    <row r="15" spans="1:25" x14ac:dyDescent="0.25">
      <c r="A15" s="558"/>
      <c r="B15" s="559"/>
      <c r="C15" s="559"/>
      <c r="D15" s="559"/>
      <c r="E15" s="559"/>
      <c r="F15" s="560"/>
      <c r="G15" s="566"/>
      <c r="H15" s="567"/>
      <c r="I15" s="567"/>
      <c r="J15" s="567"/>
      <c r="K15" s="571"/>
      <c r="L15" s="626"/>
      <c r="M15" s="627"/>
      <c r="N15" s="657"/>
      <c r="O15" s="580"/>
      <c r="P15" s="583"/>
      <c r="Q15" s="583"/>
      <c r="R15" s="586"/>
      <c r="S15" s="589"/>
      <c r="T15" s="543"/>
    </row>
    <row r="16" spans="1:25" x14ac:dyDescent="0.25">
      <c r="A16" s="558"/>
      <c r="B16" s="559"/>
      <c r="C16" s="559"/>
      <c r="D16" s="559"/>
      <c r="E16" s="559"/>
      <c r="F16" s="560"/>
      <c r="G16" s="566"/>
      <c r="H16" s="567"/>
      <c r="I16" s="567"/>
      <c r="J16" s="567"/>
      <c r="K16" s="571"/>
      <c r="L16" s="626"/>
      <c r="M16" s="627"/>
      <c r="N16" s="657"/>
      <c r="O16" s="580"/>
      <c r="P16" s="583"/>
      <c r="Q16" s="583"/>
      <c r="R16" s="586"/>
      <c r="S16" s="589"/>
      <c r="T16" s="543"/>
    </row>
    <row r="17" spans="1:20" x14ac:dyDescent="0.25">
      <c r="A17" s="558"/>
      <c r="B17" s="559"/>
      <c r="C17" s="559"/>
      <c r="D17" s="559"/>
      <c r="E17" s="559"/>
      <c r="F17" s="560"/>
      <c r="G17" s="566"/>
      <c r="H17" s="567"/>
      <c r="I17" s="567"/>
      <c r="J17" s="567"/>
      <c r="K17" s="571"/>
      <c r="L17" s="626"/>
      <c r="M17" s="627"/>
      <c r="N17" s="657"/>
      <c r="O17" s="580"/>
      <c r="P17" s="583"/>
      <c r="Q17" s="583"/>
      <c r="R17" s="586"/>
      <c r="S17" s="589"/>
      <c r="T17" s="543"/>
    </row>
    <row r="18" spans="1:20" x14ac:dyDescent="0.25">
      <c r="A18" s="558"/>
      <c r="B18" s="559"/>
      <c r="C18" s="559"/>
      <c r="D18" s="559"/>
      <c r="E18" s="559"/>
      <c r="F18" s="560"/>
      <c r="G18" s="566"/>
      <c r="H18" s="567"/>
      <c r="I18" s="567"/>
      <c r="J18" s="567"/>
      <c r="K18" s="571"/>
      <c r="L18" s="626"/>
      <c r="M18" s="627"/>
      <c r="N18" s="657"/>
      <c r="O18" s="580"/>
      <c r="P18" s="583"/>
      <c r="Q18" s="583"/>
      <c r="R18" s="586"/>
      <c r="S18" s="589"/>
      <c r="T18" s="543"/>
    </row>
    <row r="19" spans="1:20" x14ac:dyDescent="0.25">
      <c r="A19" s="561"/>
      <c r="B19" s="562"/>
      <c r="C19" s="562"/>
      <c r="D19" s="562"/>
      <c r="E19" s="562"/>
      <c r="F19" s="563"/>
      <c r="G19" s="568"/>
      <c r="H19" s="569"/>
      <c r="I19" s="569"/>
      <c r="J19" s="569"/>
      <c r="K19" s="572"/>
      <c r="L19" s="628"/>
      <c r="M19" s="629"/>
      <c r="N19" s="658"/>
      <c r="O19" s="581"/>
      <c r="P19" s="584"/>
      <c r="Q19" s="584"/>
      <c r="R19" s="587"/>
      <c r="S19" s="590"/>
      <c r="T19" s="544"/>
    </row>
    <row r="20" spans="1:20" ht="30" customHeight="1" x14ac:dyDescent="0.25">
      <c r="A20" s="642" t="s">
        <v>292</v>
      </c>
      <c r="B20" s="643"/>
      <c r="C20" s="643"/>
      <c r="D20" s="643"/>
      <c r="E20" s="643"/>
      <c r="F20" s="644"/>
      <c r="G20" s="651" t="s">
        <v>765</v>
      </c>
      <c r="H20" s="652"/>
      <c r="I20" s="652"/>
      <c r="J20" s="653"/>
      <c r="K20" s="138" t="s">
        <v>294</v>
      </c>
      <c r="L20" s="311" t="s">
        <v>766</v>
      </c>
      <c r="M20" s="632"/>
      <c r="N20" s="228">
        <v>146</v>
      </c>
      <c r="O20" s="261">
        <v>0</v>
      </c>
      <c r="P20" s="125">
        <v>0</v>
      </c>
      <c r="Q20" s="128">
        <v>0</v>
      </c>
      <c r="R20" s="127">
        <v>0</v>
      </c>
      <c r="S20" s="116">
        <f t="shared" ref="S20:S32" si="0">SUM(O20:R20)</f>
        <v>0</v>
      </c>
      <c r="T20" s="117">
        <f t="shared" ref="T20:T32" si="1">S20/N20</f>
        <v>0</v>
      </c>
    </row>
    <row r="21" spans="1:20" ht="30" customHeight="1" x14ac:dyDescent="0.25">
      <c r="A21" s="645"/>
      <c r="B21" s="646"/>
      <c r="C21" s="646"/>
      <c r="D21" s="646"/>
      <c r="E21" s="646"/>
      <c r="F21" s="647"/>
      <c r="G21" s="634" t="s">
        <v>295</v>
      </c>
      <c r="H21" s="635"/>
      <c r="I21" s="635"/>
      <c r="J21" s="636"/>
      <c r="K21" s="138" t="s">
        <v>296</v>
      </c>
      <c r="L21" s="314"/>
      <c r="M21" s="633"/>
      <c r="N21" s="139">
        <f>COUNTIF('C-4a Partnerships'!$F$17:$G$300,'Domain Calculator'!$N25)</f>
        <v>1</v>
      </c>
      <c r="O21" s="261">
        <v>1</v>
      </c>
      <c r="P21" s="125">
        <v>1</v>
      </c>
      <c r="Q21" s="126">
        <v>0</v>
      </c>
      <c r="R21" s="127">
        <v>0</v>
      </c>
      <c r="S21" s="116">
        <f t="shared" si="0"/>
        <v>2</v>
      </c>
      <c r="T21" s="117">
        <f t="shared" si="1"/>
        <v>2</v>
      </c>
    </row>
    <row r="22" spans="1:20" ht="30" customHeight="1" x14ac:dyDescent="0.25">
      <c r="A22" s="645"/>
      <c r="B22" s="646"/>
      <c r="C22" s="646"/>
      <c r="D22" s="646"/>
      <c r="E22" s="646"/>
      <c r="F22" s="647"/>
      <c r="G22" s="634" t="s">
        <v>297</v>
      </c>
      <c r="H22" s="635"/>
      <c r="I22" s="635"/>
      <c r="J22" s="636"/>
      <c r="K22" s="138" t="s">
        <v>298</v>
      </c>
      <c r="L22" s="314"/>
      <c r="M22" s="633"/>
      <c r="N22" s="139">
        <f>COUNTIF('C-4a Partnerships'!$F$17:$G$300,'Domain Calculator'!$N26)</f>
        <v>10</v>
      </c>
      <c r="O22" s="261">
        <v>0</v>
      </c>
      <c r="P22" s="125">
        <v>12</v>
      </c>
      <c r="Q22" s="126">
        <v>0</v>
      </c>
      <c r="R22" s="127">
        <v>0</v>
      </c>
      <c r="S22" s="116">
        <f t="shared" si="0"/>
        <v>12</v>
      </c>
      <c r="T22" s="117">
        <f t="shared" si="1"/>
        <v>1.2</v>
      </c>
    </row>
    <row r="23" spans="1:20" ht="30" customHeight="1" x14ac:dyDescent="0.25">
      <c r="A23" s="645"/>
      <c r="B23" s="646"/>
      <c r="C23" s="646"/>
      <c r="D23" s="646"/>
      <c r="E23" s="646"/>
      <c r="F23" s="647"/>
      <c r="G23" s="634" t="s">
        <v>299</v>
      </c>
      <c r="H23" s="635"/>
      <c r="I23" s="635"/>
      <c r="J23" s="636"/>
      <c r="K23" s="138" t="s">
        <v>300</v>
      </c>
      <c r="L23" s="314"/>
      <c r="M23" s="633"/>
      <c r="N23" s="139">
        <f>COUNTIF('C-4a Partnerships'!$F$17:$G$300,'Domain Calculator'!$N27)</f>
        <v>1</v>
      </c>
      <c r="O23" s="261">
        <v>0</v>
      </c>
      <c r="P23" s="125">
        <v>2</v>
      </c>
      <c r="Q23" s="126">
        <v>0</v>
      </c>
      <c r="R23" s="127">
        <v>0</v>
      </c>
      <c r="S23" s="116">
        <f t="shared" si="0"/>
        <v>2</v>
      </c>
      <c r="T23" s="117">
        <f t="shared" si="1"/>
        <v>2</v>
      </c>
    </row>
    <row r="24" spans="1:20" ht="30" customHeight="1" x14ac:dyDescent="0.25">
      <c r="A24" s="645"/>
      <c r="B24" s="646"/>
      <c r="C24" s="646"/>
      <c r="D24" s="646"/>
      <c r="E24" s="646"/>
      <c r="F24" s="647"/>
      <c r="G24" s="634" t="s">
        <v>301</v>
      </c>
      <c r="H24" s="635"/>
      <c r="I24" s="635"/>
      <c r="J24" s="636"/>
      <c r="K24" s="138" t="s">
        <v>302</v>
      </c>
      <c r="L24" s="314"/>
      <c r="M24" s="633"/>
      <c r="N24" s="139">
        <f>COUNTIF('C-4a Partnerships'!$F$17:$G$300,'Domain Calculator'!$N28)</f>
        <v>0</v>
      </c>
      <c r="O24" s="261">
        <v>0</v>
      </c>
      <c r="P24" s="125">
        <v>0</v>
      </c>
      <c r="Q24" s="126">
        <v>0</v>
      </c>
      <c r="R24" s="127">
        <v>0</v>
      </c>
      <c r="S24" s="116">
        <f t="shared" si="0"/>
        <v>0</v>
      </c>
      <c r="T24" s="117" t="e">
        <f t="shared" si="1"/>
        <v>#DIV/0!</v>
      </c>
    </row>
    <row r="25" spans="1:20" ht="30" customHeight="1" x14ac:dyDescent="0.25">
      <c r="A25" s="645"/>
      <c r="B25" s="646"/>
      <c r="C25" s="646"/>
      <c r="D25" s="646"/>
      <c r="E25" s="646"/>
      <c r="F25" s="647"/>
      <c r="G25" s="634" t="s">
        <v>303</v>
      </c>
      <c r="H25" s="635"/>
      <c r="I25" s="635"/>
      <c r="J25" s="636"/>
      <c r="K25" s="138" t="s">
        <v>304</v>
      </c>
      <c r="L25" s="314"/>
      <c r="M25" s="633"/>
      <c r="N25" s="139">
        <f>COUNTIF('C-4a Partnerships'!$F$17:$G$300,'Domain Calculator'!$N29)</f>
        <v>2</v>
      </c>
      <c r="O25" s="261">
        <v>2</v>
      </c>
      <c r="P25" s="125">
        <v>0</v>
      </c>
      <c r="Q25" s="126">
        <v>0</v>
      </c>
      <c r="R25" s="127">
        <v>0</v>
      </c>
      <c r="S25" s="116">
        <f t="shared" si="0"/>
        <v>2</v>
      </c>
      <c r="T25" s="117">
        <f t="shared" si="1"/>
        <v>1</v>
      </c>
    </row>
    <row r="26" spans="1:20" ht="30" customHeight="1" x14ac:dyDescent="0.25">
      <c r="A26" s="645"/>
      <c r="B26" s="646"/>
      <c r="C26" s="646"/>
      <c r="D26" s="646"/>
      <c r="E26" s="646"/>
      <c r="F26" s="647"/>
      <c r="G26" s="634" t="s">
        <v>305</v>
      </c>
      <c r="H26" s="635"/>
      <c r="I26" s="635"/>
      <c r="J26" s="636"/>
      <c r="K26" s="138" t="s">
        <v>306</v>
      </c>
      <c r="L26" s="314"/>
      <c r="M26" s="633"/>
      <c r="N26" s="139">
        <f>COUNTIF('C-4a Partnerships'!$F$17:$G$300,'Domain Calculator'!$N30)</f>
        <v>1</v>
      </c>
      <c r="O26" s="261">
        <v>0</v>
      </c>
      <c r="P26" s="125">
        <v>2</v>
      </c>
      <c r="Q26" s="126">
        <v>0</v>
      </c>
      <c r="R26" s="127">
        <v>0</v>
      </c>
      <c r="S26" s="116">
        <f t="shared" si="0"/>
        <v>2</v>
      </c>
      <c r="T26" s="117">
        <f t="shared" si="1"/>
        <v>2</v>
      </c>
    </row>
    <row r="27" spans="1:20" ht="30" customHeight="1" x14ac:dyDescent="0.25">
      <c r="A27" s="645"/>
      <c r="B27" s="646"/>
      <c r="C27" s="646"/>
      <c r="D27" s="646"/>
      <c r="E27" s="646"/>
      <c r="F27" s="647"/>
      <c r="G27" s="634" t="s">
        <v>307</v>
      </c>
      <c r="H27" s="635"/>
      <c r="I27" s="635"/>
      <c r="J27" s="636"/>
      <c r="K27" s="138" t="s">
        <v>308</v>
      </c>
      <c r="L27" s="314"/>
      <c r="M27" s="633"/>
      <c r="N27" s="139">
        <f>COUNTIF('C-4a Partnerships'!$F$17:$G$300,'Domain Calculator'!$N31)</f>
        <v>0</v>
      </c>
      <c r="O27" s="261">
        <v>0</v>
      </c>
      <c r="P27" s="125">
        <v>0</v>
      </c>
      <c r="Q27" s="126">
        <v>0</v>
      </c>
      <c r="R27" s="127">
        <v>0</v>
      </c>
      <c r="S27" s="116">
        <f t="shared" si="0"/>
        <v>0</v>
      </c>
      <c r="T27" s="117" t="e">
        <f t="shared" si="1"/>
        <v>#DIV/0!</v>
      </c>
    </row>
    <row r="28" spans="1:20" ht="30" customHeight="1" x14ac:dyDescent="0.25">
      <c r="A28" s="645"/>
      <c r="B28" s="646"/>
      <c r="C28" s="646"/>
      <c r="D28" s="646"/>
      <c r="E28" s="646"/>
      <c r="F28" s="647"/>
      <c r="G28" s="648" t="s">
        <v>309</v>
      </c>
      <c r="H28" s="649"/>
      <c r="I28" s="649"/>
      <c r="J28" s="650"/>
      <c r="K28" s="138" t="s">
        <v>310</v>
      </c>
      <c r="L28" s="314"/>
      <c r="M28" s="633"/>
      <c r="N28" s="139">
        <f>COUNTIF('C-4a Partnerships'!$F$17:$G$300,'Domain Calculator'!$N32)</f>
        <v>2</v>
      </c>
      <c r="O28" s="261">
        <v>2</v>
      </c>
      <c r="P28" s="125">
        <v>-1</v>
      </c>
      <c r="Q28" s="126">
        <v>0</v>
      </c>
      <c r="R28" s="127">
        <v>0</v>
      </c>
      <c r="S28" s="116">
        <f t="shared" si="0"/>
        <v>1</v>
      </c>
      <c r="T28" s="117">
        <f t="shared" si="1"/>
        <v>0.5</v>
      </c>
    </row>
    <row r="29" spans="1:20" ht="30" customHeight="1" x14ac:dyDescent="0.25">
      <c r="A29" s="645"/>
      <c r="B29" s="646"/>
      <c r="C29" s="646"/>
      <c r="D29" s="646"/>
      <c r="E29" s="646"/>
      <c r="F29" s="647"/>
      <c r="G29" s="634" t="s">
        <v>311</v>
      </c>
      <c r="H29" s="635"/>
      <c r="I29" s="635"/>
      <c r="J29" s="636"/>
      <c r="K29" s="138" t="s">
        <v>312</v>
      </c>
      <c r="L29" s="314"/>
      <c r="M29" s="633"/>
      <c r="N29" s="139">
        <f>COUNTIF('C-4a Partnerships'!$F$17:$G$300,'Domain Calculator'!$N33)</f>
        <v>0</v>
      </c>
      <c r="O29" s="261">
        <v>0</v>
      </c>
      <c r="P29" s="125">
        <v>0</v>
      </c>
      <c r="Q29" s="126">
        <v>0</v>
      </c>
      <c r="R29" s="127">
        <v>0</v>
      </c>
      <c r="S29" s="116">
        <f t="shared" si="0"/>
        <v>0</v>
      </c>
      <c r="T29" s="117" t="e">
        <f t="shared" si="1"/>
        <v>#DIV/0!</v>
      </c>
    </row>
    <row r="30" spans="1:20" ht="30" customHeight="1" x14ac:dyDescent="0.25">
      <c r="A30" s="645"/>
      <c r="B30" s="646"/>
      <c r="C30" s="646"/>
      <c r="D30" s="646"/>
      <c r="E30" s="646"/>
      <c r="F30" s="647"/>
      <c r="G30" s="634" t="s">
        <v>313</v>
      </c>
      <c r="H30" s="635"/>
      <c r="I30" s="635"/>
      <c r="J30" s="636"/>
      <c r="K30" s="138" t="s">
        <v>314</v>
      </c>
      <c r="L30" s="314"/>
      <c r="M30" s="633"/>
      <c r="N30" s="139">
        <f>COUNTIF('C-4a Partnerships'!$F$17:$G$300,'Domain Calculator'!$N34)</f>
        <v>1</v>
      </c>
      <c r="O30" s="261">
        <v>1</v>
      </c>
      <c r="P30" s="125">
        <v>0</v>
      </c>
      <c r="Q30" s="126">
        <v>0</v>
      </c>
      <c r="R30" s="127">
        <v>0</v>
      </c>
      <c r="S30" s="116">
        <f t="shared" si="0"/>
        <v>1</v>
      </c>
      <c r="T30" s="117">
        <f t="shared" si="1"/>
        <v>1</v>
      </c>
    </row>
    <row r="31" spans="1:20" ht="30" customHeight="1" x14ac:dyDescent="0.25">
      <c r="A31" s="645"/>
      <c r="B31" s="646"/>
      <c r="C31" s="646"/>
      <c r="D31" s="646"/>
      <c r="E31" s="646"/>
      <c r="F31" s="647"/>
      <c r="G31" s="634" t="s">
        <v>315</v>
      </c>
      <c r="H31" s="635"/>
      <c r="I31" s="635"/>
      <c r="J31" s="636"/>
      <c r="K31" s="138" t="s">
        <v>316</v>
      </c>
      <c r="L31" s="314"/>
      <c r="M31" s="633"/>
      <c r="N31" s="139">
        <f>COUNTIF('C-4a Partnerships'!$F$17:$G$300,'Domain Calculator'!$N35)</f>
        <v>0</v>
      </c>
      <c r="O31" s="261">
        <v>0</v>
      </c>
      <c r="P31" s="125">
        <v>0</v>
      </c>
      <c r="Q31" s="126">
        <v>0</v>
      </c>
      <c r="R31" s="127">
        <v>0</v>
      </c>
      <c r="S31" s="116">
        <f t="shared" si="0"/>
        <v>0</v>
      </c>
      <c r="T31" s="117" t="e">
        <f t="shared" si="1"/>
        <v>#DIV/0!</v>
      </c>
    </row>
    <row r="32" spans="1:20" ht="30" customHeight="1" x14ac:dyDescent="0.25">
      <c r="A32" s="645"/>
      <c r="B32" s="646"/>
      <c r="C32" s="646"/>
      <c r="D32" s="646"/>
      <c r="E32" s="646"/>
      <c r="F32" s="647"/>
      <c r="G32" s="639" t="s">
        <v>317</v>
      </c>
      <c r="H32" s="640"/>
      <c r="I32" s="640"/>
      <c r="J32" s="641"/>
      <c r="K32" s="123"/>
      <c r="L32" s="630" t="s">
        <v>318</v>
      </c>
      <c r="M32" s="631"/>
      <c r="N32" s="166">
        <f>SUM(N20:N31)</f>
        <v>164</v>
      </c>
      <c r="O32" s="124">
        <f>SUM(O20:O31)</f>
        <v>6</v>
      </c>
      <c r="P32" s="122">
        <f>SUM(P20:P31)</f>
        <v>16</v>
      </c>
      <c r="Q32" s="122">
        <f>SUM(Q20:Q31)</f>
        <v>0</v>
      </c>
      <c r="R32" s="122">
        <f>SUM(R20:R31)</f>
        <v>0</v>
      </c>
      <c r="S32" s="116">
        <f t="shared" si="0"/>
        <v>22</v>
      </c>
      <c r="T32" s="167">
        <f t="shared" si="1"/>
        <v>0.13414634146341464</v>
      </c>
    </row>
    <row r="33" spans="1:20" ht="29.25" customHeight="1" x14ac:dyDescent="0.25">
      <c r="A33" s="638"/>
      <c r="B33" s="638"/>
      <c r="C33" s="638"/>
      <c r="D33" s="638"/>
      <c r="E33" s="638"/>
      <c r="F33" s="638"/>
      <c r="G33" s="637" t="s">
        <v>319</v>
      </c>
      <c r="H33" s="637"/>
      <c r="I33" s="637"/>
      <c r="J33" s="637"/>
      <c r="K33" s="222" t="s">
        <v>320</v>
      </c>
      <c r="L33" s="616" t="s">
        <v>321</v>
      </c>
      <c r="M33" s="617"/>
      <c r="N33" s="223">
        <v>312</v>
      </c>
      <c r="O33" s="262">
        <v>291</v>
      </c>
      <c r="P33" s="262">
        <v>-17</v>
      </c>
      <c r="Q33" s="262">
        <v>0</v>
      </c>
      <c r="R33" s="262">
        <v>0</v>
      </c>
      <c r="S33" s="116">
        <f t="shared" ref="S33:S34" si="2">SUM(O33:R33)</f>
        <v>274</v>
      </c>
      <c r="T33" s="117">
        <f t="shared" ref="T33:T34" si="3">S33/N33</f>
        <v>0.87820512820512819</v>
      </c>
    </row>
    <row r="34" spans="1:20" s="29" customFormat="1" ht="37.5" customHeight="1" x14ac:dyDescent="0.25">
      <c r="A34" s="638"/>
      <c r="B34" s="638"/>
      <c r="C34" s="638"/>
      <c r="D34" s="638"/>
      <c r="E34" s="638"/>
      <c r="F34" s="638"/>
      <c r="G34" s="637" t="s">
        <v>322</v>
      </c>
      <c r="H34" s="637"/>
      <c r="I34" s="637"/>
      <c r="J34" s="637"/>
      <c r="K34" s="222" t="s">
        <v>323</v>
      </c>
      <c r="L34" s="614" t="s">
        <v>324</v>
      </c>
      <c r="M34" s="615"/>
      <c r="N34" s="223">
        <v>4000</v>
      </c>
      <c r="O34" s="262">
        <v>425</v>
      </c>
      <c r="P34" s="262">
        <v>458</v>
      </c>
      <c r="Q34" s="262">
        <v>0</v>
      </c>
      <c r="R34" s="262">
        <v>0</v>
      </c>
      <c r="S34" s="116">
        <f t="shared" si="2"/>
        <v>883</v>
      </c>
      <c r="T34" s="117">
        <f t="shared" si="3"/>
        <v>0.22075</v>
      </c>
    </row>
  </sheetData>
  <mergeCells count="56">
    <mergeCell ref="A13:F19"/>
    <mergeCell ref="G13:J19"/>
    <mergeCell ref="Q13:Q19"/>
    <mergeCell ref="R13:R19"/>
    <mergeCell ref="S13:S19"/>
    <mergeCell ref="N13:N19"/>
    <mergeCell ref="O13:O19"/>
    <mergeCell ref="P13:P19"/>
    <mergeCell ref="G33:J33"/>
    <mergeCell ref="G31:J31"/>
    <mergeCell ref="A33:F33"/>
    <mergeCell ref="A34:F34"/>
    <mergeCell ref="G34:J34"/>
    <mergeCell ref="G32:J32"/>
    <mergeCell ref="A20:F32"/>
    <mergeCell ref="G28:J28"/>
    <mergeCell ref="G21:J21"/>
    <mergeCell ref="G20:J20"/>
    <mergeCell ref="G22:J22"/>
    <mergeCell ref="G23:J23"/>
    <mergeCell ref="G24:J24"/>
    <mergeCell ref="G25:J25"/>
    <mergeCell ref="G26:J26"/>
    <mergeCell ref="G27:J27"/>
    <mergeCell ref="H1:M1"/>
    <mergeCell ref="H2:M2"/>
    <mergeCell ref="K13:K19"/>
    <mergeCell ref="L13:M19"/>
    <mergeCell ref="L32:M32"/>
    <mergeCell ref="L20:M31"/>
    <mergeCell ref="B5:K5"/>
    <mergeCell ref="B7:C7"/>
    <mergeCell ref="D7:E7"/>
    <mergeCell ref="F7:G7"/>
    <mergeCell ref="H7:K7"/>
    <mergeCell ref="A4:T4"/>
    <mergeCell ref="G29:J29"/>
    <mergeCell ref="G30:J30"/>
    <mergeCell ref="T13:T19"/>
    <mergeCell ref="A8:T8"/>
    <mergeCell ref="H3:M3"/>
    <mergeCell ref="N3:T3"/>
    <mergeCell ref="L34:M34"/>
    <mergeCell ref="L33:M33"/>
    <mergeCell ref="A1:G3"/>
    <mergeCell ref="A9:T9"/>
    <mergeCell ref="A10:T10"/>
    <mergeCell ref="A11:T11"/>
    <mergeCell ref="A12:L12"/>
    <mergeCell ref="N5:P5"/>
    <mergeCell ref="A6:P6"/>
    <mergeCell ref="N7:T7"/>
    <mergeCell ref="Q5:T5"/>
    <mergeCell ref="Q6:T6"/>
    <mergeCell ref="N1:P1"/>
    <mergeCell ref="N2:T2"/>
  </mergeCells>
  <dataValidations count="1">
    <dataValidation allowBlank="1" showInputMessage="1" showErrorMessage="1" errorTitle="Autocalculates" error="Please add partner information on the C-4a" promptTitle="Annual Target" prompt="This column autocalculates once the C-4a Partnerships List is completed." sqref="N20:N31" xr:uid="{CCA74B05-2349-44D9-B02A-F05BFBA824AB}"/>
  </dataValidations>
  <pageMargins left="0.5" right="0.5" top="0.5" bottom="0.5" header="0.3" footer="0.3"/>
  <pageSetup scale="65" fitToHeight="0" orientation="landscape" r:id="rId1"/>
  <headerFooter>
    <oddFooter>&amp;LNew York State Department of State&amp;CDivision of Community Services&amp;RCSBG Contract</oddFooter>
  </headerFooter>
  <ignoredErrors>
    <ignoredError sqref="S20 N32:R32 M7 S21 S22 S23 S24 S25 S26 S27 S28 S29 S30 S31 S32 M5" unlockedFormula="1"/>
    <ignoredError sqref="T20 T21 T22 T23 T24 T25 T26 T27 T28 T29 T30 T31 T32" evalError="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Type of Report" prompt="Choose from dropdown" xr:uid="{2D31A55B-AB6A-4C67-9E2D-88712272F4DC}">
          <x14:formula1>
            <xm:f>'Domain Calculator'!$AB$23:$AB$30</xm:f>
          </x14:formula1>
          <xm:sqref>Q6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Y737"/>
  <sheetViews>
    <sheetView showGridLines="0" topLeftCell="A762" zoomScale="90" zoomScaleNormal="90" workbookViewId="0">
      <selection activeCell="AA444" sqref="AA444"/>
    </sheetView>
  </sheetViews>
  <sheetFormatPr defaultColWidth="8.85546875" defaultRowHeight="15" x14ac:dyDescent="0.25"/>
  <cols>
    <col min="1" max="1" width="16.28515625" style="3" customWidth="1"/>
    <col min="2" max="2" width="2.7109375" style="3" customWidth="1"/>
    <col min="3" max="3" width="13.7109375" style="10" customWidth="1"/>
    <col min="4" max="6" width="2.7109375" style="3" customWidth="1"/>
    <col min="7" max="8" width="10.7109375" style="3" customWidth="1"/>
    <col min="9" max="9" width="14" style="3" customWidth="1"/>
    <col min="10" max="10" width="17.5703125" style="3" customWidth="1"/>
    <col min="11" max="11" width="12.7109375" style="3" customWidth="1"/>
    <col min="12" max="13" width="18.7109375" style="3" customWidth="1"/>
    <col min="14" max="14" width="12" style="3" customWidth="1"/>
    <col min="15" max="19" width="8.7109375" style="3" customWidth="1"/>
    <col min="20" max="20" width="13.140625" customWidth="1"/>
  </cols>
  <sheetData>
    <row r="1" spans="1:25" x14ac:dyDescent="0.25">
      <c r="A1" s="449"/>
      <c r="B1" s="449"/>
      <c r="C1" s="449"/>
      <c r="D1" s="449"/>
      <c r="E1" s="449"/>
      <c r="F1" s="449"/>
      <c r="G1" s="541" t="s">
        <v>0</v>
      </c>
      <c r="H1" s="541"/>
      <c r="I1" s="541"/>
      <c r="J1" s="541"/>
      <c r="K1" s="541"/>
      <c r="L1" s="541"/>
      <c r="M1" s="541"/>
      <c r="N1" s="541"/>
      <c r="O1" s="449"/>
      <c r="P1" s="449"/>
      <c r="Q1" s="25" t="s">
        <v>244</v>
      </c>
      <c r="R1" s="13">
        <v>3</v>
      </c>
      <c r="S1" s="192" t="s">
        <v>245</v>
      </c>
      <c r="T1" s="213">
        <v>21</v>
      </c>
      <c r="U1" s="26"/>
    </row>
    <row r="2" spans="1:25" x14ac:dyDescent="0.25">
      <c r="A2" s="449"/>
      <c r="B2" s="449"/>
      <c r="C2" s="449"/>
      <c r="D2" s="449"/>
      <c r="E2" s="449"/>
      <c r="F2" s="449"/>
      <c r="G2" s="295" t="s">
        <v>1</v>
      </c>
      <c r="H2" s="295"/>
      <c r="I2" s="295"/>
      <c r="J2" s="295"/>
      <c r="K2" s="295"/>
      <c r="L2" s="295"/>
      <c r="M2" s="295"/>
      <c r="N2" s="295"/>
      <c r="O2" s="540" t="s">
        <v>246</v>
      </c>
      <c r="P2" s="540"/>
      <c r="Q2" s="540"/>
      <c r="R2" s="540"/>
      <c r="S2" s="540"/>
      <c r="T2" s="540"/>
      <c r="U2" s="2"/>
    </row>
    <row r="3" spans="1:25" ht="15.75" x14ac:dyDescent="0.25">
      <c r="A3" s="449"/>
      <c r="B3" s="449"/>
      <c r="C3" s="449"/>
      <c r="D3" s="449"/>
      <c r="E3" s="449"/>
      <c r="F3" s="449"/>
      <c r="G3" s="613" t="s">
        <v>325</v>
      </c>
      <c r="H3" s="613"/>
      <c r="I3" s="613"/>
      <c r="J3" s="613"/>
      <c r="K3" s="613"/>
      <c r="L3" s="613"/>
      <c r="M3" s="613"/>
      <c r="N3" s="613"/>
      <c r="O3" s="539"/>
      <c r="P3" s="539"/>
      <c r="Q3" s="539"/>
      <c r="R3" s="539"/>
      <c r="S3" s="539"/>
      <c r="T3" s="539"/>
    </row>
    <row r="4" spans="1:25" x14ac:dyDescent="0.25">
      <c r="A4" s="449"/>
      <c r="B4" s="449"/>
      <c r="C4" s="449"/>
      <c r="D4" s="449"/>
      <c r="E4" s="449"/>
      <c r="F4" s="449"/>
      <c r="G4" s="449"/>
      <c r="H4" s="449"/>
      <c r="I4" s="449"/>
      <c r="J4" s="449"/>
      <c r="K4" s="449"/>
      <c r="L4" s="449"/>
      <c r="M4" s="449"/>
      <c r="N4" s="449"/>
      <c r="O4" s="449"/>
      <c r="P4" s="449"/>
      <c r="Q4" s="449"/>
      <c r="R4" s="449"/>
      <c r="S4" s="449"/>
      <c r="T4" s="449"/>
    </row>
    <row r="5" spans="1:25" x14ac:dyDescent="0.25">
      <c r="A5" s="27" t="s">
        <v>3</v>
      </c>
      <c r="B5" s="611" t="str">
        <f>'C-1a Needs Assessment'!C5</f>
        <v>NYC Department of Youth and Community Development</v>
      </c>
      <c r="C5" s="611"/>
      <c r="D5" s="611"/>
      <c r="E5" s="611"/>
      <c r="F5" s="611"/>
      <c r="G5" s="611"/>
      <c r="H5" s="611"/>
      <c r="I5" s="611"/>
      <c r="J5" s="611"/>
      <c r="K5" s="611"/>
      <c r="L5" s="4" t="s">
        <v>5</v>
      </c>
      <c r="M5" s="213">
        <f>'C-1a Needs Assessment'!J5</f>
        <v>2023</v>
      </c>
      <c r="N5" s="295"/>
      <c r="O5" s="295"/>
      <c r="P5" s="610"/>
      <c r="Q5" s="604" t="s">
        <v>248</v>
      </c>
      <c r="R5" s="605"/>
      <c r="S5" s="605"/>
      <c r="T5" s="606"/>
      <c r="U5" s="3"/>
      <c r="V5" s="7"/>
    </row>
    <row r="6" spans="1:25" x14ac:dyDescent="0.25">
      <c r="A6" s="295"/>
      <c r="B6" s="295"/>
      <c r="C6" s="295"/>
      <c r="D6" s="295"/>
      <c r="E6" s="295"/>
      <c r="F6" s="295"/>
      <c r="G6" s="295"/>
      <c r="H6" s="295"/>
      <c r="I6" s="295"/>
      <c r="J6" s="295"/>
      <c r="K6" s="295"/>
      <c r="L6" s="295"/>
      <c r="M6" s="295"/>
      <c r="N6" s="295"/>
      <c r="O6" s="295"/>
      <c r="P6" s="610"/>
      <c r="Q6" s="607" t="s">
        <v>249</v>
      </c>
      <c r="R6" s="608"/>
      <c r="S6" s="608"/>
      <c r="T6" s="609"/>
      <c r="U6" s="3"/>
      <c r="V6" s="7"/>
    </row>
    <row r="7" spans="1:25" x14ac:dyDescent="0.25">
      <c r="A7" s="7" t="s">
        <v>6</v>
      </c>
      <c r="B7" s="612">
        <f>'C-1a Needs Assessment'!C7</f>
        <v>44835</v>
      </c>
      <c r="C7" s="612"/>
      <c r="D7" s="613" t="s">
        <v>7</v>
      </c>
      <c r="E7" s="613"/>
      <c r="F7" s="612">
        <f>'C-1a Needs Assessment'!E7</f>
        <v>45199</v>
      </c>
      <c r="G7" s="612"/>
      <c r="H7" s="613"/>
      <c r="I7" s="613"/>
      <c r="J7" s="613"/>
      <c r="K7" s="613"/>
      <c r="L7" s="22" t="s">
        <v>8</v>
      </c>
      <c r="M7" s="213" t="str">
        <f>'C-1a Needs Assessment'!J7</f>
        <v>C1001474</v>
      </c>
      <c r="N7" s="449"/>
      <c r="O7" s="449"/>
      <c r="P7" s="449"/>
      <c r="Q7" s="449"/>
      <c r="R7" s="449"/>
      <c r="S7" s="449"/>
      <c r="T7" s="449"/>
      <c r="V7" s="3"/>
      <c r="W7" s="7"/>
      <c r="X7" s="7"/>
    </row>
    <row r="8" spans="1:25" x14ac:dyDescent="0.25">
      <c r="A8" s="545"/>
      <c r="B8" s="545"/>
      <c r="C8" s="545"/>
      <c r="D8" s="545"/>
      <c r="E8" s="545"/>
      <c r="F8" s="545"/>
      <c r="G8" s="545"/>
      <c r="H8" s="545"/>
      <c r="I8" s="545"/>
      <c r="J8" s="545"/>
      <c r="K8" s="545"/>
      <c r="L8" s="545"/>
      <c r="M8" s="545"/>
      <c r="N8" s="545"/>
      <c r="O8" s="545"/>
      <c r="P8" s="545"/>
      <c r="Q8" s="545"/>
      <c r="R8" s="545"/>
      <c r="S8" s="545"/>
      <c r="T8" s="545"/>
      <c r="U8" s="7"/>
      <c r="V8" s="27"/>
      <c r="X8" s="7"/>
      <c r="Y8" s="7"/>
    </row>
    <row r="9" spans="1:25" ht="27.75" customHeight="1" x14ac:dyDescent="0.25">
      <c r="A9" s="714" t="s">
        <v>326</v>
      </c>
      <c r="B9" s="715"/>
      <c r="C9" s="715"/>
      <c r="D9" s="715"/>
      <c r="E9" s="715"/>
      <c r="F9" s="715"/>
      <c r="G9" s="715"/>
      <c r="H9" s="715"/>
      <c r="I9" s="715"/>
      <c r="J9" s="715"/>
      <c r="K9" s="716"/>
      <c r="L9" s="723" t="s">
        <v>327</v>
      </c>
      <c r="M9" s="723"/>
      <c r="N9" s="723"/>
      <c r="O9" s="723"/>
      <c r="P9" s="723"/>
      <c r="Q9" s="723"/>
      <c r="R9" s="723"/>
      <c r="S9" s="723"/>
      <c r="T9" s="724"/>
      <c r="U9" s="28"/>
    </row>
    <row r="10" spans="1:25" ht="20.25" customHeight="1" x14ac:dyDescent="0.25">
      <c r="A10" s="717"/>
      <c r="B10" s="718"/>
      <c r="C10" s="718"/>
      <c r="D10" s="718"/>
      <c r="E10" s="718"/>
      <c r="F10" s="718"/>
      <c r="G10" s="718"/>
      <c r="H10" s="718"/>
      <c r="I10" s="718"/>
      <c r="J10" s="718"/>
      <c r="K10" s="719"/>
      <c r="L10" s="725"/>
      <c r="M10" s="725"/>
      <c r="N10" s="725"/>
      <c r="O10" s="725"/>
      <c r="P10" s="725"/>
      <c r="Q10" s="725"/>
      <c r="R10" s="725"/>
      <c r="S10" s="725"/>
      <c r="T10" s="726"/>
    </row>
    <row r="11" spans="1:25" ht="27.75" customHeight="1" x14ac:dyDescent="0.25">
      <c r="A11" s="717"/>
      <c r="B11" s="718"/>
      <c r="C11" s="718"/>
      <c r="D11" s="718"/>
      <c r="E11" s="718"/>
      <c r="F11" s="718"/>
      <c r="G11" s="718"/>
      <c r="H11" s="718"/>
      <c r="I11" s="718"/>
      <c r="J11" s="718"/>
      <c r="K11" s="719"/>
      <c r="L11" s="725"/>
      <c r="M11" s="725"/>
      <c r="N11" s="725"/>
      <c r="O11" s="725"/>
      <c r="P11" s="725"/>
      <c r="Q11" s="725"/>
      <c r="R11" s="725"/>
      <c r="S11" s="725"/>
      <c r="T11" s="726"/>
    </row>
    <row r="12" spans="1:25" ht="27.75" customHeight="1" x14ac:dyDescent="0.25">
      <c r="A12" s="720"/>
      <c r="B12" s="721"/>
      <c r="C12" s="721"/>
      <c r="D12" s="721"/>
      <c r="E12" s="721"/>
      <c r="F12" s="721"/>
      <c r="G12" s="721"/>
      <c r="H12" s="721"/>
      <c r="I12" s="721"/>
      <c r="J12" s="721"/>
      <c r="K12" s="722"/>
      <c r="L12" s="727"/>
      <c r="M12" s="727"/>
      <c r="N12" s="727"/>
      <c r="O12" s="727"/>
      <c r="P12" s="727"/>
      <c r="Q12" s="727"/>
      <c r="R12" s="727"/>
      <c r="S12" s="727"/>
      <c r="T12" s="728"/>
    </row>
    <row r="13" spans="1:25" x14ac:dyDescent="0.25">
      <c r="A13" s="729"/>
      <c r="B13" s="729"/>
      <c r="C13" s="729"/>
      <c r="D13" s="729"/>
      <c r="E13" s="729"/>
      <c r="F13" s="729"/>
      <c r="G13" s="729"/>
      <c r="H13" s="729"/>
      <c r="I13" s="729"/>
      <c r="J13" s="729"/>
      <c r="K13" s="729"/>
      <c r="L13" s="729"/>
      <c r="M13" s="729"/>
      <c r="N13" s="729"/>
      <c r="O13" s="729"/>
      <c r="P13" s="729"/>
      <c r="Q13" s="729"/>
      <c r="R13" s="729"/>
      <c r="S13" s="729"/>
      <c r="T13" s="729"/>
    </row>
    <row r="14" spans="1:25" x14ac:dyDescent="0.25">
      <c r="A14" s="442" t="s">
        <v>328</v>
      </c>
      <c r="B14" s="443"/>
      <c r="C14" s="443"/>
      <c r="D14" s="443"/>
      <c r="E14" s="443"/>
      <c r="F14" s="443"/>
      <c r="G14" s="444"/>
      <c r="H14" s="487" t="s">
        <v>329</v>
      </c>
      <c r="I14" s="488"/>
      <c r="J14" s="488"/>
      <c r="K14" s="488"/>
      <c r="L14" s="488"/>
      <c r="M14" s="489"/>
      <c r="N14" s="252"/>
      <c r="O14" s="252"/>
      <c r="P14" s="252"/>
      <c r="Q14" s="253" t="s">
        <v>21</v>
      </c>
      <c r="R14" s="730" t="s">
        <v>22</v>
      </c>
      <c r="S14" s="731"/>
      <c r="T14" s="732"/>
    </row>
    <row r="15" spans="1:25" ht="15.75" thickBot="1" x14ac:dyDescent="0.3">
      <c r="A15" s="622"/>
      <c r="B15" s="622"/>
      <c r="C15" s="622"/>
      <c r="D15" s="622"/>
      <c r="E15" s="622"/>
      <c r="F15" s="622"/>
      <c r="G15" s="622"/>
      <c r="H15" s="622"/>
      <c r="I15" s="622"/>
      <c r="J15" s="622"/>
      <c r="K15" s="622"/>
      <c r="L15" s="623"/>
      <c r="M15" s="623"/>
      <c r="N15" s="623"/>
      <c r="O15" s="622"/>
      <c r="P15" s="622"/>
      <c r="Q15" s="622"/>
      <c r="R15" s="622"/>
      <c r="S15" s="622"/>
      <c r="T15" s="622"/>
    </row>
    <row r="16" spans="1:25" ht="15" customHeight="1" x14ac:dyDescent="0.25">
      <c r="A16" s="671" t="s">
        <v>330</v>
      </c>
      <c r="B16" s="672"/>
      <c r="C16" s="672"/>
      <c r="D16" s="672"/>
      <c r="E16" s="672"/>
      <c r="F16" s="672"/>
      <c r="G16" s="673" t="s">
        <v>331</v>
      </c>
      <c r="H16" s="674"/>
      <c r="I16" s="674"/>
      <c r="J16" s="674"/>
      <c r="K16" s="751" t="s">
        <v>332</v>
      </c>
      <c r="L16" s="624" t="s">
        <v>333</v>
      </c>
      <c r="M16" s="625"/>
      <c r="N16" s="753" t="s">
        <v>257</v>
      </c>
      <c r="O16" s="755" t="s">
        <v>258</v>
      </c>
      <c r="P16" s="756" t="s">
        <v>259</v>
      </c>
      <c r="Q16" s="756" t="s">
        <v>260</v>
      </c>
      <c r="R16" s="756" t="s">
        <v>261</v>
      </c>
      <c r="S16" s="757" t="s">
        <v>262</v>
      </c>
      <c r="T16" s="758" t="s">
        <v>263</v>
      </c>
    </row>
    <row r="17" spans="1:20" x14ac:dyDescent="0.25">
      <c r="A17" s="672"/>
      <c r="B17" s="672"/>
      <c r="C17" s="672"/>
      <c r="D17" s="672"/>
      <c r="E17" s="672"/>
      <c r="F17" s="672"/>
      <c r="G17" s="674"/>
      <c r="H17" s="674"/>
      <c r="I17" s="674"/>
      <c r="J17" s="674"/>
      <c r="K17" s="752"/>
      <c r="L17" s="626"/>
      <c r="M17" s="627"/>
      <c r="N17" s="754"/>
      <c r="O17" s="755"/>
      <c r="P17" s="756"/>
      <c r="Q17" s="756"/>
      <c r="R17" s="756"/>
      <c r="S17" s="757"/>
      <c r="T17" s="758"/>
    </row>
    <row r="18" spans="1:20" x14ac:dyDescent="0.25">
      <c r="A18" s="672"/>
      <c r="B18" s="672"/>
      <c r="C18" s="672"/>
      <c r="D18" s="672"/>
      <c r="E18" s="672"/>
      <c r="F18" s="672"/>
      <c r="G18" s="674"/>
      <c r="H18" s="674"/>
      <c r="I18" s="674"/>
      <c r="J18" s="674"/>
      <c r="K18" s="752"/>
      <c r="L18" s="626"/>
      <c r="M18" s="627"/>
      <c r="N18" s="754"/>
      <c r="O18" s="755"/>
      <c r="P18" s="756"/>
      <c r="Q18" s="756"/>
      <c r="R18" s="756"/>
      <c r="S18" s="757"/>
      <c r="T18" s="758"/>
    </row>
    <row r="19" spans="1:20" x14ac:dyDescent="0.25">
      <c r="A19" s="672"/>
      <c r="B19" s="672"/>
      <c r="C19" s="672"/>
      <c r="D19" s="672"/>
      <c r="E19" s="672"/>
      <c r="F19" s="672"/>
      <c r="G19" s="674"/>
      <c r="H19" s="674"/>
      <c r="I19" s="674"/>
      <c r="J19" s="674"/>
      <c r="K19" s="752"/>
      <c r="L19" s="626"/>
      <c r="M19" s="627"/>
      <c r="N19" s="754"/>
      <c r="O19" s="755"/>
      <c r="P19" s="756"/>
      <c r="Q19" s="756"/>
      <c r="R19" s="756"/>
      <c r="S19" s="757"/>
      <c r="T19" s="758"/>
    </row>
    <row r="20" spans="1:20" ht="19.899999999999999" customHeight="1" x14ac:dyDescent="0.25">
      <c r="A20" s="672"/>
      <c r="B20" s="672"/>
      <c r="C20" s="672"/>
      <c r="D20" s="672"/>
      <c r="E20" s="672"/>
      <c r="F20" s="672"/>
      <c r="G20" s="674"/>
      <c r="H20" s="674"/>
      <c r="I20" s="674"/>
      <c r="J20" s="674"/>
      <c r="K20" s="752"/>
      <c r="L20" s="626"/>
      <c r="M20" s="627"/>
      <c r="N20" s="754"/>
      <c r="O20" s="755"/>
      <c r="P20" s="756"/>
      <c r="Q20" s="756"/>
      <c r="R20" s="756"/>
      <c r="S20" s="757"/>
      <c r="T20" s="758"/>
    </row>
    <row r="21" spans="1:20" x14ac:dyDescent="0.25">
      <c r="A21" s="672"/>
      <c r="B21" s="672"/>
      <c r="C21" s="672"/>
      <c r="D21" s="672"/>
      <c r="E21" s="672"/>
      <c r="F21" s="672"/>
      <c r="G21" s="674"/>
      <c r="H21" s="674"/>
      <c r="I21" s="674"/>
      <c r="J21" s="674"/>
      <c r="K21" s="752"/>
      <c r="L21" s="626"/>
      <c r="M21" s="627"/>
      <c r="N21" s="754"/>
      <c r="O21" s="755"/>
      <c r="P21" s="756"/>
      <c r="Q21" s="756"/>
      <c r="R21" s="756"/>
      <c r="S21" s="757"/>
      <c r="T21" s="758"/>
    </row>
    <row r="22" spans="1:20" x14ac:dyDescent="0.25">
      <c r="A22" s="672"/>
      <c r="B22" s="672"/>
      <c r="C22" s="672"/>
      <c r="D22" s="672"/>
      <c r="E22" s="672"/>
      <c r="F22" s="672"/>
      <c r="G22" s="674"/>
      <c r="H22" s="674"/>
      <c r="I22" s="674"/>
      <c r="J22" s="674"/>
      <c r="K22" s="752"/>
      <c r="L22" s="626"/>
      <c r="M22" s="627"/>
      <c r="N22" s="754"/>
      <c r="O22" s="755"/>
      <c r="P22" s="756"/>
      <c r="Q22" s="756"/>
      <c r="R22" s="756"/>
      <c r="S22" s="757"/>
      <c r="T22" s="758"/>
    </row>
    <row r="23" spans="1:20" x14ac:dyDescent="0.25">
      <c r="A23" s="672"/>
      <c r="B23" s="672"/>
      <c r="C23" s="672"/>
      <c r="D23" s="672"/>
      <c r="E23" s="672"/>
      <c r="F23" s="672"/>
      <c r="G23" s="674"/>
      <c r="H23" s="674"/>
      <c r="I23" s="674"/>
      <c r="J23" s="674"/>
      <c r="K23" s="752"/>
      <c r="L23" s="626"/>
      <c r="M23" s="627"/>
      <c r="N23" s="754"/>
      <c r="O23" s="755"/>
      <c r="P23" s="756"/>
      <c r="Q23" s="756"/>
      <c r="R23" s="756"/>
      <c r="S23" s="757"/>
      <c r="T23" s="758"/>
    </row>
    <row r="24" spans="1:20" ht="45" customHeight="1" x14ac:dyDescent="0.25">
      <c r="A24" s="311" t="s">
        <v>334</v>
      </c>
      <c r="B24" s="312"/>
      <c r="C24" s="312"/>
      <c r="D24" s="312"/>
      <c r="E24" s="312"/>
      <c r="F24" s="313"/>
      <c r="G24" s="761" t="s">
        <v>335</v>
      </c>
      <c r="H24" s="761"/>
      <c r="I24" s="760"/>
      <c r="J24" s="760"/>
      <c r="K24" s="135"/>
      <c r="L24" s="776" t="s">
        <v>336</v>
      </c>
      <c r="M24" s="776"/>
      <c r="N24" s="231">
        <v>1225</v>
      </c>
      <c r="O24" s="132">
        <v>184</v>
      </c>
      <c r="P24" s="113">
        <v>714</v>
      </c>
      <c r="Q24" s="113">
        <v>380</v>
      </c>
      <c r="R24" s="115">
        <v>113</v>
      </c>
      <c r="S24" s="129">
        <f t="shared" ref="S24:S34" si="0">SUM(O24:R24)</f>
        <v>1391</v>
      </c>
      <c r="T24" s="117">
        <f t="shared" ref="T24:T34" si="1">S24/N24</f>
        <v>1.1355102040816327</v>
      </c>
    </row>
    <row r="25" spans="1:20" ht="45" customHeight="1" x14ac:dyDescent="0.25">
      <c r="A25" s="314"/>
      <c r="B25" s="315"/>
      <c r="C25" s="315"/>
      <c r="D25" s="315"/>
      <c r="E25" s="315"/>
      <c r="F25" s="316"/>
      <c r="G25" s="759" t="s">
        <v>728</v>
      </c>
      <c r="H25" s="759"/>
      <c r="I25" s="760"/>
      <c r="J25" s="760"/>
      <c r="K25" s="229" t="s">
        <v>337</v>
      </c>
      <c r="L25" s="776" t="s">
        <v>729</v>
      </c>
      <c r="M25" s="776"/>
      <c r="N25" s="231">
        <v>914</v>
      </c>
      <c r="O25" s="132">
        <v>0</v>
      </c>
      <c r="P25" s="113">
        <v>0</v>
      </c>
      <c r="Q25" s="113">
        <v>0</v>
      </c>
      <c r="R25" s="115">
        <v>649</v>
      </c>
      <c r="S25" s="129">
        <f t="shared" si="0"/>
        <v>649</v>
      </c>
      <c r="T25" s="117">
        <f t="shared" si="1"/>
        <v>0.71006564551422324</v>
      </c>
    </row>
    <row r="26" spans="1:20" ht="45" customHeight="1" x14ac:dyDescent="0.25">
      <c r="A26" s="314"/>
      <c r="B26" s="315"/>
      <c r="C26" s="315"/>
      <c r="D26" s="315"/>
      <c r="E26" s="315"/>
      <c r="F26" s="316"/>
      <c r="G26" s="759" t="s">
        <v>338</v>
      </c>
      <c r="H26" s="759"/>
      <c r="I26" s="760"/>
      <c r="J26" s="760"/>
      <c r="K26" s="229" t="s">
        <v>339</v>
      </c>
      <c r="L26" s="784"/>
      <c r="M26" s="784"/>
      <c r="N26" s="254">
        <v>685</v>
      </c>
      <c r="O26" s="132">
        <v>0</v>
      </c>
      <c r="P26" s="113">
        <v>1</v>
      </c>
      <c r="Q26" s="113">
        <v>14</v>
      </c>
      <c r="R26" s="115">
        <v>324</v>
      </c>
      <c r="S26" s="129">
        <f t="shared" si="0"/>
        <v>339</v>
      </c>
      <c r="T26" s="117">
        <f t="shared" si="1"/>
        <v>0.49489051094890513</v>
      </c>
    </row>
    <row r="27" spans="1:20" ht="45" customHeight="1" x14ac:dyDescent="0.25">
      <c r="A27" s="314"/>
      <c r="B27" s="315"/>
      <c r="C27" s="315"/>
      <c r="D27" s="315"/>
      <c r="E27" s="315"/>
      <c r="F27" s="316"/>
      <c r="G27" s="759" t="s">
        <v>730</v>
      </c>
      <c r="H27" s="759"/>
      <c r="I27" s="760"/>
      <c r="J27" s="760"/>
      <c r="K27" s="130" t="s">
        <v>340</v>
      </c>
      <c r="L27" s="782" t="s">
        <v>731</v>
      </c>
      <c r="M27" s="783"/>
      <c r="N27" s="130">
        <v>685</v>
      </c>
      <c r="O27" s="132">
        <v>0</v>
      </c>
      <c r="P27" s="113">
        <v>125</v>
      </c>
      <c r="Q27" s="113">
        <v>322</v>
      </c>
      <c r="R27" s="115">
        <v>544</v>
      </c>
      <c r="S27" s="129">
        <f t="shared" si="0"/>
        <v>991</v>
      </c>
      <c r="T27" s="117">
        <f t="shared" si="1"/>
        <v>1.4467153284671532</v>
      </c>
    </row>
    <row r="28" spans="1:20" ht="45" customHeight="1" x14ac:dyDescent="0.25">
      <c r="A28" s="314"/>
      <c r="B28" s="315"/>
      <c r="C28" s="315"/>
      <c r="D28" s="315"/>
      <c r="E28" s="315"/>
      <c r="F28" s="316"/>
      <c r="G28" s="759"/>
      <c r="H28" s="759"/>
      <c r="I28" s="760"/>
      <c r="J28" s="760"/>
      <c r="K28" s="229"/>
      <c r="L28" s="776"/>
      <c r="M28" s="777"/>
      <c r="N28" s="255"/>
      <c r="O28" s="132"/>
      <c r="P28" s="113"/>
      <c r="Q28" s="113"/>
      <c r="R28" s="115"/>
      <c r="S28" s="129">
        <f t="shared" si="0"/>
        <v>0</v>
      </c>
      <c r="T28" s="117" t="e">
        <f t="shared" si="1"/>
        <v>#DIV/0!</v>
      </c>
    </row>
    <row r="29" spans="1:20" ht="45" customHeight="1" x14ac:dyDescent="0.25">
      <c r="A29" s="314"/>
      <c r="B29" s="315"/>
      <c r="C29" s="315"/>
      <c r="D29" s="315"/>
      <c r="E29" s="315"/>
      <c r="F29" s="316"/>
      <c r="G29" s="759"/>
      <c r="H29" s="759"/>
      <c r="I29" s="760"/>
      <c r="J29" s="760"/>
      <c r="K29" s="130"/>
      <c r="L29" s="250"/>
      <c r="M29" s="251"/>
      <c r="N29" s="130"/>
      <c r="O29" s="132"/>
      <c r="P29" s="113"/>
      <c r="Q29" s="113"/>
      <c r="R29" s="115"/>
      <c r="S29" s="129">
        <f t="shared" si="0"/>
        <v>0</v>
      </c>
      <c r="T29" s="117" t="e">
        <f t="shared" si="1"/>
        <v>#DIV/0!</v>
      </c>
    </row>
    <row r="30" spans="1:20" ht="45" customHeight="1" x14ac:dyDescent="0.25">
      <c r="A30" s="314"/>
      <c r="B30" s="315"/>
      <c r="C30" s="315"/>
      <c r="D30" s="315"/>
      <c r="E30" s="315"/>
      <c r="F30" s="316"/>
      <c r="G30" s="759"/>
      <c r="H30" s="759"/>
      <c r="I30" s="760"/>
      <c r="J30" s="760"/>
      <c r="K30" s="130"/>
      <c r="L30" s="778"/>
      <c r="M30" s="779"/>
      <c r="N30" s="130"/>
      <c r="O30" s="132"/>
      <c r="P30" s="113"/>
      <c r="Q30" s="113"/>
      <c r="R30" s="115"/>
      <c r="S30" s="129">
        <f t="shared" si="0"/>
        <v>0</v>
      </c>
      <c r="T30" s="117" t="e">
        <f t="shared" si="1"/>
        <v>#DIV/0!</v>
      </c>
    </row>
    <row r="31" spans="1:20" ht="45" customHeight="1" x14ac:dyDescent="0.25">
      <c r="A31" s="314"/>
      <c r="B31" s="315"/>
      <c r="C31" s="315"/>
      <c r="D31" s="315"/>
      <c r="E31" s="315"/>
      <c r="F31" s="316"/>
      <c r="G31" s="759"/>
      <c r="H31" s="759"/>
      <c r="I31" s="760"/>
      <c r="J31" s="760"/>
      <c r="K31" s="130"/>
      <c r="L31" s="778"/>
      <c r="M31" s="779"/>
      <c r="N31" s="130"/>
      <c r="O31" s="132"/>
      <c r="P31" s="113"/>
      <c r="Q31" s="113"/>
      <c r="R31" s="115"/>
      <c r="S31" s="129">
        <f t="shared" si="0"/>
        <v>0</v>
      </c>
      <c r="T31" s="117" t="e">
        <f t="shared" si="1"/>
        <v>#DIV/0!</v>
      </c>
    </row>
    <row r="32" spans="1:20" ht="45" customHeight="1" x14ac:dyDescent="0.25">
      <c r="A32" s="314"/>
      <c r="B32" s="315"/>
      <c r="C32" s="315"/>
      <c r="D32" s="315"/>
      <c r="E32" s="315"/>
      <c r="F32" s="316"/>
      <c r="G32" s="759"/>
      <c r="H32" s="759"/>
      <c r="I32" s="760"/>
      <c r="J32" s="760"/>
      <c r="K32" s="130"/>
      <c r="L32" s="780"/>
      <c r="M32" s="781"/>
      <c r="N32" s="131"/>
      <c r="O32" s="132"/>
      <c r="P32" s="113"/>
      <c r="Q32" s="113"/>
      <c r="R32" s="115"/>
      <c r="S32" s="129">
        <f t="shared" si="0"/>
        <v>0</v>
      </c>
      <c r="T32" s="117" t="e">
        <f t="shared" si="1"/>
        <v>#DIV/0!</v>
      </c>
    </row>
    <row r="33" spans="1:20" ht="45" customHeight="1" x14ac:dyDescent="0.25">
      <c r="A33" s="314"/>
      <c r="B33" s="315"/>
      <c r="C33" s="315"/>
      <c r="D33" s="315"/>
      <c r="E33" s="315"/>
      <c r="F33" s="316"/>
      <c r="G33" s="759"/>
      <c r="H33" s="759"/>
      <c r="I33" s="760"/>
      <c r="J33" s="760"/>
      <c r="K33" s="130"/>
      <c r="L33" s="597"/>
      <c r="M33" s="598"/>
      <c r="N33" s="131"/>
      <c r="O33" s="132"/>
      <c r="P33" s="113"/>
      <c r="Q33" s="113"/>
      <c r="R33" s="115"/>
      <c r="S33" s="129">
        <f t="shared" si="0"/>
        <v>0</v>
      </c>
      <c r="T33" s="117" t="e">
        <f t="shared" si="1"/>
        <v>#DIV/0!</v>
      </c>
    </row>
    <row r="34" spans="1:20" ht="45" customHeight="1" x14ac:dyDescent="0.25">
      <c r="A34" s="314"/>
      <c r="B34" s="315"/>
      <c r="C34" s="315"/>
      <c r="D34" s="315"/>
      <c r="E34" s="315"/>
      <c r="F34" s="316"/>
      <c r="G34" s="759"/>
      <c r="H34" s="759"/>
      <c r="I34" s="760"/>
      <c r="J34" s="760"/>
      <c r="K34" s="130"/>
      <c r="L34" s="597"/>
      <c r="M34" s="598"/>
      <c r="N34" s="131"/>
      <c r="O34" s="132"/>
      <c r="P34" s="113"/>
      <c r="Q34" s="113"/>
      <c r="R34" s="115"/>
      <c r="S34" s="129">
        <f t="shared" si="0"/>
        <v>0</v>
      </c>
      <c r="T34" s="117" t="e">
        <f t="shared" si="1"/>
        <v>#DIV/0!</v>
      </c>
    </row>
    <row r="35" spans="1:20" ht="34.5" customHeight="1" x14ac:dyDescent="0.25">
      <c r="A35" s="522" t="s">
        <v>282</v>
      </c>
      <c r="B35" s="522"/>
      <c r="C35" s="522"/>
      <c r="D35" s="522"/>
      <c r="E35" s="522"/>
      <c r="F35" s="522"/>
      <c r="G35" s="522"/>
      <c r="H35" s="522"/>
      <c r="I35" s="522"/>
      <c r="J35" s="522"/>
      <c r="K35" s="522"/>
      <c r="L35" s="522"/>
      <c r="M35" s="522"/>
      <c r="N35" s="522"/>
      <c r="O35" s="522"/>
      <c r="P35" s="522"/>
      <c r="Q35" s="522"/>
      <c r="R35" s="522"/>
      <c r="S35" s="522"/>
      <c r="T35" s="522"/>
    </row>
    <row r="36" spans="1:20" x14ac:dyDescent="0.25">
      <c r="A36" s="449"/>
      <c r="B36" s="449"/>
      <c r="C36" s="449"/>
      <c r="D36" s="449"/>
      <c r="E36" s="449"/>
      <c r="F36" s="449"/>
      <c r="G36" s="541" t="s">
        <v>0</v>
      </c>
      <c r="H36" s="541"/>
      <c r="I36" s="541"/>
      <c r="J36" s="541"/>
      <c r="K36" s="541"/>
      <c r="L36" s="541"/>
      <c r="M36" s="541"/>
      <c r="N36" s="541"/>
      <c r="O36" s="449"/>
      <c r="P36" s="449"/>
      <c r="Q36" s="25" t="s">
        <v>244</v>
      </c>
      <c r="R36" s="13">
        <v>4</v>
      </c>
      <c r="S36" s="192" t="s">
        <v>245</v>
      </c>
      <c r="T36" s="213">
        <v>21</v>
      </c>
    </row>
    <row r="37" spans="1:20" x14ac:dyDescent="0.25">
      <c r="A37" s="449"/>
      <c r="B37" s="449"/>
      <c r="C37" s="449"/>
      <c r="D37" s="449"/>
      <c r="E37" s="449"/>
      <c r="F37" s="449"/>
      <c r="G37" s="295" t="s">
        <v>1</v>
      </c>
      <c r="H37" s="295"/>
      <c r="I37" s="295"/>
      <c r="J37" s="295"/>
      <c r="K37" s="295"/>
      <c r="L37" s="295"/>
      <c r="M37" s="295"/>
      <c r="N37" s="295"/>
      <c r="O37" s="540" t="s">
        <v>246</v>
      </c>
      <c r="P37" s="540"/>
      <c r="Q37" s="540"/>
      <c r="R37" s="540"/>
      <c r="S37" s="540"/>
      <c r="T37" s="540"/>
    </row>
    <row r="38" spans="1:20" ht="15.75" x14ac:dyDescent="0.25">
      <c r="A38" s="449"/>
      <c r="B38" s="449"/>
      <c r="C38" s="449"/>
      <c r="D38" s="449"/>
      <c r="E38" s="449"/>
      <c r="F38" s="449"/>
      <c r="G38" s="613" t="s">
        <v>325</v>
      </c>
      <c r="H38" s="613"/>
      <c r="I38" s="613"/>
      <c r="J38" s="613"/>
      <c r="K38" s="613"/>
      <c r="L38" s="613"/>
      <c r="M38" s="613"/>
      <c r="N38" s="613"/>
      <c r="O38" s="539"/>
      <c r="P38" s="539"/>
      <c r="Q38" s="539"/>
      <c r="R38" s="539"/>
      <c r="S38" s="539"/>
      <c r="T38" s="539"/>
    </row>
    <row r="39" spans="1:20" x14ac:dyDescent="0.25">
      <c r="A39" s="449"/>
      <c r="B39" s="449"/>
      <c r="C39" s="449"/>
      <c r="D39" s="449"/>
      <c r="E39" s="449"/>
      <c r="F39" s="449"/>
      <c r="G39" s="449"/>
      <c r="H39" s="449"/>
      <c r="I39" s="449"/>
      <c r="J39" s="449"/>
      <c r="K39" s="449"/>
      <c r="L39" s="449"/>
      <c r="M39" s="449"/>
      <c r="N39" s="449"/>
      <c r="O39" s="449"/>
      <c r="P39" s="449"/>
      <c r="Q39" s="449"/>
      <c r="R39" s="449"/>
      <c r="S39" s="449"/>
      <c r="T39" s="449"/>
    </row>
    <row r="40" spans="1:20" x14ac:dyDescent="0.25">
      <c r="A40" s="27" t="s">
        <v>3</v>
      </c>
      <c r="B40" s="611" t="s">
        <v>732</v>
      </c>
      <c r="C40" s="611"/>
      <c r="D40" s="611"/>
      <c r="E40" s="611"/>
      <c r="F40" s="611"/>
      <c r="G40" s="611"/>
      <c r="H40" s="611"/>
      <c r="I40" s="611"/>
      <c r="J40" s="611"/>
      <c r="K40" s="611"/>
      <c r="L40" s="4" t="s">
        <v>5</v>
      </c>
      <c r="M40" s="213">
        <v>2023</v>
      </c>
      <c r="N40" s="295"/>
      <c r="O40" s="295"/>
      <c r="P40" s="610"/>
      <c r="Q40" s="604" t="s">
        <v>248</v>
      </c>
      <c r="R40" s="605"/>
      <c r="S40" s="605"/>
      <c r="T40" s="606"/>
    </row>
    <row r="41" spans="1:20" x14ac:dyDescent="0.25">
      <c r="A41" s="295"/>
      <c r="B41" s="295"/>
      <c r="C41" s="295"/>
      <c r="D41" s="295"/>
      <c r="E41" s="295"/>
      <c r="F41" s="295"/>
      <c r="G41" s="295"/>
      <c r="H41" s="295"/>
      <c r="I41" s="295"/>
      <c r="J41" s="295"/>
      <c r="K41" s="295"/>
      <c r="L41" s="295"/>
      <c r="M41" s="295"/>
      <c r="N41" s="295"/>
      <c r="O41" s="295"/>
      <c r="P41" s="610"/>
      <c r="Q41" s="607" t="s">
        <v>284</v>
      </c>
      <c r="R41" s="608"/>
      <c r="S41" s="608"/>
      <c r="T41" s="609"/>
    </row>
    <row r="42" spans="1:20" x14ac:dyDescent="0.25">
      <c r="A42" s="7" t="s">
        <v>6</v>
      </c>
      <c r="B42" s="612">
        <v>44835</v>
      </c>
      <c r="C42" s="612"/>
      <c r="D42" s="613" t="s">
        <v>7</v>
      </c>
      <c r="E42" s="613"/>
      <c r="F42" s="612">
        <v>45199</v>
      </c>
      <c r="G42" s="612"/>
      <c r="H42" s="613"/>
      <c r="I42" s="613"/>
      <c r="J42" s="613"/>
      <c r="K42" s="613"/>
      <c r="L42" s="22" t="s">
        <v>8</v>
      </c>
      <c r="M42" s="213" t="s">
        <v>9</v>
      </c>
      <c r="N42" s="449"/>
      <c r="O42" s="449"/>
      <c r="P42" s="449"/>
      <c r="Q42" s="449"/>
      <c r="R42" s="449"/>
      <c r="S42" s="449"/>
      <c r="T42" s="449"/>
    </row>
    <row r="43" spans="1:20" x14ac:dyDescent="0.25">
      <c r="A43" s="545"/>
      <c r="B43" s="545"/>
      <c r="C43" s="545"/>
      <c r="D43" s="545"/>
      <c r="E43" s="545"/>
      <c r="F43" s="545"/>
      <c r="G43" s="545"/>
      <c r="H43" s="545"/>
      <c r="I43" s="545"/>
      <c r="J43" s="545"/>
      <c r="K43" s="545"/>
      <c r="L43" s="545"/>
      <c r="M43" s="545"/>
      <c r="N43" s="545"/>
      <c r="O43" s="545"/>
      <c r="P43" s="545"/>
      <c r="Q43" s="545"/>
      <c r="R43" s="545"/>
      <c r="S43" s="545"/>
      <c r="T43" s="545"/>
    </row>
    <row r="44" spans="1:20" x14ac:dyDescent="0.25">
      <c r="A44" s="714" t="s">
        <v>326</v>
      </c>
      <c r="B44" s="715"/>
      <c r="C44" s="715"/>
      <c r="D44" s="715"/>
      <c r="E44" s="715"/>
      <c r="F44" s="715"/>
      <c r="G44" s="715"/>
      <c r="H44" s="715"/>
      <c r="I44" s="715"/>
      <c r="J44" s="715"/>
      <c r="K44" s="716"/>
      <c r="L44" s="785" t="s">
        <v>341</v>
      </c>
      <c r="M44" s="785"/>
      <c r="N44" s="785"/>
      <c r="O44" s="785"/>
      <c r="P44" s="785"/>
      <c r="Q44" s="785"/>
      <c r="R44" s="785"/>
      <c r="S44" s="785"/>
      <c r="T44" s="786"/>
    </row>
    <row r="45" spans="1:20" x14ac:dyDescent="0.25">
      <c r="A45" s="717"/>
      <c r="B45" s="718"/>
      <c r="C45" s="718"/>
      <c r="D45" s="718"/>
      <c r="E45" s="718"/>
      <c r="F45" s="718"/>
      <c r="G45" s="718"/>
      <c r="H45" s="718"/>
      <c r="I45" s="718"/>
      <c r="J45" s="718"/>
      <c r="K45" s="719"/>
      <c r="L45" s="787"/>
      <c r="M45" s="787"/>
      <c r="N45" s="787"/>
      <c r="O45" s="787"/>
      <c r="P45" s="787"/>
      <c r="Q45" s="787"/>
      <c r="R45" s="787"/>
      <c r="S45" s="787"/>
      <c r="T45" s="788"/>
    </row>
    <row r="46" spans="1:20" x14ac:dyDescent="0.25">
      <c r="A46" s="717"/>
      <c r="B46" s="718"/>
      <c r="C46" s="718"/>
      <c r="D46" s="718"/>
      <c r="E46" s="718"/>
      <c r="F46" s="718"/>
      <c r="G46" s="718"/>
      <c r="H46" s="718"/>
      <c r="I46" s="718"/>
      <c r="J46" s="718"/>
      <c r="K46" s="719"/>
      <c r="L46" s="787"/>
      <c r="M46" s="787"/>
      <c r="N46" s="787"/>
      <c r="O46" s="787"/>
      <c r="P46" s="787"/>
      <c r="Q46" s="787"/>
      <c r="R46" s="787"/>
      <c r="S46" s="787"/>
      <c r="T46" s="788"/>
    </row>
    <row r="47" spans="1:20" x14ac:dyDescent="0.25">
      <c r="A47" s="720"/>
      <c r="B47" s="721"/>
      <c r="C47" s="721"/>
      <c r="D47" s="721"/>
      <c r="E47" s="721"/>
      <c r="F47" s="721"/>
      <c r="G47" s="721"/>
      <c r="H47" s="721"/>
      <c r="I47" s="721"/>
      <c r="J47" s="721"/>
      <c r="K47" s="722"/>
      <c r="L47" s="789"/>
      <c r="M47" s="789"/>
      <c r="N47" s="789"/>
      <c r="O47" s="789"/>
      <c r="P47" s="789"/>
      <c r="Q47" s="789"/>
      <c r="R47" s="789"/>
      <c r="S47" s="789"/>
      <c r="T47" s="790"/>
    </row>
    <row r="48" spans="1:20" x14ac:dyDescent="0.25">
      <c r="A48" s="729"/>
      <c r="B48" s="729"/>
      <c r="C48" s="729"/>
      <c r="D48" s="729"/>
      <c r="E48" s="729"/>
      <c r="F48" s="729"/>
      <c r="G48" s="729"/>
      <c r="H48" s="729"/>
      <c r="I48" s="729"/>
      <c r="J48" s="729"/>
      <c r="K48" s="729"/>
      <c r="L48" s="729"/>
      <c r="M48" s="729"/>
      <c r="N48" s="729"/>
      <c r="O48" s="729"/>
      <c r="P48" s="729"/>
      <c r="Q48" s="729"/>
      <c r="R48" s="729"/>
      <c r="S48" s="729"/>
      <c r="T48" s="729"/>
    </row>
    <row r="49" spans="1:20" x14ac:dyDescent="0.25">
      <c r="A49" s="442" t="s">
        <v>328</v>
      </c>
      <c r="B49" s="443"/>
      <c r="C49" s="443"/>
      <c r="D49" s="443"/>
      <c r="E49" s="443"/>
      <c r="F49" s="443"/>
      <c r="G49" s="444"/>
      <c r="H49" s="487" t="s">
        <v>342</v>
      </c>
      <c r="I49" s="488"/>
      <c r="J49" s="488"/>
      <c r="K49" s="488"/>
      <c r="L49" s="488"/>
      <c r="M49" s="489"/>
      <c r="N49" s="252"/>
      <c r="O49" s="252"/>
      <c r="P49" s="252"/>
      <c r="Q49" s="253" t="s">
        <v>21</v>
      </c>
      <c r="R49" s="730" t="s">
        <v>22</v>
      </c>
      <c r="S49" s="731"/>
      <c r="T49" s="732"/>
    </row>
    <row r="50" spans="1:20" ht="15.75" thickBot="1" x14ac:dyDescent="0.3">
      <c r="A50" s="622"/>
      <c r="B50" s="622"/>
      <c r="C50" s="622"/>
      <c r="D50" s="622"/>
      <c r="E50" s="622"/>
      <c r="F50" s="622"/>
      <c r="G50" s="622"/>
      <c r="H50" s="622"/>
      <c r="I50" s="622"/>
      <c r="J50" s="622"/>
      <c r="K50" s="622"/>
      <c r="L50" s="623"/>
      <c r="M50" s="623"/>
      <c r="N50" s="623"/>
      <c r="O50" s="622"/>
      <c r="P50" s="622"/>
      <c r="Q50" s="622"/>
      <c r="R50" s="622"/>
      <c r="S50" s="622"/>
      <c r="T50" s="622"/>
    </row>
    <row r="51" spans="1:20" x14ac:dyDescent="0.25">
      <c r="A51" s="671" t="s">
        <v>330</v>
      </c>
      <c r="B51" s="672"/>
      <c r="C51" s="672"/>
      <c r="D51" s="672"/>
      <c r="E51" s="672"/>
      <c r="F51" s="672"/>
      <c r="G51" s="673" t="s">
        <v>331</v>
      </c>
      <c r="H51" s="674"/>
      <c r="I51" s="674"/>
      <c r="J51" s="674"/>
      <c r="K51" s="751" t="s">
        <v>332</v>
      </c>
      <c r="L51" s="624" t="s">
        <v>333</v>
      </c>
      <c r="M51" s="625"/>
      <c r="N51" s="753" t="s">
        <v>257</v>
      </c>
      <c r="O51" s="755" t="s">
        <v>258</v>
      </c>
      <c r="P51" s="756" t="s">
        <v>259</v>
      </c>
      <c r="Q51" s="756" t="s">
        <v>260</v>
      </c>
      <c r="R51" s="756" t="s">
        <v>261</v>
      </c>
      <c r="S51" s="757" t="s">
        <v>262</v>
      </c>
      <c r="T51" s="758" t="s">
        <v>263</v>
      </c>
    </row>
    <row r="52" spans="1:20" x14ac:dyDescent="0.25">
      <c r="A52" s="672"/>
      <c r="B52" s="672"/>
      <c r="C52" s="672"/>
      <c r="D52" s="672"/>
      <c r="E52" s="672"/>
      <c r="F52" s="672"/>
      <c r="G52" s="674"/>
      <c r="H52" s="674"/>
      <c r="I52" s="674"/>
      <c r="J52" s="674"/>
      <c r="K52" s="752"/>
      <c r="L52" s="626"/>
      <c r="M52" s="627"/>
      <c r="N52" s="754"/>
      <c r="O52" s="755"/>
      <c r="P52" s="756"/>
      <c r="Q52" s="756"/>
      <c r="R52" s="756"/>
      <c r="S52" s="757"/>
      <c r="T52" s="758"/>
    </row>
    <row r="53" spans="1:20" x14ac:dyDescent="0.25">
      <c r="A53" s="672"/>
      <c r="B53" s="672"/>
      <c r="C53" s="672"/>
      <c r="D53" s="672"/>
      <c r="E53" s="672"/>
      <c r="F53" s="672"/>
      <c r="G53" s="674"/>
      <c r="H53" s="674"/>
      <c r="I53" s="674"/>
      <c r="J53" s="674"/>
      <c r="K53" s="752"/>
      <c r="L53" s="626"/>
      <c r="M53" s="627"/>
      <c r="N53" s="754"/>
      <c r="O53" s="755"/>
      <c r="P53" s="756"/>
      <c r="Q53" s="756"/>
      <c r="R53" s="756"/>
      <c r="S53" s="757"/>
      <c r="T53" s="758"/>
    </row>
    <row r="54" spans="1:20" x14ac:dyDescent="0.25">
      <c r="A54" s="672"/>
      <c r="B54" s="672"/>
      <c r="C54" s="672"/>
      <c r="D54" s="672"/>
      <c r="E54" s="672"/>
      <c r="F54" s="672"/>
      <c r="G54" s="674"/>
      <c r="H54" s="674"/>
      <c r="I54" s="674"/>
      <c r="J54" s="674"/>
      <c r="K54" s="752"/>
      <c r="L54" s="626"/>
      <c r="M54" s="627"/>
      <c r="N54" s="754"/>
      <c r="O54" s="755"/>
      <c r="P54" s="756"/>
      <c r="Q54" s="756"/>
      <c r="R54" s="756"/>
      <c r="S54" s="757"/>
      <c r="T54" s="758"/>
    </row>
    <row r="55" spans="1:20" x14ac:dyDescent="0.25">
      <c r="A55" s="672"/>
      <c r="B55" s="672"/>
      <c r="C55" s="672"/>
      <c r="D55" s="672"/>
      <c r="E55" s="672"/>
      <c r="F55" s="672"/>
      <c r="G55" s="674"/>
      <c r="H55" s="674"/>
      <c r="I55" s="674"/>
      <c r="J55" s="674"/>
      <c r="K55" s="752"/>
      <c r="L55" s="626"/>
      <c r="M55" s="627"/>
      <c r="N55" s="754"/>
      <c r="O55" s="755"/>
      <c r="P55" s="756"/>
      <c r="Q55" s="756"/>
      <c r="R55" s="756"/>
      <c r="S55" s="757"/>
      <c r="T55" s="758"/>
    </row>
    <row r="56" spans="1:20" x14ac:dyDescent="0.25">
      <c r="A56" s="672"/>
      <c r="B56" s="672"/>
      <c r="C56" s="672"/>
      <c r="D56" s="672"/>
      <c r="E56" s="672"/>
      <c r="F56" s="672"/>
      <c r="G56" s="674"/>
      <c r="H56" s="674"/>
      <c r="I56" s="674"/>
      <c r="J56" s="674"/>
      <c r="K56" s="752"/>
      <c r="L56" s="626"/>
      <c r="M56" s="627"/>
      <c r="N56" s="754"/>
      <c r="O56" s="755"/>
      <c r="P56" s="756"/>
      <c r="Q56" s="756"/>
      <c r="R56" s="756"/>
      <c r="S56" s="757"/>
      <c r="T56" s="758"/>
    </row>
    <row r="57" spans="1:20" x14ac:dyDescent="0.25">
      <c r="A57" s="672"/>
      <c r="B57" s="672"/>
      <c r="C57" s="672"/>
      <c r="D57" s="672"/>
      <c r="E57" s="672"/>
      <c r="F57" s="672"/>
      <c r="G57" s="674"/>
      <c r="H57" s="674"/>
      <c r="I57" s="674"/>
      <c r="J57" s="674"/>
      <c r="K57" s="752"/>
      <c r="L57" s="626"/>
      <c r="M57" s="627"/>
      <c r="N57" s="754"/>
      <c r="O57" s="755"/>
      <c r="P57" s="756"/>
      <c r="Q57" s="756"/>
      <c r="R57" s="756"/>
      <c r="S57" s="757"/>
      <c r="T57" s="758"/>
    </row>
    <row r="58" spans="1:20" x14ac:dyDescent="0.25">
      <c r="A58" s="672"/>
      <c r="B58" s="672"/>
      <c r="C58" s="672"/>
      <c r="D58" s="672"/>
      <c r="E58" s="672"/>
      <c r="F58" s="672"/>
      <c r="G58" s="674"/>
      <c r="H58" s="674"/>
      <c r="I58" s="674"/>
      <c r="J58" s="674"/>
      <c r="K58" s="752"/>
      <c r="L58" s="628"/>
      <c r="M58" s="629"/>
      <c r="N58" s="754"/>
      <c r="O58" s="755"/>
      <c r="P58" s="756"/>
      <c r="Q58" s="756"/>
      <c r="R58" s="756"/>
      <c r="S58" s="757"/>
      <c r="T58" s="758"/>
    </row>
    <row r="59" spans="1:20" ht="31.5" customHeight="1" x14ac:dyDescent="0.25">
      <c r="A59" s="311" t="s">
        <v>343</v>
      </c>
      <c r="B59" s="312"/>
      <c r="C59" s="312"/>
      <c r="D59" s="312"/>
      <c r="E59" s="312"/>
      <c r="F59" s="313"/>
      <c r="G59" s="761" t="s">
        <v>344</v>
      </c>
      <c r="H59" s="761"/>
      <c r="I59" s="760"/>
      <c r="J59" s="760"/>
      <c r="K59" s="113"/>
      <c r="L59" s="733" t="s">
        <v>345</v>
      </c>
      <c r="M59" s="734"/>
      <c r="N59" s="272">
        <v>998</v>
      </c>
      <c r="O59" s="132">
        <v>78</v>
      </c>
      <c r="P59" s="113">
        <v>279</v>
      </c>
      <c r="Q59" s="113">
        <v>257</v>
      </c>
      <c r="R59" s="115">
        <v>240</v>
      </c>
      <c r="S59" s="129">
        <f t="shared" ref="S59:S69" si="2">SUM(O59:R59)</f>
        <v>854</v>
      </c>
      <c r="T59" s="117">
        <f t="shared" ref="T59:T69" si="3">S59/N59</f>
        <v>0.85571142284569135</v>
      </c>
    </row>
    <row r="60" spans="1:20" ht="43.5" customHeight="1" x14ac:dyDescent="0.25">
      <c r="A60" s="314"/>
      <c r="B60" s="315"/>
      <c r="C60" s="315"/>
      <c r="D60" s="315"/>
      <c r="E60" s="315"/>
      <c r="F60" s="316"/>
      <c r="G60" s="759" t="s">
        <v>346</v>
      </c>
      <c r="H60" s="759"/>
      <c r="I60" s="760"/>
      <c r="J60" s="760"/>
      <c r="K60" s="130" t="s">
        <v>347</v>
      </c>
      <c r="L60" s="733"/>
      <c r="M60" s="734"/>
      <c r="N60" s="272">
        <v>599</v>
      </c>
      <c r="O60" s="132">
        <v>0</v>
      </c>
      <c r="P60" s="113">
        <v>15</v>
      </c>
      <c r="Q60" s="113">
        <v>46</v>
      </c>
      <c r="R60" s="115">
        <v>77</v>
      </c>
      <c r="S60" s="129">
        <f t="shared" si="2"/>
        <v>138</v>
      </c>
      <c r="T60" s="117">
        <f t="shared" si="3"/>
        <v>0.23038397328881469</v>
      </c>
    </row>
    <row r="61" spans="1:20" ht="39" customHeight="1" x14ac:dyDescent="0.25">
      <c r="A61" s="314"/>
      <c r="B61" s="315"/>
      <c r="C61" s="315"/>
      <c r="D61" s="315"/>
      <c r="E61" s="315"/>
      <c r="F61" s="316"/>
      <c r="G61" s="759" t="s">
        <v>348</v>
      </c>
      <c r="H61" s="759"/>
      <c r="I61" s="760"/>
      <c r="J61" s="760"/>
      <c r="K61" s="130" t="s">
        <v>349</v>
      </c>
      <c r="L61" s="733"/>
      <c r="M61" s="734"/>
      <c r="N61" s="131">
        <v>360</v>
      </c>
      <c r="O61" s="132">
        <v>1</v>
      </c>
      <c r="P61" s="113">
        <v>7</v>
      </c>
      <c r="Q61" s="113">
        <v>24</v>
      </c>
      <c r="R61" s="115">
        <v>115</v>
      </c>
      <c r="S61" s="129">
        <f t="shared" si="2"/>
        <v>147</v>
      </c>
      <c r="T61" s="117">
        <f t="shared" si="3"/>
        <v>0.40833333333333333</v>
      </c>
    </row>
    <row r="62" spans="1:20" ht="31.5" customHeight="1" x14ac:dyDescent="0.25">
      <c r="A62" s="314"/>
      <c r="B62" s="315"/>
      <c r="C62" s="315"/>
      <c r="D62" s="315"/>
      <c r="E62" s="315"/>
      <c r="F62" s="316"/>
      <c r="G62" s="759"/>
      <c r="H62" s="759"/>
      <c r="I62" s="760"/>
      <c r="J62" s="760"/>
      <c r="K62" s="130"/>
      <c r="L62" s="597"/>
      <c r="M62" s="598"/>
      <c r="N62" s="131"/>
      <c r="O62" s="132"/>
      <c r="P62" s="113"/>
      <c r="Q62" s="113"/>
      <c r="R62" s="115"/>
      <c r="S62" s="129">
        <f t="shared" si="2"/>
        <v>0</v>
      </c>
      <c r="T62" s="117" t="e">
        <f t="shared" si="3"/>
        <v>#DIV/0!</v>
      </c>
    </row>
    <row r="63" spans="1:20" ht="31.5" customHeight="1" x14ac:dyDescent="0.25">
      <c r="A63" s="314"/>
      <c r="B63" s="315"/>
      <c r="C63" s="315"/>
      <c r="D63" s="315"/>
      <c r="E63" s="315"/>
      <c r="F63" s="316"/>
      <c r="K63" s="130"/>
      <c r="L63" s="597"/>
      <c r="M63" s="598"/>
      <c r="N63" s="131"/>
      <c r="O63" s="132"/>
      <c r="P63" s="113"/>
      <c r="Q63" s="113"/>
      <c r="R63" s="115"/>
      <c r="S63" s="129">
        <f t="shared" si="2"/>
        <v>0</v>
      </c>
      <c r="T63" s="117" t="e">
        <f t="shared" si="3"/>
        <v>#DIV/0!</v>
      </c>
    </row>
    <row r="64" spans="1:20" ht="31.5" customHeight="1" x14ac:dyDescent="0.25">
      <c r="A64" s="314"/>
      <c r="B64" s="315"/>
      <c r="C64" s="315"/>
      <c r="D64" s="315"/>
      <c r="E64" s="315"/>
      <c r="F64" s="316"/>
      <c r="G64" s="759"/>
      <c r="H64" s="759"/>
      <c r="I64" s="760"/>
      <c r="J64" s="760"/>
      <c r="K64" s="130"/>
      <c r="L64" s="597"/>
      <c r="M64" s="598"/>
      <c r="N64" s="131"/>
      <c r="O64" s="132"/>
      <c r="P64" s="113"/>
      <c r="Q64" s="113"/>
      <c r="R64" s="115"/>
      <c r="S64" s="129">
        <f t="shared" si="2"/>
        <v>0</v>
      </c>
      <c r="T64" s="117" t="e">
        <f t="shared" si="3"/>
        <v>#DIV/0!</v>
      </c>
    </row>
    <row r="65" spans="1:20" ht="31.5" customHeight="1" x14ac:dyDescent="0.25">
      <c r="A65" s="314"/>
      <c r="B65" s="315"/>
      <c r="C65" s="315"/>
      <c r="D65" s="315"/>
      <c r="E65" s="315"/>
      <c r="F65" s="316"/>
      <c r="G65" s="759"/>
      <c r="H65" s="759"/>
      <c r="I65" s="760"/>
      <c r="J65" s="760"/>
      <c r="K65" s="130"/>
      <c r="L65" s="597"/>
      <c r="M65" s="598"/>
      <c r="N65" s="131"/>
      <c r="O65" s="132"/>
      <c r="P65" s="113"/>
      <c r="Q65" s="113"/>
      <c r="R65" s="115"/>
      <c r="S65" s="129">
        <f t="shared" si="2"/>
        <v>0</v>
      </c>
      <c r="T65" s="117" t="e">
        <f t="shared" si="3"/>
        <v>#DIV/0!</v>
      </c>
    </row>
    <row r="66" spans="1:20" ht="31.5" customHeight="1" x14ac:dyDescent="0.25">
      <c r="A66" s="314"/>
      <c r="B66" s="315"/>
      <c r="C66" s="315"/>
      <c r="D66" s="315"/>
      <c r="E66" s="315"/>
      <c r="F66" s="316"/>
      <c r="G66" s="759"/>
      <c r="H66" s="759"/>
      <c r="I66" s="760"/>
      <c r="J66" s="760"/>
      <c r="K66" s="130"/>
      <c r="L66" s="597"/>
      <c r="M66" s="598"/>
      <c r="N66" s="131"/>
      <c r="O66" s="132"/>
      <c r="P66" s="113"/>
      <c r="Q66" s="113"/>
      <c r="R66" s="115"/>
      <c r="S66" s="129">
        <f t="shared" si="2"/>
        <v>0</v>
      </c>
      <c r="T66" s="117" t="e">
        <f t="shared" si="3"/>
        <v>#DIV/0!</v>
      </c>
    </row>
    <row r="67" spans="1:20" ht="31.5" customHeight="1" x14ac:dyDescent="0.25">
      <c r="A67" s="314"/>
      <c r="B67" s="315"/>
      <c r="C67" s="315"/>
      <c r="D67" s="315"/>
      <c r="E67" s="315"/>
      <c r="F67" s="316"/>
      <c r="G67" s="759"/>
      <c r="H67" s="759"/>
      <c r="I67" s="760"/>
      <c r="J67" s="760"/>
      <c r="K67" s="130"/>
      <c r="L67" s="597"/>
      <c r="M67" s="598"/>
      <c r="N67" s="131"/>
      <c r="O67" s="132"/>
      <c r="P67" s="113"/>
      <c r="Q67" s="113"/>
      <c r="R67" s="115"/>
      <c r="S67" s="129">
        <f t="shared" si="2"/>
        <v>0</v>
      </c>
      <c r="T67" s="117" t="e">
        <f t="shared" si="3"/>
        <v>#DIV/0!</v>
      </c>
    </row>
    <row r="68" spans="1:20" ht="31.5" customHeight="1" x14ac:dyDescent="0.25">
      <c r="A68" s="314"/>
      <c r="B68" s="315"/>
      <c r="C68" s="315"/>
      <c r="D68" s="315"/>
      <c r="E68" s="315"/>
      <c r="F68" s="316"/>
      <c r="G68" s="759"/>
      <c r="H68" s="759"/>
      <c r="I68" s="760"/>
      <c r="J68" s="760"/>
      <c r="K68" s="130"/>
      <c r="L68" s="597"/>
      <c r="M68" s="598"/>
      <c r="N68" s="131"/>
      <c r="O68" s="132"/>
      <c r="P68" s="113"/>
      <c r="Q68" s="113"/>
      <c r="R68" s="115"/>
      <c r="S68" s="129">
        <f t="shared" si="2"/>
        <v>0</v>
      </c>
      <c r="T68" s="117" t="e">
        <f t="shared" si="3"/>
        <v>#DIV/0!</v>
      </c>
    </row>
    <row r="69" spans="1:20" ht="31.5" customHeight="1" x14ac:dyDescent="0.25">
      <c r="A69" s="314"/>
      <c r="B69" s="315"/>
      <c r="C69" s="315"/>
      <c r="D69" s="315"/>
      <c r="E69" s="315"/>
      <c r="F69" s="316"/>
      <c r="G69" s="759"/>
      <c r="H69" s="759"/>
      <c r="I69" s="760"/>
      <c r="J69" s="760"/>
      <c r="K69" s="130"/>
      <c r="L69" s="591"/>
      <c r="M69" s="593"/>
      <c r="N69" s="230"/>
      <c r="O69" s="132"/>
      <c r="P69" s="113"/>
      <c r="Q69" s="113"/>
      <c r="R69" s="115"/>
      <c r="S69" s="129">
        <f t="shared" si="2"/>
        <v>0</v>
      </c>
      <c r="T69" s="117" t="e">
        <f t="shared" si="3"/>
        <v>#DIV/0!</v>
      </c>
    </row>
    <row r="72" spans="1:20" x14ac:dyDescent="0.25">
      <c r="A72" s="449"/>
      <c r="B72" s="449"/>
      <c r="C72" s="449"/>
      <c r="D72" s="449"/>
      <c r="E72" s="449"/>
      <c r="F72" s="449"/>
      <c r="G72" s="541" t="s">
        <v>0</v>
      </c>
      <c r="H72" s="541"/>
      <c r="I72" s="541"/>
      <c r="J72" s="541"/>
      <c r="K72" s="541"/>
      <c r="L72" s="541"/>
      <c r="M72" s="541"/>
      <c r="N72" s="541"/>
      <c r="O72" s="449"/>
      <c r="P72" s="449"/>
      <c r="Q72" s="25" t="s">
        <v>244</v>
      </c>
      <c r="R72" s="13">
        <v>5</v>
      </c>
      <c r="S72" s="192" t="s">
        <v>245</v>
      </c>
      <c r="T72" s="213">
        <v>21</v>
      </c>
    </row>
    <row r="73" spans="1:20" x14ac:dyDescent="0.25">
      <c r="A73" s="449"/>
      <c r="B73" s="449"/>
      <c r="C73" s="449"/>
      <c r="D73" s="449"/>
      <c r="E73" s="449"/>
      <c r="F73" s="449"/>
      <c r="G73" s="295" t="s">
        <v>1</v>
      </c>
      <c r="H73" s="295"/>
      <c r="I73" s="295"/>
      <c r="J73" s="295"/>
      <c r="K73" s="295"/>
      <c r="L73" s="295"/>
      <c r="M73" s="295"/>
      <c r="N73" s="295"/>
      <c r="O73" s="540" t="s">
        <v>246</v>
      </c>
      <c r="P73" s="540"/>
      <c r="Q73" s="540"/>
      <c r="R73" s="540"/>
      <c r="S73" s="540"/>
      <c r="T73" s="540"/>
    </row>
    <row r="74" spans="1:20" ht="15.75" x14ac:dyDescent="0.25">
      <c r="A74" s="449"/>
      <c r="B74" s="449"/>
      <c r="C74" s="449"/>
      <c r="D74" s="449"/>
      <c r="E74" s="449"/>
      <c r="F74" s="449"/>
      <c r="G74" s="613" t="s">
        <v>325</v>
      </c>
      <c r="H74" s="613"/>
      <c r="I74" s="613"/>
      <c r="J74" s="613"/>
      <c r="K74" s="613"/>
      <c r="L74" s="613"/>
      <c r="M74" s="613"/>
      <c r="N74" s="613"/>
      <c r="O74" s="539"/>
      <c r="P74" s="539"/>
      <c r="Q74" s="539"/>
      <c r="R74" s="539"/>
      <c r="S74" s="539"/>
      <c r="T74" s="539"/>
    </row>
    <row r="75" spans="1:20" x14ac:dyDescent="0.25">
      <c r="A75" s="449"/>
      <c r="B75" s="449"/>
      <c r="C75" s="449"/>
      <c r="D75" s="449"/>
      <c r="E75" s="449"/>
      <c r="F75" s="449"/>
      <c r="G75" s="449"/>
      <c r="H75" s="449"/>
      <c r="I75" s="449"/>
      <c r="J75" s="449"/>
      <c r="K75" s="449"/>
      <c r="L75" s="449"/>
      <c r="M75" s="449"/>
      <c r="N75" s="449"/>
      <c r="O75" s="449"/>
      <c r="P75" s="449"/>
      <c r="Q75" s="449"/>
      <c r="R75" s="449"/>
      <c r="S75" s="449"/>
      <c r="T75" s="449"/>
    </row>
    <row r="76" spans="1:20" x14ac:dyDescent="0.25">
      <c r="A76" s="27" t="s">
        <v>3</v>
      </c>
      <c r="B76" s="611" t="s">
        <v>732</v>
      </c>
      <c r="C76" s="611"/>
      <c r="D76" s="611"/>
      <c r="E76" s="611"/>
      <c r="F76" s="611"/>
      <c r="G76" s="611"/>
      <c r="H76" s="611"/>
      <c r="I76" s="611"/>
      <c r="J76" s="611"/>
      <c r="K76" s="611"/>
      <c r="L76" s="4" t="s">
        <v>5</v>
      </c>
      <c r="M76" s="213">
        <v>2023</v>
      </c>
      <c r="N76" s="295"/>
      <c r="O76" s="295"/>
      <c r="P76" s="610"/>
      <c r="Q76" s="604" t="s">
        <v>248</v>
      </c>
      <c r="R76" s="605"/>
      <c r="S76" s="605"/>
      <c r="T76" s="606"/>
    </row>
    <row r="77" spans="1:20" x14ac:dyDescent="0.25">
      <c r="A77" s="295"/>
      <c r="B77" s="295"/>
      <c r="C77" s="295"/>
      <c r="D77" s="295"/>
      <c r="E77" s="295"/>
      <c r="F77" s="295"/>
      <c r="G77" s="295"/>
      <c r="H77" s="295"/>
      <c r="I77" s="295"/>
      <c r="J77" s="295"/>
      <c r="K77" s="295"/>
      <c r="L77" s="295"/>
      <c r="M77" s="295"/>
      <c r="N77" s="295"/>
      <c r="O77" s="295"/>
      <c r="P77" s="610"/>
      <c r="Q77" s="607" t="s">
        <v>284</v>
      </c>
      <c r="R77" s="608"/>
      <c r="S77" s="608"/>
      <c r="T77" s="609"/>
    </row>
    <row r="78" spans="1:20" x14ac:dyDescent="0.25">
      <c r="A78" s="7" t="s">
        <v>6</v>
      </c>
      <c r="B78" s="612">
        <v>44835</v>
      </c>
      <c r="C78" s="612"/>
      <c r="D78" s="613" t="s">
        <v>7</v>
      </c>
      <c r="E78" s="613"/>
      <c r="F78" s="612">
        <v>45199</v>
      </c>
      <c r="G78" s="612"/>
      <c r="H78" s="613"/>
      <c r="I78" s="613"/>
      <c r="J78" s="613"/>
      <c r="K78" s="613"/>
      <c r="L78" s="22" t="s">
        <v>8</v>
      </c>
      <c r="M78" s="213" t="s">
        <v>9</v>
      </c>
      <c r="N78" s="449"/>
      <c r="O78" s="449"/>
      <c r="P78" s="449"/>
      <c r="Q78" s="449"/>
      <c r="R78" s="449"/>
      <c r="S78" s="449"/>
      <c r="T78" s="449"/>
    </row>
    <row r="79" spans="1:20" x14ac:dyDescent="0.25">
      <c r="A79" s="545"/>
      <c r="B79" s="545"/>
      <c r="C79" s="545"/>
      <c r="D79" s="545"/>
      <c r="E79" s="545"/>
      <c r="F79" s="545"/>
      <c r="G79" s="545"/>
      <c r="H79" s="545"/>
      <c r="I79" s="545"/>
      <c r="J79" s="545"/>
      <c r="K79" s="545"/>
      <c r="L79" s="545"/>
      <c r="M79" s="545"/>
      <c r="N79" s="545"/>
      <c r="O79" s="545"/>
      <c r="P79" s="545"/>
      <c r="Q79" s="545"/>
      <c r="R79" s="545"/>
      <c r="S79" s="545"/>
      <c r="T79" s="545"/>
    </row>
    <row r="80" spans="1:20" x14ac:dyDescent="0.25">
      <c r="A80" s="714" t="s">
        <v>326</v>
      </c>
      <c r="B80" s="715"/>
      <c r="C80" s="715"/>
      <c r="D80" s="715"/>
      <c r="E80" s="715"/>
      <c r="F80" s="715"/>
      <c r="G80" s="715"/>
      <c r="H80" s="715"/>
      <c r="I80" s="715"/>
      <c r="J80" s="715"/>
      <c r="K80" s="716"/>
      <c r="L80" s="723" t="s">
        <v>350</v>
      </c>
      <c r="M80" s="723"/>
      <c r="N80" s="723"/>
      <c r="O80" s="723"/>
      <c r="P80" s="723"/>
      <c r="Q80" s="723"/>
      <c r="R80" s="723"/>
      <c r="S80" s="723"/>
      <c r="T80" s="724"/>
    </row>
    <row r="81" spans="1:20" x14ac:dyDescent="0.25">
      <c r="A81" s="717"/>
      <c r="B81" s="718"/>
      <c r="C81" s="718"/>
      <c r="D81" s="718"/>
      <c r="E81" s="718"/>
      <c r="F81" s="718"/>
      <c r="G81" s="718"/>
      <c r="H81" s="718"/>
      <c r="I81" s="718"/>
      <c r="J81" s="718"/>
      <c r="K81" s="719"/>
      <c r="L81" s="725"/>
      <c r="M81" s="725"/>
      <c r="N81" s="725"/>
      <c r="O81" s="725"/>
      <c r="P81" s="725"/>
      <c r="Q81" s="725"/>
      <c r="R81" s="725"/>
      <c r="S81" s="725"/>
      <c r="T81" s="726"/>
    </row>
    <row r="82" spans="1:20" x14ac:dyDescent="0.25">
      <c r="A82" s="717"/>
      <c r="B82" s="718"/>
      <c r="C82" s="718"/>
      <c r="D82" s="718"/>
      <c r="E82" s="718"/>
      <c r="F82" s="718"/>
      <c r="G82" s="718"/>
      <c r="H82" s="718"/>
      <c r="I82" s="718"/>
      <c r="J82" s="718"/>
      <c r="K82" s="719"/>
      <c r="L82" s="725"/>
      <c r="M82" s="725"/>
      <c r="N82" s="725"/>
      <c r="O82" s="725"/>
      <c r="P82" s="725"/>
      <c r="Q82" s="725"/>
      <c r="R82" s="725"/>
      <c r="S82" s="725"/>
      <c r="T82" s="726"/>
    </row>
    <row r="83" spans="1:20" x14ac:dyDescent="0.25">
      <c r="A83" s="720"/>
      <c r="B83" s="721"/>
      <c r="C83" s="721"/>
      <c r="D83" s="721"/>
      <c r="E83" s="721"/>
      <c r="F83" s="721"/>
      <c r="G83" s="721"/>
      <c r="H83" s="721"/>
      <c r="I83" s="721"/>
      <c r="J83" s="721"/>
      <c r="K83" s="722"/>
      <c r="L83" s="727"/>
      <c r="M83" s="727"/>
      <c r="N83" s="727"/>
      <c r="O83" s="727"/>
      <c r="P83" s="727"/>
      <c r="Q83" s="727"/>
      <c r="R83" s="727"/>
      <c r="S83" s="727"/>
      <c r="T83" s="728"/>
    </row>
    <row r="84" spans="1:20" x14ac:dyDescent="0.25">
      <c r="A84" s="729"/>
      <c r="B84" s="729"/>
      <c r="C84" s="729"/>
      <c r="D84" s="729"/>
      <c r="E84" s="729"/>
      <c r="F84" s="729"/>
      <c r="G84" s="729"/>
      <c r="H84" s="729"/>
      <c r="I84" s="729"/>
      <c r="J84" s="729"/>
      <c r="K84" s="729"/>
      <c r="L84" s="729"/>
      <c r="M84" s="729"/>
      <c r="N84" s="729"/>
      <c r="O84" s="729"/>
      <c r="P84" s="729"/>
      <c r="Q84" s="729"/>
      <c r="R84" s="729"/>
      <c r="S84" s="729"/>
      <c r="T84" s="729"/>
    </row>
    <row r="85" spans="1:20" x14ac:dyDescent="0.25">
      <c r="A85" s="442" t="s">
        <v>328</v>
      </c>
      <c r="B85" s="443"/>
      <c r="C85" s="443"/>
      <c r="D85" s="443"/>
      <c r="E85" s="443"/>
      <c r="F85" s="443"/>
      <c r="G85" s="444"/>
      <c r="H85" s="487" t="s">
        <v>351</v>
      </c>
      <c r="I85" s="488"/>
      <c r="J85" s="488"/>
      <c r="K85" s="488"/>
      <c r="L85" s="488"/>
      <c r="M85" s="489"/>
      <c r="N85" s="252"/>
      <c r="O85" s="252"/>
      <c r="P85" s="252"/>
      <c r="Q85" s="253" t="s">
        <v>21</v>
      </c>
      <c r="R85" s="730" t="s">
        <v>22</v>
      </c>
      <c r="S85" s="731"/>
      <c r="T85" s="732"/>
    </row>
    <row r="86" spans="1:20" ht="15.75" thickBot="1" x14ac:dyDescent="0.3">
      <c r="A86" s="622"/>
      <c r="B86" s="622"/>
      <c r="C86" s="622"/>
      <c r="D86" s="622"/>
      <c r="E86" s="622"/>
      <c r="F86" s="622"/>
      <c r="G86" s="622"/>
      <c r="H86" s="622"/>
      <c r="I86" s="622"/>
      <c r="J86" s="622"/>
      <c r="K86" s="622"/>
      <c r="L86" s="623"/>
      <c r="M86" s="623"/>
      <c r="N86" s="623"/>
      <c r="O86" s="622"/>
      <c r="P86" s="622"/>
      <c r="Q86" s="622"/>
      <c r="R86" s="622"/>
      <c r="S86" s="622"/>
      <c r="T86" s="622"/>
    </row>
    <row r="87" spans="1:20" x14ac:dyDescent="0.25">
      <c r="A87" s="671" t="s">
        <v>330</v>
      </c>
      <c r="B87" s="672"/>
      <c r="C87" s="672"/>
      <c r="D87" s="672"/>
      <c r="E87" s="672"/>
      <c r="F87" s="672"/>
      <c r="G87" s="673" t="s">
        <v>331</v>
      </c>
      <c r="H87" s="674"/>
      <c r="I87" s="674"/>
      <c r="J87" s="674"/>
      <c r="K87" s="751" t="s">
        <v>332</v>
      </c>
      <c r="L87" s="624" t="s">
        <v>333</v>
      </c>
      <c r="M87" s="625"/>
      <c r="N87" s="753" t="s">
        <v>257</v>
      </c>
      <c r="O87" s="755" t="s">
        <v>258</v>
      </c>
      <c r="P87" s="756" t="s">
        <v>259</v>
      </c>
      <c r="Q87" s="756" t="s">
        <v>260</v>
      </c>
      <c r="R87" s="756" t="s">
        <v>261</v>
      </c>
      <c r="S87" s="757" t="s">
        <v>262</v>
      </c>
      <c r="T87" s="758" t="s">
        <v>263</v>
      </c>
    </row>
    <row r="88" spans="1:20" x14ac:dyDescent="0.25">
      <c r="A88" s="672"/>
      <c r="B88" s="672"/>
      <c r="C88" s="672"/>
      <c r="D88" s="672"/>
      <c r="E88" s="672"/>
      <c r="F88" s="672"/>
      <c r="G88" s="674"/>
      <c r="H88" s="674"/>
      <c r="I88" s="674"/>
      <c r="J88" s="674"/>
      <c r="K88" s="752"/>
      <c r="L88" s="626"/>
      <c r="M88" s="627"/>
      <c r="N88" s="754"/>
      <c r="O88" s="755"/>
      <c r="P88" s="756"/>
      <c r="Q88" s="756"/>
      <c r="R88" s="756"/>
      <c r="S88" s="757"/>
      <c r="T88" s="758"/>
    </row>
    <row r="89" spans="1:20" x14ac:dyDescent="0.25">
      <c r="A89" s="672"/>
      <c r="B89" s="672"/>
      <c r="C89" s="672"/>
      <c r="D89" s="672"/>
      <c r="E89" s="672"/>
      <c r="F89" s="672"/>
      <c r="G89" s="674"/>
      <c r="H89" s="674"/>
      <c r="I89" s="674"/>
      <c r="J89" s="674"/>
      <c r="K89" s="752"/>
      <c r="L89" s="626"/>
      <c r="M89" s="627"/>
      <c r="N89" s="754"/>
      <c r="O89" s="755"/>
      <c r="P89" s="756"/>
      <c r="Q89" s="756"/>
      <c r="R89" s="756"/>
      <c r="S89" s="757"/>
      <c r="T89" s="758"/>
    </row>
    <row r="90" spans="1:20" x14ac:dyDescent="0.25">
      <c r="A90" s="672"/>
      <c r="B90" s="672"/>
      <c r="C90" s="672"/>
      <c r="D90" s="672"/>
      <c r="E90" s="672"/>
      <c r="F90" s="672"/>
      <c r="G90" s="674"/>
      <c r="H90" s="674"/>
      <c r="I90" s="674"/>
      <c r="J90" s="674"/>
      <c r="K90" s="752"/>
      <c r="L90" s="626"/>
      <c r="M90" s="627"/>
      <c r="N90" s="754"/>
      <c r="O90" s="755"/>
      <c r="P90" s="756"/>
      <c r="Q90" s="756"/>
      <c r="R90" s="756"/>
      <c r="S90" s="757"/>
      <c r="T90" s="758"/>
    </row>
    <row r="91" spans="1:20" x14ac:dyDescent="0.25">
      <c r="A91" s="672"/>
      <c r="B91" s="672"/>
      <c r="C91" s="672"/>
      <c r="D91" s="672"/>
      <c r="E91" s="672"/>
      <c r="F91" s="672"/>
      <c r="G91" s="674"/>
      <c r="H91" s="674"/>
      <c r="I91" s="674"/>
      <c r="J91" s="674"/>
      <c r="K91" s="752"/>
      <c r="L91" s="626"/>
      <c r="M91" s="627"/>
      <c r="N91" s="754"/>
      <c r="O91" s="755"/>
      <c r="P91" s="756"/>
      <c r="Q91" s="756"/>
      <c r="R91" s="756"/>
      <c r="S91" s="757"/>
      <c r="T91" s="758"/>
    </row>
    <row r="92" spans="1:20" x14ac:dyDescent="0.25">
      <c r="A92" s="672"/>
      <c r="B92" s="672"/>
      <c r="C92" s="672"/>
      <c r="D92" s="672"/>
      <c r="E92" s="672"/>
      <c r="F92" s="672"/>
      <c r="G92" s="674"/>
      <c r="H92" s="674"/>
      <c r="I92" s="674"/>
      <c r="J92" s="674"/>
      <c r="K92" s="752"/>
      <c r="L92" s="626"/>
      <c r="M92" s="627"/>
      <c r="N92" s="754"/>
      <c r="O92" s="755"/>
      <c r="P92" s="756"/>
      <c r="Q92" s="756"/>
      <c r="R92" s="756"/>
      <c r="S92" s="757"/>
      <c r="T92" s="758"/>
    </row>
    <row r="93" spans="1:20" x14ac:dyDescent="0.25">
      <c r="A93" s="672"/>
      <c r="B93" s="672"/>
      <c r="C93" s="672"/>
      <c r="D93" s="672"/>
      <c r="E93" s="672"/>
      <c r="F93" s="672"/>
      <c r="G93" s="674"/>
      <c r="H93" s="674"/>
      <c r="I93" s="674"/>
      <c r="J93" s="674"/>
      <c r="K93" s="752"/>
      <c r="L93" s="626"/>
      <c r="M93" s="627"/>
      <c r="N93" s="754"/>
      <c r="O93" s="755"/>
      <c r="P93" s="756"/>
      <c r="Q93" s="756"/>
      <c r="R93" s="756"/>
      <c r="S93" s="757"/>
      <c r="T93" s="758"/>
    </row>
    <row r="94" spans="1:20" x14ac:dyDescent="0.25">
      <c r="A94" s="672"/>
      <c r="B94" s="672"/>
      <c r="C94" s="672"/>
      <c r="D94" s="672"/>
      <c r="E94" s="672"/>
      <c r="F94" s="672"/>
      <c r="G94" s="674"/>
      <c r="H94" s="674"/>
      <c r="I94" s="674"/>
      <c r="J94" s="674"/>
      <c r="K94" s="752"/>
      <c r="L94" s="628"/>
      <c r="M94" s="629"/>
      <c r="N94" s="754"/>
      <c r="O94" s="755"/>
      <c r="P94" s="756"/>
      <c r="Q94" s="756"/>
      <c r="R94" s="756"/>
      <c r="S94" s="757"/>
      <c r="T94" s="758"/>
    </row>
    <row r="95" spans="1:20" ht="33" customHeight="1" x14ac:dyDescent="0.25">
      <c r="A95" s="311" t="s">
        <v>352</v>
      </c>
      <c r="B95" s="312"/>
      <c r="C95" s="312"/>
      <c r="D95" s="312"/>
      <c r="E95" s="312"/>
      <c r="F95" s="313"/>
      <c r="G95" s="761" t="s">
        <v>344</v>
      </c>
      <c r="H95" s="761"/>
      <c r="I95" s="760"/>
      <c r="J95" s="760"/>
      <c r="K95" s="113"/>
      <c r="L95" s="597" t="s">
        <v>353</v>
      </c>
      <c r="M95" s="598"/>
      <c r="N95" s="271">
        <v>1438</v>
      </c>
      <c r="O95" s="132">
        <v>356</v>
      </c>
      <c r="P95" s="113">
        <v>295</v>
      </c>
      <c r="Q95" s="113">
        <v>251</v>
      </c>
      <c r="R95" s="115">
        <v>258</v>
      </c>
      <c r="S95" s="129">
        <f t="shared" ref="S95:S105" si="4">SUM(O95:R95)</f>
        <v>1160</v>
      </c>
      <c r="T95" s="117">
        <f t="shared" ref="T95:T105" si="5">S95/N95</f>
        <v>0.80667593880389432</v>
      </c>
    </row>
    <row r="96" spans="1:20" ht="72.75" customHeight="1" x14ac:dyDescent="0.25">
      <c r="A96" s="314"/>
      <c r="B96" s="315"/>
      <c r="C96" s="315"/>
      <c r="D96" s="315"/>
      <c r="E96" s="315"/>
      <c r="F96" s="316"/>
      <c r="G96" s="759" t="s">
        <v>354</v>
      </c>
      <c r="H96" s="759"/>
      <c r="I96" s="760"/>
      <c r="J96" s="760"/>
      <c r="K96" s="130"/>
      <c r="L96" s="597" t="s">
        <v>355</v>
      </c>
      <c r="M96" s="598"/>
      <c r="N96" s="271">
        <v>360</v>
      </c>
      <c r="O96" s="132">
        <v>170</v>
      </c>
      <c r="P96" s="113">
        <v>177</v>
      </c>
      <c r="Q96" s="113">
        <v>128</v>
      </c>
      <c r="R96" s="275">
        <v>111</v>
      </c>
      <c r="S96" s="129">
        <f t="shared" si="4"/>
        <v>586</v>
      </c>
      <c r="T96" s="117">
        <f t="shared" si="5"/>
        <v>1.6277777777777778</v>
      </c>
    </row>
    <row r="97" spans="1:20" ht="45.75" customHeight="1" x14ac:dyDescent="0.25">
      <c r="A97" s="314"/>
      <c r="B97" s="315"/>
      <c r="C97" s="315"/>
      <c r="D97" s="315"/>
      <c r="E97" s="315"/>
      <c r="F97" s="316"/>
      <c r="G97" s="759" t="s">
        <v>356</v>
      </c>
      <c r="H97" s="759"/>
      <c r="I97" s="760"/>
      <c r="J97" s="760"/>
      <c r="K97" s="130" t="s">
        <v>357</v>
      </c>
      <c r="L97" s="597" t="s">
        <v>358</v>
      </c>
      <c r="M97" s="598"/>
      <c r="N97" s="131">
        <v>863</v>
      </c>
      <c r="O97" s="132">
        <v>26</v>
      </c>
      <c r="P97" s="113">
        <v>110</v>
      </c>
      <c r="Q97" s="113">
        <v>134</v>
      </c>
      <c r="R97" s="115">
        <v>241</v>
      </c>
      <c r="S97" s="129">
        <f t="shared" si="4"/>
        <v>511</v>
      </c>
      <c r="T97" s="117">
        <f t="shared" si="5"/>
        <v>0.59212050984936271</v>
      </c>
    </row>
    <row r="98" spans="1:20" ht="54" customHeight="1" x14ac:dyDescent="0.25">
      <c r="A98" s="314"/>
      <c r="B98" s="315"/>
      <c r="C98" s="315"/>
      <c r="D98" s="315"/>
      <c r="E98" s="315"/>
      <c r="F98" s="316"/>
      <c r="G98" s="759" t="s">
        <v>359</v>
      </c>
      <c r="H98" s="759"/>
      <c r="I98" s="760"/>
      <c r="J98" s="760"/>
      <c r="K98" s="130" t="s">
        <v>360</v>
      </c>
      <c r="L98" s="597" t="s">
        <v>361</v>
      </c>
      <c r="M98" s="598"/>
      <c r="N98" s="131">
        <v>863</v>
      </c>
      <c r="O98" s="132">
        <v>12</v>
      </c>
      <c r="P98" s="113">
        <v>8</v>
      </c>
      <c r="Q98" s="113">
        <v>29</v>
      </c>
      <c r="R98" s="115">
        <v>400</v>
      </c>
      <c r="S98" s="129">
        <f t="shared" si="4"/>
        <v>449</v>
      </c>
      <c r="T98" s="117">
        <f t="shared" si="5"/>
        <v>0.52027809965237548</v>
      </c>
    </row>
    <row r="99" spans="1:20" ht="33" customHeight="1" x14ac:dyDescent="0.25">
      <c r="A99" s="314"/>
      <c r="B99" s="315"/>
      <c r="C99" s="315"/>
      <c r="D99" s="315"/>
      <c r="E99" s="315"/>
      <c r="F99" s="316"/>
      <c r="G99" s="759" t="s">
        <v>362</v>
      </c>
      <c r="H99" s="759"/>
      <c r="I99" s="760"/>
      <c r="J99" s="760"/>
      <c r="K99" s="130"/>
      <c r="L99" s="597"/>
      <c r="M99" s="598"/>
      <c r="N99" s="131">
        <v>259</v>
      </c>
      <c r="O99" s="132">
        <v>15</v>
      </c>
      <c r="P99" s="113">
        <v>65</v>
      </c>
      <c r="Q99" s="113">
        <v>105</v>
      </c>
      <c r="R99" s="115">
        <v>213</v>
      </c>
      <c r="S99" s="129">
        <f t="shared" si="4"/>
        <v>398</v>
      </c>
      <c r="T99" s="117">
        <f t="shared" si="5"/>
        <v>1.5366795366795367</v>
      </c>
    </row>
    <row r="100" spans="1:20" ht="33" customHeight="1" x14ac:dyDescent="0.25">
      <c r="A100" s="314"/>
      <c r="B100" s="315"/>
      <c r="C100" s="315"/>
      <c r="D100" s="315"/>
      <c r="E100" s="315"/>
      <c r="F100" s="316"/>
      <c r="G100" s="759"/>
      <c r="H100" s="759"/>
      <c r="I100" s="760"/>
      <c r="J100" s="760"/>
      <c r="K100" s="130"/>
      <c r="L100" s="597"/>
      <c r="M100" s="598"/>
      <c r="N100" s="131"/>
      <c r="O100" s="132"/>
      <c r="P100" s="113"/>
      <c r="Q100" s="113"/>
      <c r="R100" s="115"/>
      <c r="S100" s="129">
        <f t="shared" si="4"/>
        <v>0</v>
      </c>
      <c r="T100" s="117" t="e">
        <f t="shared" si="5"/>
        <v>#DIV/0!</v>
      </c>
    </row>
    <row r="101" spans="1:20" ht="33" customHeight="1" x14ac:dyDescent="0.25">
      <c r="A101" s="314"/>
      <c r="B101" s="315"/>
      <c r="C101" s="315"/>
      <c r="D101" s="315"/>
      <c r="E101" s="315"/>
      <c r="F101" s="316"/>
      <c r="G101" s="759"/>
      <c r="H101" s="759"/>
      <c r="I101" s="760"/>
      <c r="J101" s="760"/>
      <c r="K101" s="130"/>
      <c r="L101" s="597"/>
      <c r="M101" s="598"/>
      <c r="N101" s="131"/>
      <c r="O101" s="132"/>
      <c r="P101" s="113"/>
      <c r="Q101" s="113"/>
      <c r="R101" s="115"/>
      <c r="S101" s="129">
        <f t="shared" si="4"/>
        <v>0</v>
      </c>
      <c r="T101" s="117" t="e">
        <f t="shared" si="5"/>
        <v>#DIV/0!</v>
      </c>
    </row>
    <row r="102" spans="1:20" ht="33" customHeight="1" x14ac:dyDescent="0.25">
      <c r="A102" s="314"/>
      <c r="B102" s="315"/>
      <c r="C102" s="315"/>
      <c r="D102" s="315"/>
      <c r="E102" s="315"/>
      <c r="F102" s="316"/>
      <c r="G102" s="759"/>
      <c r="H102" s="759"/>
      <c r="I102" s="760"/>
      <c r="J102" s="760"/>
      <c r="K102" s="130"/>
      <c r="L102" s="597"/>
      <c r="M102" s="598"/>
      <c r="N102" s="131"/>
      <c r="O102" s="132"/>
      <c r="P102" s="113"/>
      <c r="Q102" s="113"/>
      <c r="R102" s="115"/>
      <c r="S102" s="129">
        <f t="shared" si="4"/>
        <v>0</v>
      </c>
      <c r="T102" s="117" t="e">
        <f t="shared" si="5"/>
        <v>#DIV/0!</v>
      </c>
    </row>
    <row r="103" spans="1:20" ht="33" customHeight="1" x14ac:dyDescent="0.25">
      <c r="A103" s="314"/>
      <c r="B103" s="315"/>
      <c r="C103" s="315"/>
      <c r="D103" s="315"/>
      <c r="E103" s="315"/>
      <c r="F103" s="316"/>
      <c r="G103" s="759"/>
      <c r="H103" s="759"/>
      <c r="I103" s="760"/>
      <c r="J103" s="760"/>
      <c r="K103" s="130"/>
      <c r="L103" s="597"/>
      <c r="M103" s="598"/>
      <c r="N103" s="131"/>
      <c r="O103" s="132"/>
      <c r="P103" s="113"/>
      <c r="Q103" s="113"/>
      <c r="R103" s="115"/>
      <c r="S103" s="129">
        <f t="shared" si="4"/>
        <v>0</v>
      </c>
      <c r="T103" s="117" t="e">
        <f t="shared" si="5"/>
        <v>#DIV/0!</v>
      </c>
    </row>
    <row r="104" spans="1:20" ht="33" customHeight="1" x14ac:dyDescent="0.25">
      <c r="A104" s="314"/>
      <c r="B104" s="315"/>
      <c r="C104" s="315"/>
      <c r="D104" s="315"/>
      <c r="E104" s="315"/>
      <c r="F104" s="316"/>
      <c r="G104" s="759"/>
      <c r="H104" s="759"/>
      <c r="I104" s="760"/>
      <c r="J104" s="760"/>
      <c r="K104" s="130"/>
      <c r="L104" s="597"/>
      <c r="M104" s="598"/>
      <c r="N104" s="131"/>
      <c r="O104" s="132"/>
      <c r="P104" s="113"/>
      <c r="Q104" s="113"/>
      <c r="R104" s="115"/>
      <c r="S104" s="129">
        <f t="shared" si="4"/>
        <v>0</v>
      </c>
      <c r="T104" s="117" t="e">
        <f t="shared" si="5"/>
        <v>#DIV/0!</v>
      </c>
    </row>
    <row r="105" spans="1:20" ht="33" customHeight="1" x14ac:dyDescent="0.25">
      <c r="A105" s="314"/>
      <c r="B105" s="315"/>
      <c r="C105" s="315"/>
      <c r="D105" s="315"/>
      <c r="E105" s="315"/>
      <c r="F105" s="316"/>
      <c r="G105" s="759"/>
      <c r="H105" s="759"/>
      <c r="I105" s="760"/>
      <c r="J105" s="760"/>
      <c r="K105" s="130"/>
      <c r="L105" s="591"/>
      <c r="M105" s="593"/>
      <c r="N105" s="230"/>
      <c r="O105" s="132"/>
      <c r="P105" s="113"/>
      <c r="Q105" s="113"/>
      <c r="R105" s="115"/>
      <c r="S105" s="129">
        <f t="shared" si="4"/>
        <v>0</v>
      </c>
      <c r="T105" s="117" t="e">
        <f t="shared" si="5"/>
        <v>#DIV/0!</v>
      </c>
    </row>
    <row r="106" spans="1:20" ht="36" customHeight="1" x14ac:dyDescent="0.25">
      <c r="A106" s="449"/>
      <c r="B106" s="449"/>
      <c r="C106" s="449"/>
      <c r="D106" s="449"/>
      <c r="E106" s="449"/>
      <c r="F106" s="449"/>
      <c r="G106" s="541" t="s">
        <v>0</v>
      </c>
      <c r="H106" s="541"/>
      <c r="I106" s="541"/>
      <c r="J106" s="541"/>
      <c r="K106" s="541"/>
      <c r="L106" s="541"/>
      <c r="M106" s="541"/>
      <c r="N106" s="541"/>
      <c r="O106" s="449"/>
      <c r="P106" s="449"/>
      <c r="Q106" s="25" t="s">
        <v>244</v>
      </c>
      <c r="R106" s="13">
        <v>6</v>
      </c>
      <c r="S106" s="192" t="s">
        <v>245</v>
      </c>
      <c r="T106" s="213">
        <v>21</v>
      </c>
    </row>
    <row r="107" spans="1:20" x14ac:dyDescent="0.25">
      <c r="A107" s="449"/>
      <c r="B107" s="449"/>
      <c r="C107" s="449"/>
      <c r="D107" s="449"/>
      <c r="E107" s="449"/>
      <c r="F107" s="449"/>
      <c r="G107" s="295" t="s">
        <v>1</v>
      </c>
      <c r="H107" s="295"/>
      <c r="I107" s="295"/>
      <c r="J107" s="295"/>
      <c r="K107" s="295"/>
      <c r="L107" s="295"/>
      <c r="M107" s="295"/>
      <c r="N107" s="295"/>
      <c r="O107" s="540" t="s">
        <v>246</v>
      </c>
      <c r="P107" s="540"/>
      <c r="Q107" s="540"/>
      <c r="R107" s="540"/>
      <c r="S107" s="540"/>
      <c r="T107" s="540"/>
    </row>
    <row r="108" spans="1:20" ht="15.75" x14ac:dyDescent="0.25">
      <c r="A108" s="449"/>
      <c r="B108" s="449"/>
      <c r="C108" s="449"/>
      <c r="D108" s="449"/>
      <c r="E108" s="449"/>
      <c r="F108" s="449"/>
      <c r="G108" s="613" t="s">
        <v>325</v>
      </c>
      <c r="H108" s="613"/>
      <c r="I108" s="613"/>
      <c r="J108" s="613"/>
      <c r="K108" s="613"/>
      <c r="L108" s="613"/>
      <c r="M108" s="613"/>
      <c r="N108" s="613"/>
      <c r="O108" s="539"/>
      <c r="P108" s="539"/>
      <c r="Q108" s="539"/>
      <c r="R108" s="539"/>
      <c r="S108" s="539"/>
      <c r="T108" s="539"/>
    </row>
    <row r="109" spans="1:20" x14ac:dyDescent="0.25">
      <c r="A109" s="449"/>
      <c r="B109" s="449"/>
      <c r="C109" s="449"/>
      <c r="D109" s="449"/>
      <c r="E109" s="449"/>
      <c r="F109" s="449"/>
      <c r="G109" s="449"/>
      <c r="H109" s="449"/>
      <c r="I109" s="449"/>
      <c r="J109" s="449"/>
      <c r="K109" s="449"/>
      <c r="L109" s="449"/>
      <c r="M109" s="449"/>
      <c r="N109" s="449"/>
      <c r="O109" s="449"/>
      <c r="P109" s="449"/>
      <c r="Q109" s="449"/>
      <c r="R109" s="449"/>
      <c r="S109" s="449"/>
      <c r="T109" s="449"/>
    </row>
    <row r="110" spans="1:20" x14ac:dyDescent="0.25">
      <c r="A110" s="27" t="s">
        <v>3</v>
      </c>
      <c r="B110" s="611" t="s">
        <v>732</v>
      </c>
      <c r="C110" s="611"/>
      <c r="D110" s="611"/>
      <c r="E110" s="611"/>
      <c r="F110" s="611"/>
      <c r="G110" s="611"/>
      <c r="H110" s="611"/>
      <c r="I110" s="611"/>
      <c r="J110" s="611"/>
      <c r="K110" s="611"/>
      <c r="L110" s="4" t="s">
        <v>5</v>
      </c>
      <c r="M110" s="213">
        <v>2023</v>
      </c>
      <c r="N110" s="295"/>
      <c r="O110" s="295"/>
      <c r="P110" s="610"/>
      <c r="Q110" s="604" t="s">
        <v>248</v>
      </c>
      <c r="R110" s="605"/>
      <c r="S110" s="605"/>
      <c r="T110" s="606"/>
    </row>
    <row r="111" spans="1:20" x14ac:dyDescent="0.25">
      <c r="A111" s="295"/>
      <c r="B111" s="295"/>
      <c r="C111" s="295"/>
      <c r="D111" s="295"/>
      <c r="E111" s="295"/>
      <c r="F111" s="295"/>
      <c r="G111" s="295"/>
      <c r="H111" s="295"/>
      <c r="I111" s="295"/>
      <c r="J111" s="295"/>
      <c r="K111" s="295"/>
      <c r="L111" s="295"/>
      <c r="M111" s="295"/>
      <c r="N111" s="295"/>
      <c r="O111" s="295"/>
      <c r="P111" s="610"/>
      <c r="Q111" s="607" t="s">
        <v>284</v>
      </c>
      <c r="R111" s="608"/>
      <c r="S111" s="608"/>
      <c r="T111" s="609"/>
    </row>
    <row r="112" spans="1:20" x14ac:dyDescent="0.25">
      <c r="A112" s="7" t="s">
        <v>6</v>
      </c>
      <c r="B112" s="612">
        <v>44835</v>
      </c>
      <c r="C112" s="612"/>
      <c r="D112" s="613" t="s">
        <v>7</v>
      </c>
      <c r="E112" s="613"/>
      <c r="F112" s="612">
        <v>45199</v>
      </c>
      <c r="G112" s="612"/>
      <c r="H112" s="613"/>
      <c r="I112" s="613"/>
      <c r="J112" s="613"/>
      <c r="K112" s="613"/>
      <c r="L112" s="22" t="s">
        <v>8</v>
      </c>
      <c r="M112" s="213" t="s">
        <v>9</v>
      </c>
      <c r="N112" s="449"/>
      <c r="O112" s="449"/>
      <c r="P112" s="449"/>
      <c r="Q112" s="449"/>
      <c r="R112" s="449"/>
      <c r="S112" s="449"/>
      <c r="T112" s="449"/>
    </row>
    <row r="113" spans="1:20" x14ac:dyDescent="0.25">
      <c r="A113" s="545"/>
      <c r="B113" s="545"/>
      <c r="C113" s="545"/>
      <c r="D113" s="545"/>
      <c r="E113" s="545"/>
      <c r="F113" s="545"/>
      <c r="G113" s="545"/>
      <c r="H113" s="545"/>
      <c r="I113" s="545"/>
      <c r="J113" s="545"/>
      <c r="K113" s="545"/>
      <c r="L113" s="545"/>
      <c r="M113" s="545"/>
      <c r="N113" s="545"/>
      <c r="O113" s="545"/>
      <c r="P113" s="545"/>
      <c r="Q113" s="545"/>
      <c r="R113" s="545"/>
      <c r="S113" s="545"/>
      <c r="T113" s="545"/>
    </row>
    <row r="114" spans="1:20" x14ac:dyDescent="0.25">
      <c r="A114" s="714" t="s">
        <v>326</v>
      </c>
      <c r="B114" s="715"/>
      <c r="C114" s="715"/>
      <c r="D114" s="715"/>
      <c r="E114" s="715"/>
      <c r="F114" s="715"/>
      <c r="G114" s="715"/>
      <c r="H114" s="715"/>
      <c r="I114" s="715"/>
      <c r="J114" s="715"/>
      <c r="K114" s="716"/>
      <c r="L114" s="723" t="s">
        <v>35</v>
      </c>
      <c r="M114" s="723"/>
      <c r="N114" s="723"/>
      <c r="O114" s="723"/>
      <c r="P114" s="723"/>
      <c r="Q114" s="723"/>
      <c r="R114" s="723"/>
      <c r="S114" s="723"/>
      <c r="T114" s="724"/>
    </row>
    <row r="115" spans="1:20" x14ac:dyDescent="0.25">
      <c r="A115" s="717"/>
      <c r="B115" s="718"/>
      <c r="C115" s="718"/>
      <c r="D115" s="718"/>
      <c r="E115" s="718"/>
      <c r="F115" s="718"/>
      <c r="G115" s="718"/>
      <c r="H115" s="718"/>
      <c r="I115" s="718"/>
      <c r="J115" s="718"/>
      <c r="K115" s="719"/>
      <c r="L115" s="725"/>
      <c r="M115" s="725"/>
      <c r="N115" s="725"/>
      <c r="O115" s="725"/>
      <c r="P115" s="725"/>
      <c r="Q115" s="725"/>
      <c r="R115" s="725"/>
      <c r="S115" s="725"/>
      <c r="T115" s="726"/>
    </row>
    <row r="116" spans="1:20" x14ac:dyDescent="0.25">
      <c r="A116" s="717"/>
      <c r="B116" s="718"/>
      <c r="C116" s="718"/>
      <c r="D116" s="718"/>
      <c r="E116" s="718"/>
      <c r="F116" s="718"/>
      <c r="G116" s="718"/>
      <c r="H116" s="718"/>
      <c r="I116" s="718"/>
      <c r="J116" s="718"/>
      <c r="K116" s="719"/>
      <c r="L116" s="725"/>
      <c r="M116" s="725"/>
      <c r="N116" s="725"/>
      <c r="O116" s="725"/>
      <c r="P116" s="725"/>
      <c r="Q116" s="725"/>
      <c r="R116" s="725"/>
      <c r="S116" s="725"/>
      <c r="T116" s="726"/>
    </row>
    <row r="117" spans="1:20" x14ac:dyDescent="0.25">
      <c r="A117" s="720"/>
      <c r="B117" s="721"/>
      <c r="C117" s="721"/>
      <c r="D117" s="721"/>
      <c r="E117" s="721"/>
      <c r="F117" s="721"/>
      <c r="G117" s="721"/>
      <c r="H117" s="721"/>
      <c r="I117" s="721"/>
      <c r="J117" s="721"/>
      <c r="K117" s="722"/>
      <c r="L117" s="727"/>
      <c r="M117" s="727"/>
      <c r="N117" s="727"/>
      <c r="O117" s="727"/>
      <c r="P117" s="727"/>
      <c r="Q117" s="727"/>
      <c r="R117" s="727"/>
      <c r="S117" s="727"/>
      <c r="T117" s="728"/>
    </row>
    <row r="118" spans="1:20" x14ac:dyDescent="0.25">
      <c r="A118" s="729"/>
      <c r="B118" s="729"/>
      <c r="C118" s="729"/>
      <c r="D118" s="729"/>
      <c r="E118" s="729"/>
      <c r="F118" s="729"/>
      <c r="G118" s="729"/>
      <c r="H118" s="729"/>
      <c r="I118" s="729"/>
      <c r="J118" s="729"/>
      <c r="K118" s="729"/>
      <c r="L118" s="729"/>
      <c r="M118" s="729"/>
      <c r="N118" s="729"/>
      <c r="O118" s="729"/>
      <c r="P118" s="729"/>
      <c r="Q118" s="729"/>
      <c r="R118" s="729"/>
      <c r="S118" s="729"/>
      <c r="T118" s="729"/>
    </row>
    <row r="119" spans="1:20" x14ac:dyDescent="0.25">
      <c r="A119" s="442" t="s">
        <v>328</v>
      </c>
      <c r="B119" s="443"/>
      <c r="C119" s="443"/>
      <c r="D119" s="443"/>
      <c r="E119" s="443"/>
      <c r="F119" s="443"/>
      <c r="G119" s="444"/>
      <c r="H119" s="487" t="s">
        <v>363</v>
      </c>
      <c r="I119" s="488"/>
      <c r="J119" s="488"/>
      <c r="K119" s="488"/>
      <c r="L119" s="488"/>
      <c r="M119" s="489"/>
      <c r="N119" s="252"/>
      <c r="O119" s="252"/>
      <c r="P119" s="252"/>
      <c r="Q119" s="253" t="s">
        <v>21</v>
      </c>
      <c r="R119" s="730" t="s">
        <v>22</v>
      </c>
      <c r="S119" s="731"/>
      <c r="T119" s="732"/>
    </row>
    <row r="120" spans="1:20" ht="15.75" thickBot="1" x14ac:dyDescent="0.3">
      <c r="A120" s="622"/>
      <c r="B120" s="622"/>
      <c r="C120" s="622"/>
      <c r="D120" s="622"/>
      <c r="E120" s="622"/>
      <c r="F120" s="622"/>
      <c r="G120" s="622"/>
      <c r="H120" s="622"/>
      <c r="I120" s="622"/>
      <c r="J120" s="622"/>
      <c r="K120" s="622"/>
      <c r="L120" s="623"/>
      <c r="M120" s="623"/>
      <c r="N120" s="623"/>
      <c r="O120" s="622"/>
      <c r="P120" s="622"/>
      <c r="Q120" s="622"/>
      <c r="R120" s="622"/>
      <c r="S120" s="622"/>
      <c r="T120" s="622"/>
    </row>
    <row r="121" spans="1:20" x14ac:dyDescent="0.25">
      <c r="A121" s="671" t="s">
        <v>330</v>
      </c>
      <c r="B121" s="672"/>
      <c r="C121" s="672"/>
      <c r="D121" s="672"/>
      <c r="E121" s="672"/>
      <c r="F121" s="672"/>
      <c r="G121" s="673" t="s">
        <v>331</v>
      </c>
      <c r="H121" s="674"/>
      <c r="I121" s="674"/>
      <c r="J121" s="674"/>
      <c r="K121" s="751" t="s">
        <v>332</v>
      </c>
      <c r="L121" s="624" t="s">
        <v>333</v>
      </c>
      <c r="M121" s="625"/>
      <c r="N121" s="753" t="s">
        <v>257</v>
      </c>
      <c r="O121" s="755" t="s">
        <v>258</v>
      </c>
      <c r="P121" s="756" t="s">
        <v>259</v>
      </c>
      <c r="Q121" s="756" t="s">
        <v>260</v>
      </c>
      <c r="R121" s="756" t="s">
        <v>261</v>
      </c>
      <c r="S121" s="757" t="s">
        <v>262</v>
      </c>
      <c r="T121" s="758" t="s">
        <v>263</v>
      </c>
    </row>
    <row r="122" spans="1:20" x14ac:dyDescent="0.25">
      <c r="A122" s="672"/>
      <c r="B122" s="672"/>
      <c r="C122" s="672"/>
      <c r="D122" s="672"/>
      <c r="E122" s="672"/>
      <c r="F122" s="672"/>
      <c r="G122" s="674"/>
      <c r="H122" s="674"/>
      <c r="I122" s="674"/>
      <c r="J122" s="674"/>
      <c r="K122" s="752"/>
      <c r="L122" s="626"/>
      <c r="M122" s="627"/>
      <c r="N122" s="754"/>
      <c r="O122" s="755"/>
      <c r="P122" s="756"/>
      <c r="Q122" s="756"/>
      <c r="R122" s="756"/>
      <c r="S122" s="757"/>
      <c r="T122" s="758"/>
    </row>
    <row r="123" spans="1:20" x14ac:dyDescent="0.25">
      <c r="A123" s="672"/>
      <c r="B123" s="672"/>
      <c r="C123" s="672"/>
      <c r="D123" s="672"/>
      <c r="E123" s="672"/>
      <c r="F123" s="672"/>
      <c r="G123" s="674"/>
      <c r="H123" s="674"/>
      <c r="I123" s="674"/>
      <c r="J123" s="674"/>
      <c r="K123" s="752"/>
      <c r="L123" s="626"/>
      <c r="M123" s="627"/>
      <c r="N123" s="754"/>
      <c r="O123" s="755"/>
      <c r="P123" s="756"/>
      <c r="Q123" s="756"/>
      <c r="R123" s="756"/>
      <c r="S123" s="757"/>
      <c r="T123" s="758"/>
    </row>
    <row r="124" spans="1:20" x14ac:dyDescent="0.25">
      <c r="A124" s="672"/>
      <c r="B124" s="672"/>
      <c r="C124" s="672"/>
      <c r="D124" s="672"/>
      <c r="E124" s="672"/>
      <c r="F124" s="672"/>
      <c r="G124" s="674"/>
      <c r="H124" s="674"/>
      <c r="I124" s="674"/>
      <c r="J124" s="674"/>
      <c r="K124" s="752"/>
      <c r="L124" s="626"/>
      <c r="M124" s="627"/>
      <c r="N124" s="754"/>
      <c r="O124" s="755"/>
      <c r="P124" s="756"/>
      <c r="Q124" s="756"/>
      <c r="R124" s="756"/>
      <c r="S124" s="757"/>
      <c r="T124" s="758"/>
    </row>
    <row r="125" spans="1:20" x14ac:dyDescent="0.25">
      <c r="A125" s="672"/>
      <c r="B125" s="672"/>
      <c r="C125" s="672"/>
      <c r="D125" s="672"/>
      <c r="E125" s="672"/>
      <c r="F125" s="672"/>
      <c r="G125" s="674"/>
      <c r="H125" s="674"/>
      <c r="I125" s="674"/>
      <c r="J125" s="674"/>
      <c r="K125" s="752"/>
      <c r="L125" s="626"/>
      <c r="M125" s="627"/>
      <c r="N125" s="754"/>
      <c r="O125" s="755"/>
      <c r="P125" s="756"/>
      <c r="Q125" s="756"/>
      <c r="R125" s="756"/>
      <c r="S125" s="757"/>
      <c r="T125" s="758"/>
    </row>
    <row r="126" spans="1:20" x14ac:dyDescent="0.25">
      <c r="A126" s="672"/>
      <c r="B126" s="672"/>
      <c r="C126" s="672"/>
      <c r="D126" s="672"/>
      <c r="E126" s="672"/>
      <c r="F126" s="672"/>
      <c r="G126" s="674"/>
      <c r="H126" s="674"/>
      <c r="I126" s="674"/>
      <c r="J126" s="674"/>
      <c r="K126" s="752"/>
      <c r="L126" s="626"/>
      <c r="M126" s="627"/>
      <c r="N126" s="754"/>
      <c r="O126" s="755"/>
      <c r="P126" s="756"/>
      <c r="Q126" s="756"/>
      <c r="R126" s="756"/>
      <c r="S126" s="757"/>
      <c r="T126" s="758"/>
    </row>
    <row r="127" spans="1:20" x14ac:dyDescent="0.25">
      <c r="A127" s="672"/>
      <c r="B127" s="672"/>
      <c r="C127" s="672"/>
      <c r="D127" s="672"/>
      <c r="E127" s="672"/>
      <c r="F127" s="672"/>
      <c r="G127" s="674"/>
      <c r="H127" s="674"/>
      <c r="I127" s="674"/>
      <c r="J127" s="674"/>
      <c r="K127" s="752"/>
      <c r="L127" s="626"/>
      <c r="M127" s="627"/>
      <c r="N127" s="754"/>
      <c r="O127" s="755"/>
      <c r="P127" s="756"/>
      <c r="Q127" s="756"/>
      <c r="R127" s="756"/>
      <c r="S127" s="757"/>
      <c r="T127" s="758"/>
    </row>
    <row r="128" spans="1:20" x14ac:dyDescent="0.25">
      <c r="A128" s="672"/>
      <c r="B128" s="672"/>
      <c r="C128" s="672"/>
      <c r="D128" s="672"/>
      <c r="E128" s="672"/>
      <c r="F128" s="672"/>
      <c r="G128" s="674"/>
      <c r="H128" s="674"/>
      <c r="I128" s="674"/>
      <c r="J128" s="674"/>
      <c r="K128" s="752"/>
      <c r="L128" s="628"/>
      <c r="M128" s="629"/>
      <c r="N128" s="754"/>
      <c r="O128" s="755"/>
      <c r="P128" s="756"/>
      <c r="Q128" s="756"/>
      <c r="R128" s="756"/>
      <c r="S128" s="757"/>
      <c r="T128" s="758"/>
    </row>
    <row r="129" spans="1:20" ht="31.5" customHeight="1" x14ac:dyDescent="0.25">
      <c r="A129" s="311" t="s">
        <v>364</v>
      </c>
      <c r="B129" s="312"/>
      <c r="C129" s="312"/>
      <c r="D129" s="312"/>
      <c r="E129" s="312"/>
      <c r="F129" s="313"/>
      <c r="G129" s="761" t="s">
        <v>365</v>
      </c>
      <c r="H129" s="761"/>
      <c r="I129" s="760"/>
      <c r="J129" s="760"/>
      <c r="K129" s="113"/>
      <c r="L129" s="597" t="s">
        <v>366</v>
      </c>
      <c r="M129" s="598"/>
      <c r="N129" s="272">
        <v>227</v>
      </c>
      <c r="O129" s="132">
        <v>19</v>
      </c>
      <c r="P129" s="113">
        <v>0</v>
      </c>
      <c r="Q129" s="113">
        <v>7</v>
      </c>
      <c r="R129" s="115">
        <v>0</v>
      </c>
      <c r="S129" s="129">
        <f t="shared" ref="S129:S139" si="6">SUM(O129:R129)</f>
        <v>26</v>
      </c>
      <c r="T129" s="117">
        <f t="shared" ref="T129:T139" si="7">S129/N129</f>
        <v>0.11453744493392071</v>
      </c>
    </row>
    <row r="130" spans="1:20" ht="64.5" customHeight="1" x14ac:dyDescent="0.25">
      <c r="A130" s="314"/>
      <c r="B130" s="315"/>
      <c r="C130" s="315"/>
      <c r="D130" s="315"/>
      <c r="E130" s="315"/>
      <c r="F130" s="316"/>
      <c r="G130" s="759" t="s">
        <v>367</v>
      </c>
      <c r="H130" s="759"/>
      <c r="I130" s="760"/>
      <c r="J130" s="760"/>
      <c r="K130" s="130" t="s">
        <v>368</v>
      </c>
      <c r="L130" s="597"/>
      <c r="M130" s="598"/>
      <c r="N130" s="272">
        <v>248</v>
      </c>
      <c r="O130" s="132">
        <v>0</v>
      </c>
      <c r="P130" s="113">
        <v>0</v>
      </c>
      <c r="Q130" s="113">
        <v>0</v>
      </c>
      <c r="R130" s="115">
        <v>0</v>
      </c>
      <c r="S130" s="129">
        <f t="shared" si="6"/>
        <v>0</v>
      </c>
      <c r="T130" s="117">
        <f t="shared" si="7"/>
        <v>0</v>
      </c>
    </row>
    <row r="131" spans="1:20" ht="73.5" customHeight="1" x14ac:dyDescent="0.25">
      <c r="A131" s="314"/>
      <c r="B131" s="315"/>
      <c r="C131" s="315"/>
      <c r="D131" s="315"/>
      <c r="E131" s="315"/>
      <c r="F131" s="316"/>
      <c r="G131" s="759" t="s">
        <v>369</v>
      </c>
      <c r="H131" s="759"/>
      <c r="I131" s="760"/>
      <c r="J131" s="760"/>
      <c r="K131" s="130" t="s">
        <v>370</v>
      </c>
      <c r="L131" s="597"/>
      <c r="M131" s="598"/>
      <c r="N131" s="131">
        <v>248</v>
      </c>
      <c r="O131" s="132">
        <v>0</v>
      </c>
      <c r="P131" s="113">
        <v>0</v>
      </c>
      <c r="Q131" s="113">
        <v>0</v>
      </c>
      <c r="R131" s="115">
        <v>0</v>
      </c>
      <c r="S131" s="129">
        <f t="shared" si="6"/>
        <v>0</v>
      </c>
      <c r="T131" s="117">
        <f t="shared" si="7"/>
        <v>0</v>
      </c>
    </row>
    <row r="132" spans="1:20" ht="54.75" customHeight="1" x14ac:dyDescent="0.25">
      <c r="A132" s="314"/>
      <c r="B132" s="315"/>
      <c r="C132" s="315"/>
      <c r="D132" s="315"/>
      <c r="E132" s="315"/>
      <c r="F132" s="316"/>
      <c r="G132" s="759"/>
      <c r="H132" s="759"/>
      <c r="I132" s="760"/>
      <c r="J132" s="760"/>
      <c r="K132" s="130"/>
      <c r="L132" s="597"/>
      <c r="M132" s="598"/>
      <c r="N132" s="131"/>
      <c r="O132" s="132"/>
      <c r="P132" s="113"/>
      <c r="Q132" s="113"/>
      <c r="R132" s="115"/>
      <c r="S132" s="129">
        <f t="shared" si="6"/>
        <v>0</v>
      </c>
      <c r="T132" s="117" t="e">
        <f t="shared" si="7"/>
        <v>#DIV/0!</v>
      </c>
    </row>
    <row r="133" spans="1:20" ht="31.5" customHeight="1" x14ac:dyDescent="0.25">
      <c r="A133" s="314"/>
      <c r="B133" s="315"/>
      <c r="C133" s="315"/>
      <c r="D133" s="315"/>
      <c r="E133" s="315"/>
      <c r="F133" s="316"/>
      <c r="G133" s="759"/>
      <c r="H133" s="759"/>
      <c r="I133" s="760"/>
      <c r="J133" s="760"/>
      <c r="K133" s="130"/>
      <c r="L133" s="597"/>
      <c r="M133" s="598"/>
      <c r="N133" s="131"/>
      <c r="O133" s="132"/>
      <c r="P133" s="113"/>
      <c r="Q133" s="113"/>
      <c r="R133" s="115"/>
      <c r="S133" s="129">
        <f t="shared" si="6"/>
        <v>0</v>
      </c>
      <c r="T133" s="117" t="e">
        <f t="shared" si="7"/>
        <v>#DIV/0!</v>
      </c>
    </row>
    <row r="134" spans="1:20" ht="31.5" customHeight="1" x14ac:dyDescent="0.25">
      <c r="A134" s="314"/>
      <c r="B134" s="315"/>
      <c r="C134" s="315"/>
      <c r="D134" s="315"/>
      <c r="E134" s="315"/>
      <c r="F134" s="316"/>
      <c r="G134" s="759"/>
      <c r="H134" s="759"/>
      <c r="I134" s="760"/>
      <c r="J134" s="760"/>
      <c r="K134" s="130"/>
      <c r="L134" s="597"/>
      <c r="M134" s="598"/>
      <c r="N134" s="131"/>
      <c r="O134" s="132"/>
      <c r="P134" s="113"/>
      <c r="Q134" s="113"/>
      <c r="R134" s="115"/>
      <c r="S134" s="129">
        <f t="shared" si="6"/>
        <v>0</v>
      </c>
      <c r="T134" s="117" t="e">
        <f t="shared" si="7"/>
        <v>#DIV/0!</v>
      </c>
    </row>
    <row r="135" spans="1:20" ht="31.5" customHeight="1" x14ac:dyDescent="0.25">
      <c r="A135" s="314"/>
      <c r="B135" s="315"/>
      <c r="C135" s="315"/>
      <c r="D135" s="315"/>
      <c r="E135" s="315"/>
      <c r="F135" s="316"/>
      <c r="G135" s="759"/>
      <c r="H135" s="759"/>
      <c r="I135" s="760"/>
      <c r="J135" s="760"/>
      <c r="K135" s="130"/>
      <c r="L135" s="597"/>
      <c r="M135" s="598"/>
      <c r="N135" s="131"/>
      <c r="O135" s="132"/>
      <c r="P135" s="113"/>
      <c r="Q135" s="113"/>
      <c r="R135" s="115"/>
      <c r="S135" s="129">
        <f t="shared" si="6"/>
        <v>0</v>
      </c>
      <c r="T135" s="117" t="e">
        <f t="shared" si="7"/>
        <v>#DIV/0!</v>
      </c>
    </row>
    <row r="136" spans="1:20" ht="31.5" customHeight="1" x14ac:dyDescent="0.25">
      <c r="A136" s="314"/>
      <c r="B136" s="315"/>
      <c r="C136" s="315"/>
      <c r="D136" s="315"/>
      <c r="E136" s="315"/>
      <c r="F136" s="316"/>
      <c r="G136" s="759"/>
      <c r="H136" s="759"/>
      <c r="I136" s="760"/>
      <c r="J136" s="760"/>
      <c r="K136" s="130"/>
      <c r="L136" s="597"/>
      <c r="M136" s="598"/>
      <c r="N136" s="131"/>
      <c r="O136" s="132"/>
      <c r="P136" s="113"/>
      <c r="Q136" s="113"/>
      <c r="R136" s="115"/>
      <c r="S136" s="129">
        <f t="shared" si="6"/>
        <v>0</v>
      </c>
      <c r="T136" s="117" t="e">
        <f t="shared" si="7"/>
        <v>#DIV/0!</v>
      </c>
    </row>
    <row r="137" spans="1:20" ht="31.5" customHeight="1" x14ac:dyDescent="0.25">
      <c r="A137" s="314"/>
      <c r="B137" s="315"/>
      <c r="C137" s="315"/>
      <c r="D137" s="315"/>
      <c r="E137" s="315"/>
      <c r="F137" s="316"/>
      <c r="G137" s="759"/>
      <c r="H137" s="759"/>
      <c r="I137" s="760"/>
      <c r="J137" s="760"/>
      <c r="K137" s="130"/>
      <c r="L137" s="597"/>
      <c r="M137" s="598"/>
      <c r="N137" s="131"/>
      <c r="O137" s="132"/>
      <c r="P137" s="113"/>
      <c r="Q137" s="113"/>
      <c r="R137" s="115"/>
      <c r="S137" s="129">
        <f t="shared" si="6"/>
        <v>0</v>
      </c>
      <c r="T137" s="117" t="e">
        <f t="shared" si="7"/>
        <v>#DIV/0!</v>
      </c>
    </row>
    <row r="138" spans="1:20" ht="31.5" customHeight="1" x14ac:dyDescent="0.25">
      <c r="A138" s="314"/>
      <c r="B138" s="315"/>
      <c r="C138" s="315"/>
      <c r="D138" s="315"/>
      <c r="E138" s="315"/>
      <c r="F138" s="316"/>
      <c r="G138" s="759"/>
      <c r="H138" s="759"/>
      <c r="I138" s="760"/>
      <c r="J138" s="760"/>
      <c r="K138" s="130"/>
      <c r="L138" s="597"/>
      <c r="M138" s="598"/>
      <c r="N138" s="131"/>
      <c r="O138" s="132"/>
      <c r="P138" s="113"/>
      <c r="Q138" s="113"/>
      <c r="R138" s="115"/>
      <c r="S138" s="129">
        <f t="shared" si="6"/>
        <v>0</v>
      </c>
      <c r="T138" s="117" t="e">
        <f t="shared" si="7"/>
        <v>#DIV/0!</v>
      </c>
    </row>
    <row r="139" spans="1:20" ht="31.5" customHeight="1" x14ac:dyDescent="0.25">
      <c r="A139" s="314"/>
      <c r="B139" s="315"/>
      <c r="C139" s="315"/>
      <c r="D139" s="315"/>
      <c r="E139" s="315"/>
      <c r="F139" s="316"/>
      <c r="G139" s="759"/>
      <c r="H139" s="759"/>
      <c r="I139" s="760"/>
      <c r="J139" s="760"/>
      <c r="K139" s="130"/>
      <c r="L139" s="591"/>
      <c r="M139" s="593"/>
      <c r="N139" s="230"/>
      <c r="O139" s="132"/>
      <c r="P139" s="113"/>
      <c r="Q139" s="113"/>
      <c r="R139" s="115"/>
      <c r="S139" s="129">
        <f t="shared" si="6"/>
        <v>0</v>
      </c>
      <c r="T139" s="117" t="e">
        <f t="shared" si="7"/>
        <v>#DIV/0!</v>
      </c>
    </row>
    <row r="142" spans="1:20" x14ac:dyDescent="0.25">
      <c r="A142" s="449"/>
      <c r="B142" s="449"/>
      <c r="C142" s="449"/>
      <c r="D142" s="449"/>
      <c r="E142" s="449"/>
      <c r="F142" s="449"/>
      <c r="G142" s="541" t="s">
        <v>0</v>
      </c>
      <c r="H142" s="541"/>
      <c r="I142" s="541"/>
      <c r="J142" s="541"/>
      <c r="K142" s="541"/>
      <c r="L142" s="541"/>
      <c r="M142" s="541"/>
      <c r="N142" s="541"/>
      <c r="O142" s="449"/>
      <c r="P142" s="449"/>
      <c r="Q142" s="25" t="s">
        <v>244</v>
      </c>
      <c r="R142" s="13">
        <v>7</v>
      </c>
      <c r="S142" s="192" t="s">
        <v>245</v>
      </c>
      <c r="T142" s="213">
        <v>21</v>
      </c>
    </row>
    <row r="143" spans="1:20" x14ac:dyDescent="0.25">
      <c r="A143" s="449"/>
      <c r="B143" s="449"/>
      <c r="C143" s="449"/>
      <c r="D143" s="449"/>
      <c r="E143" s="449"/>
      <c r="F143" s="449"/>
      <c r="G143" s="295" t="s">
        <v>1</v>
      </c>
      <c r="H143" s="295"/>
      <c r="I143" s="295"/>
      <c r="J143" s="295"/>
      <c r="K143" s="295"/>
      <c r="L143" s="295"/>
      <c r="M143" s="295"/>
      <c r="N143" s="295"/>
      <c r="O143" s="540" t="s">
        <v>246</v>
      </c>
      <c r="P143" s="540"/>
      <c r="Q143" s="540"/>
      <c r="R143" s="540"/>
      <c r="S143" s="540"/>
      <c r="T143" s="540"/>
    </row>
    <row r="144" spans="1:20" ht="15.75" x14ac:dyDescent="0.25">
      <c r="A144" s="449"/>
      <c r="B144" s="449"/>
      <c r="C144" s="449"/>
      <c r="D144" s="449"/>
      <c r="E144" s="449"/>
      <c r="F144" s="449"/>
      <c r="G144" s="613" t="s">
        <v>325</v>
      </c>
      <c r="H144" s="613"/>
      <c r="I144" s="613"/>
      <c r="J144" s="613"/>
      <c r="K144" s="613"/>
      <c r="L144" s="613"/>
      <c r="M144" s="613"/>
      <c r="N144" s="613"/>
      <c r="O144" s="539"/>
      <c r="P144" s="539"/>
      <c r="Q144" s="539"/>
      <c r="R144" s="539"/>
      <c r="S144" s="539"/>
      <c r="T144" s="539"/>
    </row>
    <row r="145" spans="1:20" x14ac:dyDescent="0.25">
      <c r="A145" s="449"/>
      <c r="B145" s="449"/>
      <c r="C145" s="449"/>
      <c r="D145" s="449"/>
      <c r="E145" s="449"/>
      <c r="F145" s="449"/>
      <c r="G145" s="449"/>
      <c r="H145" s="449"/>
      <c r="I145" s="449"/>
      <c r="J145" s="449"/>
      <c r="K145" s="449"/>
      <c r="L145" s="449"/>
      <c r="M145" s="449"/>
      <c r="N145" s="449"/>
      <c r="O145" s="449"/>
      <c r="P145" s="449"/>
      <c r="Q145" s="449"/>
      <c r="R145" s="449"/>
      <c r="S145" s="449"/>
      <c r="T145" s="449"/>
    </row>
    <row r="146" spans="1:20" x14ac:dyDescent="0.25">
      <c r="A146" s="27" t="s">
        <v>3</v>
      </c>
      <c r="B146" s="611" t="s">
        <v>732</v>
      </c>
      <c r="C146" s="611"/>
      <c r="D146" s="611"/>
      <c r="E146" s="611"/>
      <c r="F146" s="611"/>
      <c r="G146" s="611"/>
      <c r="H146" s="611"/>
      <c r="I146" s="611"/>
      <c r="J146" s="611"/>
      <c r="K146" s="611"/>
      <c r="L146" s="4" t="s">
        <v>5</v>
      </c>
      <c r="M146" s="213">
        <v>2023</v>
      </c>
      <c r="N146" s="295"/>
      <c r="O146" s="295"/>
      <c r="P146" s="610"/>
      <c r="Q146" s="604" t="s">
        <v>248</v>
      </c>
      <c r="R146" s="605"/>
      <c r="S146" s="605"/>
      <c r="T146" s="606"/>
    </row>
    <row r="147" spans="1:20" x14ac:dyDescent="0.25">
      <c r="A147" s="295"/>
      <c r="B147" s="295"/>
      <c r="C147" s="295"/>
      <c r="D147" s="295"/>
      <c r="E147" s="295"/>
      <c r="F147" s="295"/>
      <c r="G147" s="295"/>
      <c r="H147" s="295"/>
      <c r="I147" s="295"/>
      <c r="J147" s="295"/>
      <c r="K147" s="295"/>
      <c r="L147" s="295"/>
      <c r="M147" s="295"/>
      <c r="N147" s="295"/>
      <c r="O147" s="295"/>
      <c r="P147" s="610"/>
      <c r="Q147" s="607" t="s">
        <v>284</v>
      </c>
      <c r="R147" s="608"/>
      <c r="S147" s="608"/>
      <c r="T147" s="609"/>
    </row>
    <row r="148" spans="1:20" x14ac:dyDescent="0.25">
      <c r="A148" s="7" t="s">
        <v>6</v>
      </c>
      <c r="B148" s="612">
        <v>44835</v>
      </c>
      <c r="C148" s="612"/>
      <c r="D148" s="613" t="s">
        <v>7</v>
      </c>
      <c r="E148" s="613"/>
      <c r="F148" s="612">
        <v>45199</v>
      </c>
      <c r="G148" s="612"/>
      <c r="H148" s="613"/>
      <c r="I148" s="613"/>
      <c r="J148" s="613"/>
      <c r="K148" s="613"/>
      <c r="L148" s="22" t="s">
        <v>8</v>
      </c>
      <c r="M148" s="213" t="s">
        <v>9</v>
      </c>
      <c r="N148" s="449"/>
      <c r="O148" s="449"/>
      <c r="P148" s="449"/>
      <c r="Q148" s="449"/>
      <c r="R148" s="449"/>
      <c r="S148" s="449"/>
      <c r="T148" s="449"/>
    </row>
    <row r="149" spans="1:20" x14ac:dyDescent="0.25">
      <c r="A149" s="545"/>
      <c r="B149" s="545"/>
      <c r="C149" s="545"/>
      <c r="D149" s="545"/>
      <c r="E149" s="545"/>
      <c r="F149" s="545"/>
      <c r="G149" s="545"/>
      <c r="H149" s="545"/>
      <c r="I149" s="545"/>
      <c r="J149" s="545"/>
      <c r="K149" s="545"/>
      <c r="L149" s="545"/>
      <c r="M149" s="545"/>
      <c r="N149" s="545"/>
      <c r="O149" s="545"/>
      <c r="P149" s="545"/>
      <c r="Q149" s="545"/>
      <c r="R149" s="545"/>
      <c r="S149" s="545"/>
      <c r="T149" s="545"/>
    </row>
    <row r="150" spans="1:20" x14ac:dyDescent="0.25">
      <c r="A150" s="714" t="s">
        <v>326</v>
      </c>
      <c r="B150" s="715"/>
      <c r="C150" s="715"/>
      <c r="D150" s="715"/>
      <c r="E150" s="715"/>
      <c r="F150" s="715"/>
      <c r="G150" s="715"/>
      <c r="H150" s="715"/>
      <c r="I150" s="715"/>
      <c r="J150" s="715"/>
      <c r="K150" s="716"/>
      <c r="L150" s="723" t="s">
        <v>371</v>
      </c>
      <c r="M150" s="723"/>
      <c r="N150" s="723"/>
      <c r="O150" s="723"/>
      <c r="P150" s="723"/>
      <c r="Q150" s="723"/>
      <c r="R150" s="723"/>
      <c r="S150" s="723"/>
      <c r="T150" s="724"/>
    </row>
    <row r="151" spans="1:20" x14ac:dyDescent="0.25">
      <c r="A151" s="717"/>
      <c r="B151" s="718"/>
      <c r="C151" s="718"/>
      <c r="D151" s="718"/>
      <c r="E151" s="718"/>
      <c r="F151" s="718"/>
      <c r="G151" s="718"/>
      <c r="H151" s="718"/>
      <c r="I151" s="718"/>
      <c r="J151" s="718"/>
      <c r="K151" s="719"/>
      <c r="L151" s="725"/>
      <c r="M151" s="725"/>
      <c r="N151" s="725"/>
      <c r="O151" s="725"/>
      <c r="P151" s="725"/>
      <c r="Q151" s="725"/>
      <c r="R151" s="725"/>
      <c r="S151" s="725"/>
      <c r="T151" s="726"/>
    </row>
    <row r="152" spans="1:20" x14ac:dyDescent="0.25">
      <c r="A152" s="717"/>
      <c r="B152" s="718"/>
      <c r="C152" s="718"/>
      <c r="D152" s="718"/>
      <c r="E152" s="718"/>
      <c r="F152" s="718"/>
      <c r="G152" s="718"/>
      <c r="H152" s="718"/>
      <c r="I152" s="718"/>
      <c r="J152" s="718"/>
      <c r="K152" s="719"/>
      <c r="L152" s="725"/>
      <c r="M152" s="725"/>
      <c r="N152" s="725"/>
      <c r="O152" s="725"/>
      <c r="P152" s="725"/>
      <c r="Q152" s="725"/>
      <c r="R152" s="725"/>
      <c r="S152" s="725"/>
      <c r="T152" s="726"/>
    </row>
    <row r="153" spans="1:20" ht="30.75" customHeight="1" x14ac:dyDescent="0.25">
      <c r="A153" s="720"/>
      <c r="B153" s="721"/>
      <c r="C153" s="721"/>
      <c r="D153" s="721"/>
      <c r="E153" s="721"/>
      <c r="F153" s="721"/>
      <c r="G153" s="721"/>
      <c r="H153" s="721"/>
      <c r="I153" s="721"/>
      <c r="J153" s="721"/>
      <c r="K153" s="722"/>
      <c r="L153" s="727"/>
      <c r="M153" s="727"/>
      <c r="N153" s="727"/>
      <c r="O153" s="727"/>
      <c r="P153" s="727"/>
      <c r="Q153" s="727"/>
      <c r="R153" s="727"/>
      <c r="S153" s="727"/>
      <c r="T153" s="728"/>
    </row>
    <row r="154" spans="1:20" x14ac:dyDescent="0.25">
      <c r="A154" s="729"/>
      <c r="B154" s="729"/>
      <c r="C154" s="729"/>
      <c r="D154" s="729"/>
      <c r="E154" s="729"/>
      <c r="F154" s="729"/>
      <c r="G154" s="729"/>
      <c r="H154" s="729"/>
      <c r="I154" s="729"/>
      <c r="J154" s="729"/>
      <c r="K154" s="729"/>
      <c r="L154" s="729"/>
      <c r="M154" s="729"/>
      <c r="N154" s="729"/>
      <c r="O154" s="729"/>
      <c r="P154" s="729"/>
      <c r="Q154" s="729"/>
      <c r="R154" s="729"/>
      <c r="S154" s="729"/>
      <c r="T154" s="729"/>
    </row>
    <row r="155" spans="1:20" x14ac:dyDescent="0.25">
      <c r="A155" s="442" t="s">
        <v>328</v>
      </c>
      <c r="B155" s="443"/>
      <c r="C155" s="443"/>
      <c r="D155" s="443"/>
      <c r="E155" s="443"/>
      <c r="F155" s="443"/>
      <c r="G155" s="444"/>
      <c r="H155" s="487" t="s">
        <v>372</v>
      </c>
      <c r="I155" s="488"/>
      <c r="J155" s="488"/>
      <c r="K155" s="488"/>
      <c r="L155" s="488"/>
      <c r="M155" s="489"/>
      <c r="N155" s="252"/>
      <c r="O155" s="252"/>
      <c r="P155" s="252"/>
      <c r="Q155" s="253" t="s">
        <v>21</v>
      </c>
      <c r="R155" s="730" t="s">
        <v>22</v>
      </c>
      <c r="S155" s="731"/>
      <c r="T155" s="732"/>
    </row>
    <row r="156" spans="1:20" ht="15.75" thickBot="1" x14ac:dyDescent="0.3">
      <c r="A156" s="622"/>
      <c r="B156" s="622"/>
      <c r="C156" s="622"/>
      <c r="D156" s="622"/>
      <c r="E156" s="622"/>
      <c r="F156" s="622"/>
      <c r="G156" s="622"/>
      <c r="H156" s="622"/>
      <c r="I156" s="622"/>
      <c r="J156" s="622"/>
      <c r="K156" s="622"/>
      <c r="L156" s="623"/>
      <c r="M156" s="623"/>
      <c r="N156" s="623"/>
      <c r="O156" s="622"/>
      <c r="P156" s="622"/>
      <c r="Q156" s="622"/>
      <c r="R156" s="622"/>
      <c r="S156" s="622"/>
      <c r="T156" s="622"/>
    </row>
    <row r="157" spans="1:20" x14ac:dyDescent="0.25">
      <c r="A157" s="671" t="s">
        <v>330</v>
      </c>
      <c r="B157" s="672"/>
      <c r="C157" s="672"/>
      <c r="D157" s="672"/>
      <c r="E157" s="672"/>
      <c r="F157" s="672"/>
      <c r="G157" s="673" t="s">
        <v>331</v>
      </c>
      <c r="H157" s="674"/>
      <c r="I157" s="674"/>
      <c r="J157" s="674"/>
      <c r="K157" s="751" t="s">
        <v>332</v>
      </c>
      <c r="L157" s="624" t="s">
        <v>333</v>
      </c>
      <c r="M157" s="625"/>
      <c r="N157" s="753" t="s">
        <v>257</v>
      </c>
      <c r="O157" s="755" t="s">
        <v>258</v>
      </c>
      <c r="P157" s="756" t="s">
        <v>259</v>
      </c>
      <c r="Q157" s="756" t="s">
        <v>260</v>
      </c>
      <c r="R157" s="756" t="s">
        <v>261</v>
      </c>
      <c r="S157" s="757" t="s">
        <v>262</v>
      </c>
      <c r="T157" s="758" t="s">
        <v>263</v>
      </c>
    </row>
    <row r="158" spans="1:20" x14ac:dyDescent="0.25">
      <c r="A158" s="672"/>
      <c r="B158" s="672"/>
      <c r="C158" s="672"/>
      <c r="D158" s="672"/>
      <c r="E158" s="672"/>
      <c r="F158" s="672"/>
      <c r="G158" s="674"/>
      <c r="H158" s="674"/>
      <c r="I158" s="674"/>
      <c r="J158" s="674"/>
      <c r="K158" s="752"/>
      <c r="L158" s="626"/>
      <c r="M158" s="627"/>
      <c r="N158" s="754"/>
      <c r="O158" s="755"/>
      <c r="P158" s="756"/>
      <c r="Q158" s="756"/>
      <c r="R158" s="756"/>
      <c r="S158" s="757"/>
      <c r="T158" s="758"/>
    </row>
    <row r="159" spans="1:20" x14ac:dyDescent="0.25">
      <c r="A159" s="672"/>
      <c r="B159" s="672"/>
      <c r="C159" s="672"/>
      <c r="D159" s="672"/>
      <c r="E159" s="672"/>
      <c r="F159" s="672"/>
      <c r="G159" s="674"/>
      <c r="H159" s="674"/>
      <c r="I159" s="674"/>
      <c r="J159" s="674"/>
      <c r="K159" s="752"/>
      <c r="L159" s="626"/>
      <c r="M159" s="627"/>
      <c r="N159" s="754"/>
      <c r="O159" s="755"/>
      <c r="P159" s="756"/>
      <c r="Q159" s="756"/>
      <c r="R159" s="756"/>
      <c r="S159" s="757"/>
      <c r="T159" s="758"/>
    </row>
    <row r="160" spans="1:20" x14ac:dyDescent="0.25">
      <c r="A160" s="672"/>
      <c r="B160" s="672"/>
      <c r="C160" s="672"/>
      <c r="D160" s="672"/>
      <c r="E160" s="672"/>
      <c r="F160" s="672"/>
      <c r="G160" s="674"/>
      <c r="H160" s="674"/>
      <c r="I160" s="674"/>
      <c r="J160" s="674"/>
      <c r="K160" s="752"/>
      <c r="L160" s="626"/>
      <c r="M160" s="627"/>
      <c r="N160" s="754"/>
      <c r="O160" s="755"/>
      <c r="P160" s="756"/>
      <c r="Q160" s="756"/>
      <c r="R160" s="756"/>
      <c r="S160" s="757"/>
      <c r="T160" s="758"/>
    </row>
    <row r="161" spans="1:20" x14ac:dyDescent="0.25">
      <c r="A161" s="672"/>
      <c r="B161" s="672"/>
      <c r="C161" s="672"/>
      <c r="D161" s="672"/>
      <c r="E161" s="672"/>
      <c r="F161" s="672"/>
      <c r="G161" s="674"/>
      <c r="H161" s="674"/>
      <c r="I161" s="674"/>
      <c r="J161" s="674"/>
      <c r="K161" s="752"/>
      <c r="L161" s="626"/>
      <c r="M161" s="627"/>
      <c r="N161" s="754"/>
      <c r="O161" s="755"/>
      <c r="P161" s="756"/>
      <c r="Q161" s="756"/>
      <c r="R161" s="756"/>
      <c r="S161" s="757"/>
      <c r="T161" s="758"/>
    </row>
    <row r="162" spans="1:20" x14ac:dyDescent="0.25">
      <c r="A162" s="672"/>
      <c r="B162" s="672"/>
      <c r="C162" s="672"/>
      <c r="D162" s="672"/>
      <c r="E162" s="672"/>
      <c r="F162" s="672"/>
      <c r="G162" s="674"/>
      <c r="H162" s="674"/>
      <c r="I162" s="674"/>
      <c r="J162" s="674"/>
      <c r="K162" s="752"/>
      <c r="L162" s="626"/>
      <c r="M162" s="627"/>
      <c r="N162" s="754"/>
      <c r="O162" s="755"/>
      <c r="P162" s="756"/>
      <c r="Q162" s="756"/>
      <c r="R162" s="756"/>
      <c r="S162" s="757"/>
      <c r="T162" s="758"/>
    </row>
    <row r="163" spans="1:20" x14ac:dyDescent="0.25">
      <c r="A163" s="672"/>
      <c r="B163" s="672"/>
      <c r="C163" s="672"/>
      <c r="D163" s="672"/>
      <c r="E163" s="672"/>
      <c r="F163" s="672"/>
      <c r="G163" s="674"/>
      <c r="H163" s="674"/>
      <c r="I163" s="674"/>
      <c r="J163" s="674"/>
      <c r="K163" s="752"/>
      <c r="L163" s="626"/>
      <c r="M163" s="627"/>
      <c r="N163" s="754"/>
      <c r="O163" s="755"/>
      <c r="P163" s="756"/>
      <c r="Q163" s="756"/>
      <c r="R163" s="756"/>
      <c r="S163" s="757"/>
      <c r="T163" s="758"/>
    </row>
    <row r="164" spans="1:20" x14ac:dyDescent="0.25">
      <c r="A164" s="672"/>
      <c r="B164" s="672"/>
      <c r="C164" s="672"/>
      <c r="D164" s="672"/>
      <c r="E164" s="672"/>
      <c r="F164" s="672"/>
      <c r="G164" s="674"/>
      <c r="H164" s="674"/>
      <c r="I164" s="674"/>
      <c r="J164" s="674"/>
      <c r="K164" s="752"/>
      <c r="L164" s="628"/>
      <c r="M164" s="629"/>
      <c r="N164" s="754"/>
      <c r="O164" s="755"/>
      <c r="P164" s="756"/>
      <c r="Q164" s="756"/>
      <c r="R164" s="756"/>
      <c r="S164" s="757"/>
      <c r="T164" s="758"/>
    </row>
    <row r="165" spans="1:20" ht="27.75" customHeight="1" x14ac:dyDescent="0.25">
      <c r="A165" s="311" t="s">
        <v>373</v>
      </c>
      <c r="B165" s="312"/>
      <c r="C165" s="312"/>
      <c r="D165" s="312"/>
      <c r="E165" s="312"/>
      <c r="F165" s="313"/>
      <c r="G165" s="761" t="s">
        <v>344</v>
      </c>
      <c r="H165" s="761"/>
      <c r="I165" s="760"/>
      <c r="J165" s="760"/>
      <c r="K165" s="113"/>
      <c r="L165" s="597" t="s">
        <v>374</v>
      </c>
      <c r="M165" s="598"/>
      <c r="N165" s="271">
        <v>5245</v>
      </c>
      <c r="O165" s="132">
        <v>977</v>
      </c>
      <c r="P165" s="113">
        <v>1193</v>
      </c>
      <c r="Q165" s="113">
        <v>1404</v>
      </c>
      <c r="R165" s="115">
        <v>1569</v>
      </c>
      <c r="S165" s="129">
        <f t="shared" ref="S165:S175" si="8">SUM(O165:R165)</f>
        <v>5143</v>
      </c>
      <c r="T165" s="117">
        <f t="shared" ref="T165:T175" si="9">S165/N165</f>
        <v>0.9805529075309819</v>
      </c>
    </row>
    <row r="166" spans="1:20" ht="126" customHeight="1" x14ac:dyDescent="0.25">
      <c r="A166" s="314"/>
      <c r="B166" s="315"/>
      <c r="C166" s="315"/>
      <c r="D166" s="315"/>
      <c r="E166" s="315"/>
      <c r="F166" s="316"/>
      <c r="G166" s="759" t="s">
        <v>375</v>
      </c>
      <c r="H166" s="759"/>
      <c r="I166" s="760"/>
      <c r="J166" s="760"/>
      <c r="K166" s="130" t="s">
        <v>376</v>
      </c>
      <c r="L166" s="597" t="s">
        <v>739</v>
      </c>
      <c r="M166" s="598"/>
      <c r="N166" s="271">
        <v>2274</v>
      </c>
      <c r="O166" s="132">
        <v>222</v>
      </c>
      <c r="P166" s="113">
        <v>366</v>
      </c>
      <c r="Q166" s="113">
        <v>458</v>
      </c>
      <c r="R166" s="275">
        <v>446</v>
      </c>
      <c r="S166" s="129">
        <f t="shared" si="8"/>
        <v>1492</v>
      </c>
      <c r="T166" s="117">
        <f t="shared" si="9"/>
        <v>0.65611257695690417</v>
      </c>
    </row>
    <row r="167" spans="1:20" ht="60.75" customHeight="1" x14ac:dyDescent="0.25">
      <c r="A167" s="314"/>
      <c r="B167" s="315"/>
      <c r="C167" s="315"/>
      <c r="D167" s="315"/>
      <c r="E167" s="315"/>
      <c r="F167" s="316"/>
      <c r="G167" s="759" t="s">
        <v>783</v>
      </c>
      <c r="H167" s="759"/>
      <c r="I167" s="760"/>
      <c r="J167" s="760"/>
      <c r="K167" s="130" t="s">
        <v>376</v>
      </c>
      <c r="L167" s="597" t="s">
        <v>378</v>
      </c>
      <c r="M167" s="598"/>
      <c r="N167" s="273">
        <v>3576</v>
      </c>
      <c r="O167" s="132">
        <v>472</v>
      </c>
      <c r="P167" s="113">
        <v>798</v>
      </c>
      <c r="Q167" s="113">
        <v>980</v>
      </c>
      <c r="R167" s="115">
        <v>1484</v>
      </c>
      <c r="S167" s="129">
        <f t="shared" si="8"/>
        <v>3734</v>
      </c>
      <c r="T167" s="117">
        <f t="shared" si="9"/>
        <v>1.0441834451901566</v>
      </c>
    </row>
    <row r="168" spans="1:20" ht="27.75" customHeight="1" x14ac:dyDescent="0.25">
      <c r="A168" s="314"/>
      <c r="B168" s="315"/>
      <c r="C168" s="315"/>
      <c r="D168" s="315"/>
      <c r="E168" s="315"/>
      <c r="F168" s="316"/>
      <c r="G168" s="759" t="s">
        <v>377</v>
      </c>
      <c r="H168" s="759"/>
      <c r="I168" s="760"/>
      <c r="J168" s="760"/>
      <c r="K168" s="130"/>
      <c r="L168" s="597"/>
      <c r="M168" s="598"/>
      <c r="N168" s="131">
        <v>1073</v>
      </c>
      <c r="O168" s="132">
        <v>128</v>
      </c>
      <c r="P168" s="113">
        <v>151</v>
      </c>
      <c r="Q168" s="113">
        <v>242</v>
      </c>
      <c r="R168" s="115">
        <v>597</v>
      </c>
      <c r="S168" s="129">
        <f t="shared" si="8"/>
        <v>1118</v>
      </c>
      <c r="T168" s="117">
        <f t="shared" si="9"/>
        <v>1.0419384902143523</v>
      </c>
    </row>
    <row r="169" spans="1:20" ht="27.75" customHeight="1" x14ac:dyDescent="0.25">
      <c r="A169" s="314"/>
      <c r="B169" s="315"/>
      <c r="C169" s="315"/>
      <c r="D169" s="315"/>
      <c r="E169" s="315"/>
      <c r="F169" s="316"/>
      <c r="G169" s="759"/>
      <c r="H169" s="759"/>
      <c r="I169" s="760"/>
      <c r="J169" s="760"/>
      <c r="K169" s="130"/>
      <c r="L169" s="597"/>
      <c r="M169" s="598"/>
      <c r="N169" s="131"/>
      <c r="O169" s="132"/>
      <c r="P169" s="113"/>
      <c r="Q169" s="113"/>
      <c r="R169" s="115"/>
      <c r="S169" s="129">
        <f t="shared" si="8"/>
        <v>0</v>
      </c>
      <c r="T169" s="117" t="e">
        <f t="shared" si="9"/>
        <v>#DIV/0!</v>
      </c>
    </row>
    <row r="170" spans="1:20" ht="27.75" customHeight="1" x14ac:dyDescent="0.25">
      <c r="A170" s="314"/>
      <c r="B170" s="315"/>
      <c r="C170" s="315"/>
      <c r="D170" s="315"/>
      <c r="E170" s="315"/>
      <c r="F170" s="316"/>
      <c r="G170" s="759"/>
      <c r="H170" s="759"/>
      <c r="I170" s="760"/>
      <c r="J170" s="760"/>
      <c r="K170" s="130"/>
      <c r="L170" s="597"/>
      <c r="M170" s="598"/>
      <c r="N170" s="131"/>
      <c r="O170" s="132"/>
      <c r="P170" s="113"/>
      <c r="Q170" s="113"/>
      <c r="R170" s="115"/>
      <c r="S170" s="129">
        <f t="shared" si="8"/>
        <v>0</v>
      </c>
      <c r="T170" s="117" t="e">
        <f t="shared" si="9"/>
        <v>#DIV/0!</v>
      </c>
    </row>
    <row r="171" spans="1:20" ht="27.75" customHeight="1" x14ac:dyDescent="0.25">
      <c r="A171" s="314"/>
      <c r="B171" s="315"/>
      <c r="C171" s="315"/>
      <c r="D171" s="315"/>
      <c r="E171" s="315"/>
      <c r="F171" s="316"/>
      <c r="G171" s="759"/>
      <c r="H171" s="759"/>
      <c r="I171" s="760"/>
      <c r="J171" s="760"/>
      <c r="K171" s="130"/>
      <c r="L171" s="597"/>
      <c r="M171" s="598"/>
      <c r="N171" s="131"/>
      <c r="O171" s="132"/>
      <c r="P171" s="113"/>
      <c r="Q171" s="113"/>
      <c r="R171" s="115"/>
      <c r="S171" s="129">
        <f t="shared" si="8"/>
        <v>0</v>
      </c>
      <c r="T171" s="117" t="e">
        <f t="shared" si="9"/>
        <v>#DIV/0!</v>
      </c>
    </row>
    <row r="172" spans="1:20" ht="27.75" customHeight="1" x14ac:dyDescent="0.25">
      <c r="A172" s="314"/>
      <c r="B172" s="315"/>
      <c r="C172" s="315"/>
      <c r="D172" s="315"/>
      <c r="E172" s="315"/>
      <c r="F172" s="316"/>
      <c r="G172" s="759"/>
      <c r="H172" s="759"/>
      <c r="I172" s="760"/>
      <c r="J172" s="760"/>
      <c r="K172" s="130"/>
      <c r="L172" s="597"/>
      <c r="M172" s="598"/>
      <c r="N172" s="131"/>
      <c r="O172" s="132"/>
      <c r="P172" s="113"/>
      <c r="Q172" s="113"/>
      <c r="R172" s="115"/>
      <c r="S172" s="129">
        <f t="shared" si="8"/>
        <v>0</v>
      </c>
      <c r="T172" s="117" t="e">
        <f t="shared" si="9"/>
        <v>#DIV/0!</v>
      </c>
    </row>
    <row r="173" spans="1:20" ht="27.75" customHeight="1" x14ac:dyDescent="0.25">
      <c r="A173" s="314"/>
      <c r="B173" s="315"/>
      <c r="C173" s="315"/>
      <c r="D173" s="315"/>
      <c r="E173" s="315"/>
      <c r="F173" s="316"/>
      <c r="G173" s="759"/>
      <c r="H173" s="759"/>
      <c r="I173" s="760"/>
      <c r="J173" s="760"/>
      <c r="K173" s="130"/>
      <c r="L173" s="597"/>
      <c r="M173" s="598"/>
      <c r="N173" s="131"/>
      <c r="O173" s="132"/>
      <c r="P173" s="113"/>
      <c r="Q173" s="113"/>
      <c r="R173" s="115"/>
      <c r="S173" s="129">
        <f t="shared" si="8"/>
        <v>0</v>
      </c>
      <c r="T173" s="117" t="e">
        <f t="shared" si="9"/>
        <v>#DIV/0!</v>
      </c>
    </row>
    <row r="174" spans="1:20" ht="27.75" customHeight="1" x14ac:dyDescent="0.25">
      <c r="A174" s="314"/>
      <c r="B174" s="315"/>
      <c r="C174" s="315"/>
      <c r="D174" s="315"/>
      <c r="E174" s="315"/>
      <c r="F174" s="316"/>
      <c r="G174" s="759"/>
      <c r="H174" s="759"/>
      <c r="I174" s="760"/>
      <c r="J174" s="760"/>
      <c r="K174" s="130"/>
      <c r="L174" s="597"/>
      <c r="M174" s="598"/>
      <c r="N174" s="131"/>
      <c r="O174" s="132"/>
      <c r="P174" s="113"/>
      <c r="Q174" s="113"/>
      <c r="R174" s="115"/>
      <c r="S174" s="129">
        <f t="shared" si="8"/>
        <v>0</v>
      </c>
      <c r="T174" s="117" t="e">
        <f t="shared" si="9"/>
        <v>#DIV/0!</v>
      </c>
    </row>
    <row r="175" spans="1:20" ht="27.75" customHeight="1" x14ac:dyDescent="0.25">
      <c r="A175" s="314"/>
      <c r="B175" s="315"/>
      <c r="C175" s="315"/>
      <c r="D175" s="315"/>
      <c r="E175" s="315"/>
      <c r="F175" s="316"/>
      <c r="G175" s="759"/>
      <c r="H175" s="759"/>
      <c r="I175" s="760"/>
      <c r="J175" s="760"/>
      <c r="K175" s="130"/>
      <c r="L175" s="597"/>
      <c r="M175" s="598"/>
      <c r="N175" s="131"/>
      <c r="O175" s="132"/>
      <c r="P175" s="113"/>
      <c r="Q175" s="113"/>
      <c r="R175" s="115"/>
      <c r="S175" s="129">
        <f t="shared" si="8"/>
        <v>0</v>
      </c>
      <c r="T175" s="117" t="e">
        <f t="shared" si="9"/>
        <v>#DIV/0!</v>
      </c>
    </row>
    <row r="176" spans="1:20" ht="31.5" customHeight="1" x14ac:dyDescent="0.25">
      <c r="A176" s="449"/>
      <c r="B176" s="449"/>
      <c r="C176" s="449"/>
      <c r="D176" s="449"/>
      <c r="E176" s="449"/>
      <c r="F176" s="449"/>
      <c r="G176" s="541" t="s">
        <v>0</v>
      </c>
      <c r="H176" s="541"/>
      <c r="I176" s="541"/>
      <c r="J176" s="541"/>
      <c r="K176" s="541"/>
      <c r="L176" s="541"/>
      <c r="M176" s="541"/>
      <c r="N176" s="541"/>
      <c r="O176" s="449"/>
      <c r="P176" s="449"/>
      <c r="Q176" s="25" t="s">
        <v>244</v>
      </c>
      <c r="R176" s="13">
        <v>8</v>
      </c>
      <c r="S176" s="192" t="s">
        <v>245</v>
      </c>
      <c r="T176" s="213">
        <v>21</v>
      </c>
    </row>
    <row r="177" spans="1:20" x14ac:dyDescent="0.25">
      <c r="A177" s="449"/>
      <c r="B177" s="449"/>
      <c r="C177" s="449"/>
      <c r="D177" s="449"/>
      <c r="E177" s="449"/>
      <c r="F177" s="449"/>
      <c r="G177" s="295" t="s">
        <v>1</v>
      </c>
      <c r="H177" s="295"/>
      <c r="I177" s="295"/>
      <c r="J177" s="295"/>
      <c r="K177" s="295"/>
      <c r="L177" s="295"/>
      <c r="M177" s="295"/>
      <c r="N177" s="295"/>
      <c r="O177" s="540" t="s">
        <v>246</v>
      </c>
      <c r="P177" s="540"/>
      <c r="Q177" s="540"/>
      <c r="R177" s="540"/>
      <c r="S177" s="540"/>
      <c r="T177" s="540"/>
    </row>
    <row r="178" spans="1:20" ht="15.75" x14ac:dyDescent="0.25">
      <c r="A178" s="449"/>
      <c r="B178" s="449"/>
      <c r="C178" s="449"/>
      <c r="D178" s="449"/>
      <c r="E178" s="449"/>
      <c r="F178" s="449"/>
      <c r="G178" s="613" t="s">
        <v>325</v>
      </c>
      <c r="H178" s="613"/>
      <c r="I178" s="613"/>
      <c r="J178" s="613"/>
      <c r="K178" s="613"/>
      <c r="L178" s="613"/>
      <c r="M178" s="613"/>
      <c r="N178" s="613"/>
      <c r="O178" s="539"/>
      <c r="P178" s="539"/>
      <c r="Q178" s="539"/>
      <c r="R178" s="539"/>
      <c r="S178" s="539"/>
      <c r="T178" s="539"/>
    </row>
    <row r="179" spans="1:20" x14ac:dyDescent="0.25">
      <c r="A179" s="449"/>
      <c r="B179" s="449"/>
      <c r="C179" s="449"/>
      <c r="D179" s="449"/>
      <c r="E179" s="449"/>
      <c r="F179" s="449"/>
      <c r="G179" s="449"/>
      <c r="H179" s="449"/>
      <c r="I179" s="449"/>
      <c r="J179" s="449"/>
      <c r="K179" s="449"/>
      <c r="L179" s="449"/>
      <c r="M179" s="449"/>
      <c r="N179" s="449"/>
      <c r="O179" s="449"/>
      <c r="P179" s="449"/>
      <c r="Q179" s="449"/>
      <c r="R179" s="449"/>
      <c r="S179" s="449"/>
      <c r="T179" s="449"/>
    </row>
    <row r="180" spans="1:20" x14ac:dyDescent="0.25">
      <c r="A180" s="27" t="s">
        <v>3</v>
      </c>
      <c r="B180" s="611" t="s">
        <v>732</v>
      </c>
      <c r="C180" s="611"/>
      <c r="D180" s="611"/>
      <c r="E180" s="611"/>
      <c r="F180" s="611"/>
      <c r="G180" s="611"/>
      <c r="H180" s="611"/>
      <c r="I180" s="611"/>
      <c r="J180" s="611"/>
      <c r="K180" s="611"/>
      <c r="L180" s="4" t="s">
        <v>5</v>
      </c>
      <c r="M180" s="213">
        <v>2023</v>
      </c>
      <c r="N180" s="295"/>
      <c r="O180" s="295"/>
      <c r="P180" s="610"/>
      <c r="Q180" s="604" t="s">
        <v>248</v>
      </c>
      <c r="R180" s="605"/>
      <c r="S180" s="605"/>
      <c r="T180" s="606"/>
    </row>
    <row r="181" spans="1:20" x14ac:dyDescent="0.25">
      <c r="A181" s="295"/>
      <c r="B181" s="295"/>
      <c r="C181" s="295"/>
      <c r="D181" s="295"/>
      <c r="E181" s="295"/>
      <c r="F181" s="295"/>
      <c r="G181" s="295"/>
      <c r="H181" s="295"/>
      <c r="I181" s="295"/>
      <c r="J181" s="295"/>
      <c r="K181" s="295"/>
      <c r="L181" s="295"/>
      <c r="M181" s="295"/>
      <c r="N181" s="295"/>
      <c r="O181" s="295"/>
      <c r="P181" s="610"/>
      <c r="Q181" s="607" t="s">
        <v>284</v>
      </c>
      <c r="R181" s="608"/>
      <c r="S181" s="608"/>
      <c r="T181" s="609"/>
    </row>
    <row r="182" spans="1:20" x14ac:dyDescent="0.25">
      <c r="A182" s="7" t="s">
        <v>6</v>
      </c>
      <c r="B182" s="612">
        <v>44835</v>
      </c>
      <c r="C182" s="612"/>
      <c r="D182" s="613" t="s">
        <v>7</v>
      </c>
      <c r="E182" s="613"/>
      <c r="F182" s="612">
        <v>45199</v>
      </c>
      <c r="G182" s="612"/>
      <c r="H182" s="613"/>
      <c r="I182" s="613"/>
      <c r="J182" s="613"/>
      <c r="K182" s="613"/>
      <c r="L182" s="22" t="s">
        <v>8</v>
      </c>
      <c r="M182" s="213" t="s">
        <v>9</v>
      </c>
      <c r="N182" s="449"/>
      <c r="O182" s="449"/>
      <c r="P182" s="449"/>
      <c r="Q182" s="449"/>
      <c r="R182" s="449"/>
      <c r="S182" s="449"/>
      <c r="T182" s="449"/>
    </row>
    <row r="183" spans="1:20" x14ac:dyDescent="0.25">
      <c r="A183" s="545"/>
      <c r="B183" s="545"/>
      <c r="C183" s="545"/>
      <c r="D183" s="545"/>
      <c r="E183" s="545"/>
      <c r="F183" s="545"/>
      <c r="G183" s="545"/>
      <c r="H183" s="545"/>
      <c r="I183" s="545"/>
      <c r="J183" s="545"/>
      <c r="K183" s="545"/>
      <c r="L183" s="545"/>
      <c r="M183" s="545"/>
      <c r="N183" s="545"/>
      <c r="O183" s="545"/>
      <c r="P183" s="545"/>
      <c r="Q183" s="545"/>
      <c r="R183" s="545"/>
      <c r="S183" s="545"/>
      <c r="T183" s="545"/>
    </row>
    <row r="184" spans="1:20" x14ac:dyDescent="0.25">
      <c r="A184" s="714" t="s">
        <v>326</v>
      </c>
      <c r="B184" s="715"/>
      <c r="C184" s="715"/>
      <c r="D184" s="715"/>
      <c r="E184" s="715"/>
      <c r="F184" s="715"/>
      <c r="G184" s="715"/>
      <c r="H184" s="715"/>
      <c r="I184" s="715"/>
      <c r="J184" s="715"/>
      <c r="K184" s="716"/>
      <c r="L184" s="723" t="s">
        <v>379</v>
      </c>
      <c r="M184" s="723"/>
      <c r="N184" s="723"/>
      <c r="O184" s="723"/>
      <c r="P184" s="723"/>
      <c r="Q184" s="723"/>
      <c r="R184" s="723"/>
      <c r="S184" s="723"/>
      <c r="T184" s="724"/>
    </row>
    <row r="185" spans="1:20" x14ac:dyDescent="0.25">
      <c r="A185" s="717"/>
      <c r="B185" s="718"/>
      <c r="C185" s="718"/>
      <c r="D185" s="718"/>
      <c r="E185" s="718"/>
      <c r="F185" s="718"/>
      <c r="G185" s="718"/>
      <c r="H185" s="718"/>
      <c r="I185" s="718"/>
      <c r="J185" s="718"/>
      <c r="K185" s="719"/>
      <c r="L185" s="725"/>
      <c r="M185" s="725"/>
      <c r="N185" s="725"/>
      <c r="O185" s="725"/>
      <c r="P185" s="725"/>
      <c r="Q185" s="725"/>
      <c r="R185" s="725"/>
      <c r="S185" s="725"/>
      <c r="T185" s="726"/>
    </row>
    <row r="186" spans="1:20" x14ac:dyDescent="0.25">
      <c r="A186" s="717"/>
      <c r="B186" s="718"/>
      <c r="C186" s="718"/>
      <c r="D186" s="718"/>
      <c r="E186" s="718"/>
      <c r="F186" s="718"/>
      <c r="G186" s="718"/>
      <c r="H186" s="718"/>
      <c r="I186" s="718"/>
      <c r="J186" s="718"/>
      <c r="K186" s="719"/>
      <c r="L186" s="725"/>
      <c r="M186" s="725"/>
      <c r="N186" s="725"/>
      <c r="O186" s="725"/>
      <c r="P186" s="725"/>
      <c r="Q186" s="725"/>
      <c r="R186" s="725"/>
      <c r="S186" s="725"/>
      <c r="T186" s="726"/>
    </row>
    <row r="187" spans="1:20" ht="65.25" customHeight="1" x14ac:dyDescent="0.25">
      <c r="A187" s="720"/>
      <c r="B187" s="721"/>
      <c r="C187" s="721"/>
      <c r="D187" s="721"/>
      <c r="E187" s="721"/>
      <c r="F187" s="721"/>
      <c r="G187" s="721"/>
      <c r="H187" s="721"/>
      <c r="I187" s="721"/>
      <c r="J187" s="721"/>
      <c r="K187" s="722"/>
      <c r="L187" s="727"/>
      <c r="M187" s="727"/>
      <c r="N187" s="727"/>
      <c r="O187" s="727"/>
      <c r="P187" s="727"/>
      <c r="Q187" s="727"/>
      <c r="R187" s="727"/>
      <c r="S187" s="727"/>
      <c r="T187" s="728"/>
    </row>
    <row r="188" spans="1:20" x14ac:dyDescent="0.25">
      <c r="A188" s="729"/>
      <c r="B188" s="729"/>
      <c r="C188" s="729"/>
      <c r="D188" s="729"/>
      <c r="E188" s="729"/>
      <c r="F188" s="729"/>
      <c r="G188" s="729"/>
      <c r="H188" s="729"/>
      <c r="I188" s="729"/>
      <c r="J188" s="729"/>
      <c r="K188" s="729"/>
      <c r="L188" s="729"/>
      <c r="M188" s="729"/>
      <c r="N188" s="729"/>
      <c r="O188" s="729"/>
      <c r="P188" s="729"/>
      <c r="Q188" s="729"/>
      <c r="R188" s="729"/>
      <c r="S188" s="729"/>
      <c r="T188" s="729"/>
    </row>
    <row r="189" spans="1:20" x14ac:dyDescent="0.25">
      <c r="A189" s="442" t="s">
        <v>328</v>
      </c>
      <c r="B189" s="443"/>
      <c r="C189" s="443"/>
      <c r="D189" s="443"/>
      <c r="E189" s="443"/>
      <c r="F189" s="443"/>
      <c r="G189" s="444"/>
      <c r="H189" s="487" t="s">
        <v>733</v>
      </c>
      <c r="I189" s="488"/>
      <c r="J189" s="488"/>
      <c r="K189" s="488"/>
      <c r="L189" s="488"/>
      <c r="M189" s="489"/>
      <c r="N189" s="252"/>
      <c r="O189" s="252"/>
      <c r="P189" s="252"/>
      <c r="Q189" s="253" t="s">
        <v>21</v>
      </c>
      <c r="R189" s="730" t="s">
        <v>22</v>
      </c>
      <c r="S189" s="731"/>
      <c r="T189" s="732"/>
    </row>
    <row r="190" spans="1:20" ht="15.75" thickBot="1" x14ac:dyDescent="0.3">
      <c r="A190" s="622"/>
      <c r="B190" s="622"/>
      <c r="C190" s="622"/>
      <c r="D190" s="622"/>
      <c r="E190" s="622"/>
      <c r="F190" s="622"/>
      <c r="G190" s="622"/>
      <c r="H190" s="622"/>
      <c r="I190" s="622"/>
      <c r="J190" s="622"/>
      <c r="K190" s="622"/>
      <c r="L190" s="623"/>
      <c r="M190" s="623"/>
      <c r="N190" s="623"/>
      <c r="O190" s="622"/>
      <c r="P190" s="622"/>
      <c r="Q190" s="622"/>
      <c r="R190" s="622"/>
      <c r="S190" s="622"/>
      <c r="T190" s="622"/>
    </row>
    <row r="191" spans="1:20" ht="18" customHeight="1" x14ac:dyDescent="0.25">
      <c r="A191" s="671" t="s">
        <v>330</v>
      </c>
      <c r="B191" s="672"/>
      <c r="C191" s="672"/>
      <c r="D191" s="672"/>
      <c r="E191" s="672"/>
      <c r="F191" s="672"/>
      <c r="G191" s="673" t="s">
        <v>331</v>
      </c>
      <c r="H191" s="674"/>
      <c r="I191" s="674"/>
      <c r="J191" s="674"/>
      <c r="K191" s="751" t="s">
        <v>332</v>
      </c>
      <c r="L191" s="624" t="s">
        <v>333</v>
      </c>
      <c r="M191" s="625"/>
      <c r="N191" s="753" t="s">
        <v>257</v>
      </c>
      <c r="O191" s="755" t="s">
        <v>258</v>
      </c>
      <c r="P191" s="756" t="s">
        <v>259</v>
      </c>
      <c r="Q191" s="756" t="s">
        <v>260</v>
      </c>
      <c r="R191" s="756" t="s">
        <v>261</v>
      </c>
      <c r="S191" s="757" t="s">
        <v>262</v>
      </c>
      <c r="T191" s="758" t="s">
        <v>263</v>
      </c>
    </row>
    <row r="192" spans="1:20" ht="18" customHeight="1" x14ac:dyDescent="0.25">
      <c r="A192" s="672"/>
      <c r="B192" s="672"/>
      <c r="C192" s="672"/>
      <c r="D192" s="672"/>
      <c r="E192" s="672"/>
      <c r="F192" s="672"/>
      <c r="G192" s="674"/>
      <c r="H192" s="674"/>
      <c r="I192" s="674"/>
      <c r="J192" s="674"/>
      <c r="K192" s="752"/>
      <c r="L192" s="626"/>
      <c r="M192" s="627"/>
      <c r="N192" s="754"/>
      <c r="O192" s="755"/>
      <c r="P192" s="756"/>
      <c r="Q192" s="756"/>
      <c r="R192" s="756"/>
      <c r="S192" s="757"/>
      <c r="T192" s="758"/>
    </row>
    <row r="193" spans="1:20" ht="18" customHeight="1" x14ac:dyDescent="0.25">
      <c r="A193" s="672"/>
      <c r="B193" s="672"/>
      <c r="C193" s="672"/>
      <c r="D193" s="672"/>
      <c r="E193" s="672"/>
      <c r="F193" s="672"/>
      <c r="G193" s="674"/>
      <c r="H193" s="674"/>
      <c r="I193" s="674"/>
      <c r="J193" s="674"/>
      <c r="K193" s="752"/>
      <c r="L193" s="626"/>
      <c r="M193" s="627"/>
      <c r="N193" s="754"/>
      <c r="O193" s="755"/>
      <c r="P193" s="756"/>
      <c r="Q193" s="756"/>
      <c r="R193" s="756"/>
      <c r="S193" s="757"/>
      <c r="T193" s="758"/>
    </row>
    <row r="194" spans="1:20" ht="18" customHeight="1" x14ac:dyDescent="0.25">
      <c r="A194" s="672"/>
      <c r="B194" s="672"/>
      <c r="C194" s="672"/>
      <c r="D194" s="672"/>
      <c r="E194" s="672"/>
      <c r="F194" s="672"/>
      <c r="G194" s="674"/>
      <c r="H194" s="674"/>
      <c r="I194" s="674"/>
      <c r="J194" s="674"/>
      <c r="K194" s="752"/>
      <c r="L194" s="626"/>
      <c r="M194" s="627"/>
      <c r="N194" s="754"/>
      <c r="O194" s="755"/>
      <c r="P194" s="756"/>
      <c r="Q194" s="756"/>
      <c r="R194" s="756"/>
      <c r="S194" s="757"/>
      <c r="T194" s="758"/>
    </row>
    <row r="195" spans="1:20" ht="18" customHeight="1" x14ac:dyDescent="0.25">
      <c r="A195" s="672"/>
      <c r="B195" s="672"/>
      <c r="C195" s="672"/>
      <c r="D195" s="672"/>
      <c r="E195" s="672"/>
      <c r="F195" s="672"/>
      <c r="G195" s="674"/>
      <c r="H195" s="674"/>
      <c r="I195" s="674"/>
      <c r="J195" s="674"/>
      <c r="K195" s="752"/>
      <c r="L195" s="626"/>
      <c r="M195" s="627"/>
      <c r="N195" s="754"/>
      <c r="O195" s="755"/>
      <c r="P195" s="756"/>
      <c r="Q195" s="756"/>
      <c r="R195" s="756"/>
      <c r="S195" s="757"/>
      <c r="T195" s="758"/>
    </row>
    <row r="196" spans="1:20" ht="18" customHeight="1" x14ac:dyDescent="0.25">
      <c r="A196" s="672"/>
      <c r="B196" s="672"/>
      <c r="C196" s="672"/>
      <c r="D196" s="672"/>
      <c r="E196" s="672"/>
      <c r="F196" s="672"/>
      <c r="G196" s="674"/>
      <c r="H196" s="674"/>
      <c r="I196" s="674"/>
      <c r="J196" s="674"/>
      <c r="K196" s="752"/>
      <c r="L196" s="626"/>
      <c r="M196" s="627"/>
      <c r="N196" s="754"/>
      <c r="O196" s="755"/>
      <c r="P196" s="756"/>
      <c r="Q196" s="756"/>
      <c r="R196" s="756"/>
      <c r="S196" s="757"/>
      <c r="T196" s="758"/>
    </row>
    <row r="197" spans="1:20" ht="18" customHeight="1" x14ac:dyDescent="0.25">
      <c r="A197" s="672"/>
      <c r="B197" s="672"/>
      <c r="C197" s="672"/>
      <c r="D197" s="672"/>
      <c r="E197" s="672"/>
      <c r="F197" s="672"/>
      <c r="G197" s="674"/>
      <c r="H197" s="674"/>
      <c r="I197" s="674"/>
      <c r="J197" s="674"/>
      <c r="K197" s="752"/>
      <c r="L197" s="626"/>
      <c r="M197" s="627"/>
      <c r="N197" s="754"/>
      <c r="O197" s="755"/>
      <c r="P197" s="756"/>
      <c r="Q197" s="756"/>
      <c r="R197" s="756"/>
      <c r="S197" s="757"/>
      <c r="T197" s="758"/>
    </row>
    <row r="198" spans="1:20" ht="18" customHeight="1" x14ac:dyDescent="0.25">
      <c r="A198" s="672"/>
      <c r="B198" s="672"/>
      <c r="C198" s="672"/>
      <c r="D198" s="672"/>
      <c r="E198" s="672"/>
      <c r="F198" s="672"/>
      <c r="G198" s="674"/>
      <c r="H198" s="674"/>
      <c r="I198" s="674"/>
      <c r="J198" s="674"/>
      <c r="K198" s="752"/>
      <c r="L198" s="628"/>
      <c r="M198" s="629"/>
      <c r="N198" s="754"/>
      <c r="O198" s="755"/>
      <c r="P198" s="756"/>
      <c r="Q198" s="756"/>
      <c r="R198" s="756"/>
      <c r="S198" s="757"/>
      <c r="T198" s="758"/>
    </row>
    <row r="199" spans="1:20" ht="48.75" customHeight="1" x14ac:dyDescent="0.25">
      <c r="A199" s="735" t="s">
        <v>380</v>
      </c>
      <c r="B199" s="736"/>
      <c r="C199" s="736"/>
      <c r="D199" s="736"/>
      <c r="E199" s="736"/>
      <c r="F199" s="737"/>
      <c r="G199" s="744" t="s">
        <v>365</v>
      </c>
      <c r="H199" s="744"/>
      <c r="I199" s="745"/>
      <c r="J199" s="745"/>
      <c r="K199" s="263"/>
      <c r="L199" s="746" t="s">
        <v>381</v>
      </c>
      <c r="M199" s="747"/>
      <c r="N199" s="272">
        <v>83</v>
      </c>
      <c r="O199" s="132">
        <v>10</v>
      </c>
      <c r="P199" s="113">
        <v>0</v>
      </c>
      <c r="Q199" s="113">
        <v>14</v>
      </c>
      <c r="R199" s="275">
        <v>4</v>
      </c>
      <c r="S199" s="129">
        <f t="shared" ref="S199:S209" si="10">SUM(O199:R199)</f>
        <v>28</v>
      </c>
      <c r="T199" s="117">
        <f t="shared" ref="T199:T209" si="11">S199/N199</f>
        <v>0.33734939759036142</v>
      </c>
    </row>
    <row r="200" spans="1:20" ht="35.25" customHeight="1" x14ac:dyDescent="0.25">
      <c r="A200" s="738"/>
      <c r="B200" s="739"/>
      <c r="C200" s="739"/>
      <c r="D200" s="739"/>
      <c r="E200" s="739"/>
      <c r="F200" s="740"/>
      <c r="G200" s="748" t="s">
        <v>382</v>
      </c>
      <c r="H200" s="748"/>
      <c r="I200" s="745"/>
      <c r="J200" s="745"/>
      <c r="K200" s="264" t="s">
        <v>784</v>
      </c>
      <c r="L200" s="746" t="s">
        <v>785</v>
      </c>
      <c r="M200" s="747"/>
      <c r="N200" s="276">
        <v>83</v>
      </c>
      <c r="O200" s="277">
        <v>11</v>
      </c>
      <c r="P200" s="263">
        <v>1</v>
      </c>
      <c r="Q200" s="263">
        <v>12</v>
      </c>
      <c r="R200" s="278">
        <v>4</v>
      </c>
      <c r="S200" s="129">
        <f t="shared" si="10"/>
        <v>28</v>
      </c>
      <c r="T200" s="117">
        <f t="shared" si="11"/>
        <v>0.33734939759036142</v>
      </c>
    </row>
    <row r="201" spans="1:20" ht="43.5" customHeight="1" x14ac:dyDescent="0.25">
      <c r="A201" s="738"/>
      <c r="B201" s="739"/>
      <c r="C201" s="739"/>
      <c r="D201" s="739"/>
      <c r="E201" s="739"/>
      <c r="F201" s="740"/>
      <c r="G201" s="748" t="s">
        <v>786</v>
      </c>
      <c r="H201" s="748"/>
      <c r="I201" s="745"/>
      <c r="J201" s="745"/>
      <c r="K201" s="264"/>
      <c r="L201" s="746" t="s">
        <v>787</v>
      </c>
      <c r="M201" s="747"/>
      <c r="N201" s="276">
        <v>62</v>
      </c>
      <c r="O201" s="277">
        <v>0</v>
      </c>
      <c r="P201" s="263">
        <v>2</v>
      </c>
      <c r="Q201" s="263">
        <v>2</v>
      </c>
      <c r="R201" s="278">
        <v>0</v>
      </c>
      <c r="S201" s="129">
        <f t="shared" si="10"/>
        <v>4</v>
      </c>
      <c r="T201" s="117">
        <f t="shared" si="11"/>
        <v>6.4516129032258063E-2</v>
      </c>
    </row>
    <row r="202" spans="1:20" ht="35.25" customHeight="1" x14ac:dyDescent="0.25">
      <c r="A202" s="738"/>
      <c r="B202" s="739"/>
      <c r="C202" s="739"/>
      <c r="D202" s="739"/>
      <c r="E202" s="739"/>
      <c r="F202" s="740"/>
      <c r="G202" s="803" t="s">
        <v>788</v>
      </c>
      <c r="H202" s="804"/>
      <c r="I202" s="804"/>
      <c r="J202" s="805"/>
      <c r="K202" s="264" t="s">
        <v>383</v>
      </c>
      <c r="L202" s="812" t="s">
        <v>789</v>
      </c>
      <c r="M202" s="813"/>
      <c r="N202" s="276">
        <v>44</v>
      </c>
      <c r="O202" s="277">
        <v>0</v>
      </c>
      <c r="P202" s="263">
        <v>1</v>
      </c>
      <c r="Q202" s="263">
        <v>2</v>
      </c>
      <c r="R202" s="279">
        <v>0</v>
      </c>
      <c r="S202" s="129">
        <f t="shared" si="10"/>
        <v>3</v>
      </c>
      <c r="T202" s="117">
        <f t="shared" si="11"/>
        <v>6.8181818181818177E-2</v>
      </c>
    </row>
    <row r="203" spans="1:20" ht="35.25" customHeight="1" x14ac:dyDescent="0.25">
      <c r="A203" s="738"/>
      <c r="B203" s="739"/>
      <c r="C203" s="739"/>
      <c r="D203" s="739"/>
      <c r="E203" s="739"/>
      <c r="F203" s="740"/>
      <c r="G203" s="803" t="s">
        <v>790</v>
      </c>
      <c r="H203" s="804"/>
      <c r="I203" s="804"/>
      <c r="J203" s="805"/>
      <c r="K203" s="264" t="s">
        <v>384</v>
      </c>
      <c r="L203" s="746" t="s">
        <v>385</v>
      </c>
      <c r="M203" s="747"/>
      <c r="N203" s="276">
        <v>19</v>
      </c>
      <c r="O203" s="277">
        <v>0</v>
      </c>
      <c r="P203" s="263">
        <v>0</v>
      </c>
      <c r="Q203" s="263">
        <v>1</v>
      </c>
      <c r="R203" s="278">
        <v>0</v>
      </c>
      <c r="S203" s="129">
        <f t="shared" si="10"/>
        <v>1</v>
      </c>
      <c r="T203" s="117">
        <f>S203/N203</f>
        <v>5.2631578947368418E-2</v>
      </c>
    </row>
    <row r="204" spans="1:20" ht="35.25" customHeight="1" x14ac:dyDescent="0.25">
      <c r="A204" s="738"/>
      <c r="B204" s="739"/>
      <c r="C204" s="739"/>
      <c r="D204" s="739"/>
      <c r="E204" s="739"/>
      <c r="F204" s="740"/>
      <c r="G204" s="748" t="s">
        <v>791</v>
      </c>
      <c r="H204" s="748"/>
      <c r="I204" s="745"/>
      <c r="J204" s="745"/>
      <c r="K204" s="264" t="s">
        <v>792</v>
      </c>
      <c r="L204" s="746" t="s">
        <v>793</v>
      </c>
      <c r="M204" s="747"/>
      <c r="N204" s="276">
        <v>14</v>
      </c>
      <c r="O204" s="277">
        <v>0</v>
      </c>
      <c r="P204" s="263">
        <v>0</v>
      </c>
      <c r="Q204" s="263">
        <v>0</v>
      </c>
      <c r="R204" s="278">
        <v>0</v>
      </c>
      <c r="S204" s="129">
        <f t="shared" si="10"/>
        <v>0</v>
      </c>
      <c r="T204" s="117">
        <f>S204/N204</f>
        <v>0</v>
      </c>
    </row>
    <row r="205" spans="1:20" ht="35.25" customHeight="1" x14ac:dyDescent="0.25">
      <c r="A205" s="738"/>
      <c r="B205" s="739"/>
      <c r="C205" s="739"/>
      <c r="D205" s="739"/>
      <c r="E205" s="739"/>
      <c r="F205" s="740"/>
      <c r="G205" s="709"/>
      <c r="H205" s="709"/>
      <c r="I205" s="710"/>
      <c r="J205" s="710"/>
      <c r="K205" s="233"/>
      <c r="L205" s="733"/>
      <c r="M205" s="734"/>
      <c r="N205" s="131"/>
      <c r="O205" s="132"/>
      <c r="P205" s="113"/>
      <c r="Q205" s="113"/>
      <c r="R205" s="115"/>
      <c r="S205" s="129">
        <f t="shared" si="10"/>
        <v>0</v>
      </c>
      <c r="T205" s="117" t="e">
        <f t="shared" si="11"/>
        <v>#DIV/0!</v>
      </c>
    </row>
    <row r="206" spans="1:20" x14ac:dyDescent="0.25">
      <c r="A206" s="738"/>
      <c r="B206" s="739"/>
      <c r="C206" s="739"/>
      <c r="D206" s="739"/>
      <c r="E206" s="739"/>
      <c r="F206" s="740"/>
      <c r="G206" s="709"/>
      <c r="H206" s="709"/>
      <c r="I206" s="710"/>
      <c r="J206" s="710"/>
      <c r="K206" s="233"/>
      <c r="L206" s="733"/>
      <c r="M206" s="734"/>
      <c r="N206" s="131"/>
      <c r="O206" s="132"/>
      <c r="P206" s="113"/>
      <c r="Q206" s="113"/>
      <c r="R206" s="115"/>
      <c r="S206" s="129">
        <f t="shared" si="10"/>
        <v>0</v>
      </c>
      <c r="T206" s="117" t="e">
        <f t="shared" si="11"/>
        <v>#DIV/0!</v>
      </c>
    </row>
    <row r="207" spans="1:20" x14ac:dyDescent="0.25">
      <c r="A207" s="738"/>
      <c r="B207" s="739"/>
      <c r="C207" s="739"/>
      <c r="D207" s="739"/>
      <c r="E207" s="739"/>
      <c r="F207" s="740"/>
      <c r="G207" s="709"/>
      <c r="H207" s="709"/>
      <c r="I207" s="710"/>
      <c r="J207" s="710"/>
      <c r="K207" s="233"/>
      <c r="L207" s="733"/>
      <c r="M207" s="734"/>
      <c r="N207" s="131"/>
      <c r="O207" s="132"/>
      <c r="P207" s="113"/>
      <c r="Q207" s="113"/>
      <c r="R207" s="115"/>
      <c r="S207" s="129">
        <f t="shared" si="10"/>
        <v>0</v>
      </c>
      <c r="T207" s="117" t="e">
        <f t="shared" si="11"/>
        <v>#DIV/0!</v>
      </c>
    </row>
    <row r="208" spans="1:20" x14ac:dyDescent="0.25">
      <c r="A208" s="738"/>
      <c r="B208" s="739"/>
      <c r="C208" s="739"/>
      <c r="D208" s="739"/>
      <c r="E208" s="739"/>
      <c r="F208" s="740"/>
      <c r="G208" s="709"/>
      <c r="H208" s="709"/>
      <c r="I208" s="710"/>
      <c r="J208" s="710"/>
      <c r="K208" s="233"/>
      <c r="L208" s="733"/>
      <c r="M208" s="734"/>
      <c r="N208" s="131"/>
      <c r="O208" s="132"/>
      <c r="P208" s="113"/>
      <c r="Q208" s="113"/>
      <c r="R208" s="115"/>
      <c r="S208" s="129">
        <f t="shared" si="10"/>
        <v>0</v>
      </c>
      <c r="T208" s="117" t="e">
        <f t="shared" si="11"/>
        <v>#DIV/0!</v>
      </c>
    </row>
    <row r="209" spans="1:20" ht="43.5" customHeight="1" x14ac:dyDescent="0.25">
      <c r="A209" s="738"/>
      <c r="B209" s="739"/>
      <c r="C209" s="739"/>
      <c r="D209" s="739"/>
      <c r="E209" s="739"/>
      <c r="F209" s="740"/>
      <c r="G209" s="709"/>
      <c r="H209" s="709"/>
      <c r="I209" s="710"/>
      <c r="J209" s="710"/>
      <c r="K209" s="233"/>
      <c r="L209" s="733"/>
      <c r="M209" s="734"/>
      <c r="N209" s="131"/>
      <c r="O209" s="132"/>
      <c r="P209" s="113"/>
      <c r="Q209" s="113"/>
      <c r="R209" s="115"/>
      <c r="S209" s="129">
        <f t="shared" si="10"/>
        <v>0</v>
      </c>
      <c r="T209" s="117" t="e">
        <f t="shared" si="11"/>
        <v>#DIV/0!</v>
      </c>
    </row>
    <row r="210" spans="1:20" x14ac:dyDescent="0.25">
      <c r="A210" s="522" t="s">
        <v>282</v>
      </c>
      <c r="B210" s="522"/>
      <c r="C210" s="522"/>
      <c r="D210" s="522"/>
      <c r="E210" s="522"/>
      <c r="F210" s="522"/>
      <c r="G210" s="522"/>
      <c r="H210" s="522"/>
      <c r="I210" s="522"/>
      <c r="J210" s="522"/>
      <c r="K210" s="522"/>
      <c r="L210" s="522"/>
      <c r="M210" s="522"/>
      <c r="N210" s="522"/>
      <c r="O210" s="522"/>
      <c r="P210" s="522"/>
      <c r="Q210" s="522"/>
      <c r="R210" s="522"/>
      <c r="S210" s="522"/>
      <c r="T210" s="522"/>
    </row>
    <row r="212" spans="1:20" x14ac:dyDescent="0.25">
      <c r="A212" s="449"/>
      <c r="B212" s="449"/>
      <c r="C212" s="449"/>
      <c r="D212" s="449"/>
      <c r="E212" s="449"/>
      <c r="F212" s="449"/>
      <c r="G212" s="541" t="s">
        <v>0</v>
      </c>
      <c r="H212" s="541"/>
      <c r="I212" s="541"/>
      <c r="J212" s="541"/>
      <c r="K212" s="541"/>
      <c r="L212" s="541"/>
      <c r="M212" s="541"/>
      <c r="N212" s="541"/>
      <c r="O212" s="449"/>
      <c r="P212" s="449"/>
      <c r="Q212" s="25" t="s">
        <v>244</v>
      </c>
      <c r="R212" s="13">
        <v>9</v>
      </c>
      <c r="S212" s="192" t="s">
        <v>245</v>
      </c>
      <c r="T212" s="213">
        <v>21</v>
      </c>
    </row>
    <row r="213" spans="1:20" x14ac:dyDescent="0.25">
      <c r="A213" s="449"/>
      <c r="B213" s="449"/>
      <c r="C213" s="449"/>
      <c r="D213" s="449"/>
      <c r="E213" s="449"/>
      <c r="F213" s="449"/>
      <c r="G213" s="295" t="s">
        <v>1</v>
      </c>
      <c r="H213" s="295"/>
      <c r="I213" s="295"/>
      <c r="J213" s="295"/>
      <c r="K213" s="295"/>
      <c r="L213" s="295"/>
      <c r="M213" s="295"/>
      <c r="N213" s="295"/>
      <c r="O213" s="540" t="s">
        <v>246</v>
      </c>
      <c r="P213" s="540"/>
      <c r="Q213" s="540"/>
      <c r="R213" s="540"/>
      <c r="S213" s="540"/>
      <c r="T213" s="540"/>
    </row>
    <row r="214" spans="1:20" ht="15.75" x14ac:dyDescent="0.25">
      <c r="A214" s="449"/>
      <c r="B214" s="449"/>
      <c r="C214" s="449"/>
      <c r="D214" s="449"/>
      <c r="E214" s="449"/>
      <c r="F214" s="449"/>
      <c r="G214" s="613" t="s">
        <v>325</v>
      </c>
      <c r="H214" s="613"/>
      <c r="I214" s="613"/>
      <c r="J214" s="613"/>
      <c r="K214" s="613"/>
      <c r="L214" s="613"/>
      <c r="M214" s="613"/>
      <c r="N214" s="613"/>
      <c r="O214" s="539"/>
      <c r="P214" s="539"/>
      <c r="Q214" s="539"/>
      <c r="R214" s="539"/>
      <c r="S214" s="539"/>
      <c r="T214" s="539"/>
    </row>
    <row r="215" spans="1:20" x14ac:dyDescent="0.25">
      <c r="A215" s="449"/>
      <c r="B215" s="449"/>
      <c r="C215" s="449"/>
      <c r="D215" s="449"/>
      <c r="E215" s="449"/>
      <c r="F215" s="449"/>
      <c r="G215" s="449"/>
      <c r="H215" s="449"/>
      <c r="I215" s="449"/>
      <c r="J215" s="449"/>
      <c r="K215" s="449"/>
      <c r="L215" s="449"/>
      <c r="M215" s="449"/>
      <c r="N215" s="449"/>
      <c r="O215" s="449"/>
      <c r="P215" s="449"/>
      <c r="Q215" s="449"/>
      <c r="R215" s="449"/>
      <c r="S215" s="449"/>
      <c r="T215" s="449"/>
    </row>
    <row r="216" spans="1:20" x14ac:dyDescent="0.25">
      <c r="A216" s="27" t="s">
        <v>3</v>
      </c>
      <c r="B216" s="611" t="s">
        <v>732</v>
      </c>
      <c r="C216" s="611"/>
      <c r="D216" s="611"/>
      <c r="E216" s="611"/>
      <c r="F216" s="611"/>
      <c r="G216" s="611"/>
      <c r="H216" s="611"/>
      <c r="I216" s="611"/>
      <c r="J216" s="611"/>
      <c r="K216" s="611"/>
      <c r="L216" s="4" t="s">
        <v>5</v>
      </c>
      <c r="M216" s="213">
        <v>2023</v>
      </c>
      <c r="N216" s="295"/>
      <c r="O216" s="295"/>
      <c r="P216" s="610"/>
      <c r="Q216" s="604" t="s">
        <v>248</v>
      </c>
      <c r="R216" s="605"/>
      <c r="S216" s="605"/>
      <c r="T216" s="606"/>
    </row>
    <row r="217" spans="1:20" x14ac:dyDescent="0.25">
      <c r="A217" s="295"/>
      <c r="B217" s="295"/>
      <c r="C217" s="295"/>
      <c r="D217" s="295"/>
      <c r="E217" s="295"/>
      <c r="F217" s="295"/>
      <c r="G217" s="295"/>
      <c r="H217" s="295"/>
      <c r="I217" s="295"/>
      <c r="J217" s="295"/>
      <c r="K217" s="295"/>
      <c r="L217" s="295"/>
      <c r="M217" s="295"/>
      <c r="N217" s="295"/>
      <c r="O217" s="295"/>
      <c r="P217" s="610"/>
      <c r="Q217" s="607" t="s">
        <v>284</v>
      </c>
      <c r="R217" s="608"/>
      <c r="S217" s="608"/>
      <c r="T217" s="609"/>
    </row>
    <row r="218" spans="1:20" x14ac:dyDescent="0.25">
      <c r="A218" s="7" t="s">
        <v>6</v>
      </c>
      <c r="B218" s="612">
        <v>44835</v>
      </c>
      <c r="C218" s="612"/>
      <c r="D218" s="613" t="s">
        <v>7</v>
      </c>
      <c r="E218" s="613"/>
      <c r="F218" s="612">
        <v>45199</v>
      </c>
      <c r="G218" s="612"/>
      <c r="H218" s="613"/>
      <c r="I218" s="613"/>
      <c r="J218" s="613"/>
      <c r="K218" s="613"/>
      <c r="L218" s="22" t="s">
        <v>8</v>
      </c>
      <c r="M218" s="213" t="s">
        <v>9</v>
      </c>
      <c r="N218" s="449"/>
      <c r="O218" s="449"/>
      <c r="P218" s="449"/>
      <c r="Q218" s="449"/>
      <c r="R218" s="449"/>
      <c r="S218" s="449"/>
      <c r="T218" s="449"/>
    </row>
    <row r="219" spans="1:20" x14ac:dyDescent="0.25">
      <c r="A219" s="545"/>
      <c r="B219" s="545"/>
      <c r="C219" s="545"/>
      <c r="D219" s="545"/>
      <c r="E219" s="545"/>
      <c r="F219" s="545"/>
      <c r="G219" s="545"/>
      <c r="H219" s="545"/>
      <c r="I219" s="545"/>
      <c r="J219" s="545"/>
      <c r="K219" s="545"/>
      <c r="L219" s="545"/>
      <c r="M219" s="545"/>
      <c r="N219" s="545"/>
      <c r="O219" s="545"/>
      <c r="P219" s="545"/>
      <c r="Q219" s="545"/>
      <c r="R219" s="545"/>
      <c r="S219" s="545"/>
      <c r="T219" s="545"/>
    </row>
    <row r="220" spans="1:20" x14ac:dyDescent="0.25">
      <c r="A220" s="714" t="s">
        <v>326</v>
      </c>
      <c r="B220" s="715"/>
      <c r="C220" s="715"/>
      <c r="D220" s="715"/>
      <c r="E220" s="715"/>
      <c r="F220" s="715"/>
      <c r="G220" s="715"/>
      <c r="H220" s="715"/>
      <c r="I220" s="715"/>
      <c r="J220" s="715"/>
      <c r="K220" s="716"/>
      <c r="L220" s="723" t="s">
        <v>47</v>
      </c>
      <c r="M220" s="723"/>
      <c r="N220" s="723"/>
      <c r="O220" s="723"/>
      <c r="P220" s="723"/>
      <c r="Q220" s="723"/>
      <c r="R220" s="723"/>
      <c r="S220" s="723"/>
      <c r="T220" s="724"/>
    </row>
    <row r="221" spans="1:20" x14ac:dyDescent="0.25">
      <c r="A221" s="717"/>
      <c r="B221" s="718"/>
      <c r="C221" s="718"/>
      <c r="D221" s="718"/>
      <c r="E221" s="718"/>
      <c r="F221" s="718"/>
      <c r="G221" s="718"/>
      <c r="H221" s="718"/>
      <c r="I221" s="718"/>
      <c r="J221" s="718"/>
      <c r="K221" s="719"/>
      <c r="L221" s="725"/>
      <c r="M221" s="725"/>
      <c r="N221" s="725"/>
      <c r="O221" s="725"/>
      <c r="P221" s="725"/>
      <c r="Q221" s="725"/>
      <c r="R221" s="725"/>
      <c r="S221" s="725"/>
      <c r="T221" s="726"/>
    </row>
    <row r="222" spans="1:20" x14ac:dyDescent="0.25">
      <c r="A222" s="717"/>
      <c r="B222" s="718"/>
      <c r="C222" s="718"/>
      <c r="D222" s="718"/>
      <c r="E222" s="718"/>
      <c r="F222" s="718"/>
      <c r="G222" s="718"/>
      <c r="H222" s="718"/>
      <c r="I222" s="718"/>
      <c r="J222" s="718"/>
      <c r="K222" s="719"/>
      <c r="L222" s="725"/>
      <c r="M222" s="725"/>
      <c r="N222" s="725"/>
      <c r="O222" s="725"/>
      <c r="P222" s="725"/>
      <c r="Q222" s="725"/>
      <c r="R222" s="725"/>
      <c r="S222" s="725"/>
      <c r="T222" s="726"/>
    </row>
    <row r="223" spans="1:20" x14ac:dyDescent="0.25">
      <c r="A223" s="720"/>
      <c r="B223" s="721"/>
      <c r="C223" s="721"/>
      <c r="D223" s="721"/>
      <c r="E223" s="721"/>
      <c r="F223" s="721"/>
      <c r="G223" s="721"/>
      <c r="H223" s="721"/>
      <c r="I223" s="721"/>
      <c r="J223" s="721"/>
      <c r="K223" s="722"/>
      <c r="L223" s="727"/>
      <c r="M223" s="727"/>
      <c r="N223" s="727"/>
      <c r="O223" s="727"/>
      <c r="P223" s="727"/>
      <c r="Q223" s="727"/>
      <c r="R223" s="727"/>
      <c r="S223" s="727"/>
      <c r="T223" s="728"/>
    </row>
    <row r="224" spans="1:20" x14ac:dyDescent="0.25">
      <c r="A224" s="729"/>
      <c r="B224" s="729"/>
      <c r="C224" s="729"/>
      <c r="D224" s="729"/>
      <c r="E224" s="729"/>
      <c r="F224" s="729"/>
      <c r="G224" s="729"/>
      <c r="H224" s="729"/>
      <c r="I224" s="729"/>
      <c r="J224" s="729"/>
      <c r="K224" s="729"/>
      <c r="L224" s="729"/>
      <c r="M224" s="729"/>
      <c r="N224" s="729"/>
      <c r="O224" s="729"/>
      <c r="P224" s="729"/>
      <c r="Q224" s="729"/>
      <c r="R224" s="729"/>
      <c r="S224" s="729"/>
      <c r="T224" s="729"/>
    </row>
    <row r="225" spans="1:20" x14ac:dyDescent="0.25">
      <c r="A225" s="442" t="s">
        <v>328</v>
      </c>
      <c r="B225" s="443"/>
      <c r="C225" s="443"/>
      <c r="D225" s="443"/>
      <c r="E225" s="443"/>
      <c r="F225" s="443"/>
      <c r="G225" s="444"/>
      <c r="H225" s="487" t="s">
        <v>386</v>
      </c>
      <c r="I225" s="488"/>
      <c r="J225" s="488"/>
      <c r="K225" s="488"/>
      <c r="L225" s="488"/>
      <c r="M225" s="489"/>
      <c r="N225" s="252"/>
      <c r="O225" s="252"/>
      <c r="P225" s="252"/>
      <c r="Q225" s="253" t="s">
        <v>21</v>
      </c>
      <c r="R225" s="730" t="s">
        <v>22</v>
      </c>
      <c r="S225" s="731"/>
      <c r="T225" s="732"/>
    </row>
    <row r="226" spans="1:20" ht="15.75" thickBot="1" x14ac:dyDescent="0.3">
      <c r="A226" s="622"/>
      <c r="B226" s="622"/>
      <c r="C226" s="622"/>
      <c r="D226" s="622"/>
      <c r="E226" s="622"/>
      <c r="F226" s="622"/>
      <c r="G226" s="622"/>
      <c r="H226" s="622"/>
      <c r="I226" s="622"/>
      <c r="J226" s="622"/>
      <c r="K226" s="622"/>
      <c r="L226" s="623"/>
      <c r="M226" s="623"/>
      <c r="N226" s="623"/>
      <c r="O226" s="622"/>
      <c r="P226" s="622"/>
      <c r="Q226" s="622"/>
      <c r="R226" s="622"/>
      <c r="S226" s="622"/>
      <c r="T226" s="622"/>
    </row>
    <row r="227" spans="1:20" x14ac:dyDescent="0.25">
      <c r="A227" s="671" t="s">
        <v>330</v>
      </c>
      <c r="B227" s="672"/>
      <c r="C227" s="672"/>
      <c r="D227" s="672"/>
      <c r="E227" s="672"/>
      <c r="F227" s="672"/>
      <c r="G227" s="673" t="s">
        <v>331</v>
      </c>
      <c r="H227" s="674"/>
      <c r="I227" s="674"/>
      <c r="J227" s="674"/>
      <c r="K227" s="751" t="s">
        <v>332</v>
      </c>
      <c r="L227" s="624" t="s">
        <v>333</v>
      </c>
      <c r="M227" s="625"/>
      <c r="N227" s="753" t="s">
        <v>257</v>
      </c>
      <c r="O227" s="755" t="s">
        <v>258</v>
      </c>
      <c r="P227" s="756" t="s">
        <v>259</v>
      </c>
      <c r="Q227" s="756" t="s">
        <v>260</v>
      </c>
      <c r="R227" s="756" t="s">
        <v>261</v>
      </c>
      <c r="S227" s="757" t="s">
        <v>262</v>
      </c>
      <c r="T227" s="758" t="s">
        <v>263</v>
      </c>
    </row>
    <row r="228" spans="1:20" x14ac:dyDescent="0.25">
      <c r="A228" s="672"/>
      <c r="B228" s="672"/>
      <c r="C228" s="672"/>
      <c r="D228" s="672"/>
      <c r="E228" s="672"/>
      <c r="F228" s="672"/>
      <c r="G228" s="674"/>
      <c r="H228" s="674"/>
      <c r="I228" s="674"/>
      <c r="J228" s="674"/>
      <c r="K228" s="752"/>
      <c r="L228" s="626"/>
      <c r="M228" s="627"/>
      <c r="N228" s="754"/>
      <c r="O228" s="755"/>
      <c r="P228" s="756"/>
      <c r="Q228" s="756"/>
      <c r="R228" s="756"/>
      <c r="S228" s="757"/>
      <c r="T228" s="758"/>
    </row>
    <row r="229" spans="1:20" x14ac:dyDescent="0.25">
      <c r="A229" s="672"/>
      <c r="B229" s="672"/>
      <c r="C229" s="672"/>
      <c r="D229" s="672"/>
      <c r="E229" s="672"/>
      <c r="F229" s="672"/>
      <c r="G229" s="674"/>
      <c r="H229" s="674"/>
      <c r="I229" s="674"/>
      <c r="J229" s="674"/>
      <c r="K229" s="752"/>
      <c r="L229" s="626"/>
      <c r="M229" s="627"/>
      <c r="N229" s="754"/>
      <c r="O229" s="755"/>
      <c r="P229" s="756"/>
      <c r="Q229" s="756"/>
      <c r="R229" s="756"/>
      <c r="S229" s="757"/>
      <c r="T229" s="758"/>
    </row>
    <row r="230" spans="1:20" x14ac:dyDescent="0.25">
      <c r="A230" s="672"/>
      <c r="B230" s="672"/>
      <c r="C230" s="672"/>
      <c r="D230" s="672"/>
      <c r="E230" s="672"/>
      <c r="F230" s="672"/>
      <c r="G230" s="674"/>
      <c r="H230" s="674"/>
      <c r="I230" s="674"/>
      <c r="J230" s="674"/>
      <c r="K230" s="752"/>
      <c r="L230" s="626"/>
      <c r="M230" s="627"/>
      <c r="N230" s="754"/>
      <c r="O230" s="755"/>
      <c r="P230" s="756"/>
      <c r="Q230" s="756"/>
      <c r="R230" s="756"/>
      <c r="S230" s="757"/>
      <c r="T230" s="758"/>
    </row>
    <row r="231" spans="1:20" x14ac:dyDescent="0.25">
      <c r="A231" s="672"/>
      <c r="B231" s="672"/>
      <c r="C231" s="672"/>
      <c r="D231" s="672"/>
      <c r="E231" s="672"/>
      <c r="F231" s="672"/>
      <c r="G231" s="674"/>
      <c r="H231" s="674"/>
      <c r="I231" s="674"/>
      <c r="J231" s="674"/>
      <c r="K231" s="752"/>
      <c r="L231" s="626"/>
      <c r="M231" s="627"/>
      <c r="N231" s="754"/>
      <c r="O231" s="755"/>
      <c r="P231" s="756"/>
      <c r="Q231" s="756"/>
      <c r="R231" s="756"/>
      <c r="S231" s="757"/>
      <c r="T231" s="758"/>
    </row>
    <row r="232" spans="1:20" x14ac:dyDescent="0.25">
      <c r="A232" s="672"/>
      <c r="B232" s="672"/>
      <c r="C232" s="672"/>
      <c r="D232" s="672"/>
      <c r="E232" s="672"/>
      <c r="F232" s="672"/>
      <c r="G232" s="674"/>
      <c r="H232" s="674"/>
      <c r="I232" s="674"/>
      <c r="J232" s="674"/>
      <c r="K232" s="752"/>
      <c r="L232" s="626"/>
      <c r="M232" s="627"/>
      <c r="N232" s="754"/>
      <c r="O232" s="755"/>
      <c r="P232" s="756"/>
      <c r="Q232" s="756"/>
      <c r="R232" s="756"/>
      <c r="S232" s="757"/>
      <c r="T232" s="758"/>
    </row>
    <row r="233" spans="1:20" x14ac:dyDescent="0.25">
      <c r="A233" s="672"/>
      <c r="B233" s="672"/>
      <c r="C233" s="672"/>
      <c r="D233" s="672"/>
      <c r="E233" s="672"/>
      <c r="F233" s="672"/>
      <c r="G233" s="674"/>
      <c r="H233" s="674"/>
      <c r="I233" s="674"/>
      <c r="J233" s="674"/>
      <c r="K233" s="752"/>
      <c r="L233" s="626"/>
      <c r="M233" s="627"/>
      <c r="N233" s="754"/>
      <c r="O233" s="755"/>
      <c r="P233" s="756"/>
      <c r="Q233" s="756"/>
      <c r="R233" s="756"/>
      <c r="S233" s="757"/>
      <c r="T233" s="758"/>
    </row>
    <row r="234" spans="1:20" x14ac:dyDescent="0.25">
      <c r="A234" s="672"/>
      <c r="B234" s="672"/>
      <c r="C234" s="672"/>
      <c r="D234" s="672"/>
      <c r="E234" s="672"/>
      <c r="F234" s="672"/>
      <c r="G234" s="674"/>
      <c r="H234" s="674"/>
      <c r="I234" s="674"/>
      <c r="J234" s="674"/>
      <c r="K234" s="752"/>
      <c r="L234" s="628"/>
      <c r="M234" s="629"/>
      <c r="N234" s="754"/>
      <c r="O234" s="755"/>
      <c r="P234" s="756"/>
      <c r="Q234" s="756"/>
      <c r="R234" s="756"/>
      <c r="S234" s="757"/>
      <c r="T234" s="758"/>
    </row>
    <row r="235" spans="1:20" ht="58.5" customHeight="1" x14ac:dyDescent="0.25">
      <c r="A235" s="735" t="s">
        <v>387</v>
      </c>
      <c r="B235" s="736"/>
      <c r="C235" s="736"/>
      <c r="D235" s="736"/>
      <c r="E235" s="736"/>
      <c r="F235" s="737"/>
      <c r="G235" s="744" t="s">
        <v>344</v>
      </c>
      <c r="H235" s="744"/>
      <c r="I235" s="745"/>
      <c r="J235" s="745"/>
      <c r="K235" s="263"/>
      <c r="L235" s="746" t="s">
        <v>381</v>
      </c>
      <c r="M235" s="747"/>
      <c r="N235" s="272">
        <v>863</v>
      </c>
      <c r="O235" s="234">
        <v>297</v>
      </c>
      <c r="P235" s="232">
        <v>180</v>
      </c>
      <c r="Q235" s="232">
        <v>329</v>
      </c>
      <c r="R235" s="280">
        <v>181</v>
      </c>
      <c r="S235" s="129">
        <f t="shared" ref="S235:S245" si="12">SUM(O235:R235)</f>
        <v>987</v>
      </c>
      <c r="T235" s="117">
        <f t="shared" ref="T235:T245" si="13">S235/N235</f>
        <v>1.1436848203939745</v>
      </c>
    </row>
    <row r="236" spans="1:20" ht="48" customHeight="1" x14ac:dyDescent="0.25">
      <c r="A236" s="738"/>
      <c r="B236" s="739"/>
      <c r="C236" s="739"/>
      <c r="D236" s="739"/>
      <c r="E236" s="739"/>
      <c r="F236" s="740"/>
      <c r="G236" s="748" t="s">
        <v>382</v>
      </c>
      <c r="H236" s="748"/>
      <c r="I236" s="745"/>
      <c r="J236" s="745"/>
      <c r="K236" s="264" t="s">
        <v>784</v>
      </c>
      <c r="L236" s="749" t="s">
        <v>796</v>
      </c>
      <c r="M236" s="750"/>
      <c r="N236" s="272">
        <v>863</v>
      </c>
      <c r="O236" s="234">
        <v>426</v>
      </c>
      <c r="P236" s="232">
        <v>217</v>
      </c>
      <c r="Q236" s="232">
        <v>263</v>
      </c>
      <c r="R236" s="280">
        <v>73</v>
      </c>
      <c r="S236" s="129">
        <f t="shared" si="12"/>
        <v>979</v>
      </c>
      <c r="T236" s="117">
        <f t="shared" si="13"/>
        <v>1.13441483198146</v>
      </c>
    </row>
    <row r="237" spans="1:20" ht="48" customHeight="1" x14ac:dyDescent="0.25">
      <c r="A237" s="738"/>
      <c r="B237" s="739"/>
      <c r="C237" s="739"/>
      <c r="D237" s="739"/>
      <c r="E237" s="739"/>
      <c r="F237" s="740"/>
      <c r="G237" s="748" t="s">
        <v>797</v>
      </c>
      <c r="H237" s="748"/>
      <c r="I237" s="745"/>
      <c r="J237" s="745"/>
      <c r="K237" s="264"/>
      <c r="L237" s="749" t="s">
        <v>798</v>
      </c>
      <c r="M237" s="750"/>
      <c r="N237" s="272">
        <v>647</v>
      </c>
      <c r="O237" s="234">
        <v>1</v>
      </c>
      <c r="P237" s="232">
        <v>246</v>
      </c>
      <c r="Q237" s="232">
        <v>218</v>
      </c>
      <c r="R237" s="280">
        <v>239</v>
      </c>
      <c r="S237" s="129">
        <f t="shared" si="12"/>
        <v>704</v>
      </c>
      <c r="T237" s="117">
        <f t="shared" si="13"/>
        <v>1.0880989180834622</v>
      </c>
    </row>
    <row r="238" spans="1:20" ht="48" customHeight="1" x14ac:dyDescent="0.25">
      <c r="A238" s="738"/>
      <c r="B238" s="739"/>
      <c r="C238" s="739"/>
      <c r="D238" s="739"/>
      <c r="E238" s="739"/>
      <c r="F238" s="740"/>
      <c r="G238" s="748" t="s">
        <v>799</v>
      </c>
      <c r="H238" s="748"/>
      <c r="I238" s="745"/>
      <c r="J238" s="745"/>
      <c r="K238" s="264" t="s">
        <v>383</v>
      </c>
      <c r="L238" s="749" t="s">
        <v>800</v>
      </c>
      <c r="M238" s="750"/>
      <c r="N238" s="272">
        <v>501</v>
      </c>
      <c r="O238" s="234">
        <v>1</v>
      </c>
      <c r="P238" s="232">
        <v>218</v>
      </c>
      <c r="Q238" s="232">
        <v>198</v>
      </c>
      <c r="R238" s="280">
        <v>228</v>
      </c>
      <c r="S238" s="129">
        <f t="shared" si="12"/>
        <v>645</v>
      </c>
      <c r="T238" s="117">
        <f t="shared" si="13"/>
        <v>1.2874251497005988</v>
      </c>
    </row>
    <row r="239" spans="1:20" ht="48" customHeight="1" x14ac:dyDescent="0.25">
      <c r="A239" s="738"/>
      <c r="B239" s="739"/>
      <c r="C239" s="739"/>
      <c r="D239" s="739"/>
      <c r="E239" s="739"/>
      <c r="F239" s="740"/>
      <c r="G239" s="709"/>
      <c r="H239" s="709"/>
      <c r="I239" s="710"/>
      <c r="J239" s="710"/>
      <c r="K239" s="233"/>
      <c r="L239" s="733"/>
      <c r="M239" s="734"/>
      <c r="N239" s="281"/>
      <c r="O239" s="234"/>
      <c r="P239" s="232"/>
      <c r="Q239" s="232"/>
      <c r="R239" s="280"/>
      <c r="S239" s="129">
        <f t="shared" si="12"/>
        <v>0</v>
      </c>
      <c r="T239" s="117" t="e">
        <f t="shared" si="13"/>
        <v>#DIV/0!</v>
      </c>
    </row>
    <row r="240" spans="1:20" ht="48" customHeight="1" x14ac:dyDescent="0.25">
      <c r="A240" s="738"/>
      <c r="B240" s="739"/>
      <c r="C240" s="739"/>
      <c r="D240" s="739"/>
      <c r="E240" s="739"/>
      <c r="F240" s="740"/>
      <c r="G240" s="709"/>
      <c r="H240" s="709"/>
      <c r="I240" s="710"/>
      <c r="J240" s="710"/>
      <c r="K240" s="233"/>
      <c r="L240" s="733"/>
      <c r="M240" s="734"/>
      <c r="N240" s="236"/>
      <c r="O240" s="234"/>
      <c r="P240" s="232"/>
      <c r="Q240" s="232"/>
      <c r="R240" s="235"/>
      <c r="S240" s="129">
        <f t="shared" si="12"/>
        <v>0</v>
      </c>
      <c r="T240" s="117" t="e">
        <f t="shared" si="13"/>
        <v>#DIV/0!</v>
      </c>
    </row>
    <row r="241" spans="1:20" x14ac:dyDescent="0.25">
      <c r="A241" s="738"/>
      <c r="B241" s="739"/>
      <c r="C241" s="739"/>
      <c r="D241" s="739"/>
      <c r="E241" s="739"/>
      <c r="F241" s="740"/>
      <c r="G241" s="709"/>
      <c r="H241" s="709"/>
      <c r="I241" s="710"/>
      <c r="J241" s="710"/>
      <c r="K241" s="233"/>
      <c r="L241" s="733"/>
      <c r="M241" s="734"/>
      <c r="N241" s="236"/>
      <c r="O241" s="234"/>
      <c r="P241" s="232"/>
      <c r="Q241" s="232"/>
      <c r="R241" s="235"/>
      <c r="S241" s="129">
        <f t="shared" si="12"/>
        <v>0</v>
      </c>
      <c r="T241" s="117" t="e">
        <f t="shared" si="13"/>
        <v>#DIV/0!</v>
      </c>
    </row>
    <row r="242" spans="1:20" x14ac:dyDescent="0.25">
      <c r="A242" s="738"/>
      <c r="B242" s="739"/>
      <c r="C242" s="739"/>
      <c r="D242" s="739"/>
      <c r="E242" s="739"/>
      <c r="F242" s="740"/>
      <c r="G242" s="709"/>
      <c r="H242" s="709"/>
      <c r="I242" s="710"/>
      <c r="J242" s="710"/>
      <c r="K242" s="233"/>
      <c r="L242" s="733"/>
      <c r="M242" s="734"/>
      <c r="N242" s="236"/>
      <c r="O242" s="234"/>
      <c r="P242" s="232"/>
      <c r="Q242" s="232"/>
      <c r="R242" s="235"/>
      <c r="S242" s="129">
        <f t="shared" si="12"/>
        <v>0</v>
      </c>
      <c r="T242" s="117" t="e">
        <f t="shared" si="13"/>
        <v>#DIV/0!</v>
      </c>
    </row>
    <row r="243" spans="1:20" x14ac:dyDescent="0.25">
      <c r="A243" s="738"/>
      <c r="B243" s="739"/>
      <c r="C243" s="739"/>
      <c r="D243" s="739"/>
      <c r="E243" s="739"/>
      <c r="F243" s="740"/>
      <c r="G243" s="709"/>
      <c r="H243" s="709"/>
      <c r="I243" s="710"/>
      <c r="J243" s="710"/>
      <c r="K243" s="233"/>
      <c r="L243" s="733"/>
      <c r="M243" s="734"/>
      <c r="N243" s="236"/>
      <c r="O243" s="234"/>
      <c r="P243" s="232"/>
      <c r="Q243" s="232"/>
      <c r="R243" s="235"/>
      <c r="S243" s="129">
        <f t="shared" si="12"/>
        <v>0</v>
      </c>
      <c r="T243" s="117" t="e">
        <f t="shared" si="13"/>
        <v>#DIV/0!</v>
      </c>
    </row>
    <row r="244" spans="1:20" x14ac:dyDescent="0.25">
      <c r="A244" s="738"/>
      <c r="B244" s="739"/>
      <c r="C244" s="739"/>
      <c r="D244" s="739"/>
      <c r="E244" s="739"/>
      <c r="F244" s="740"/>
      <c r="G244" s="709"/>
      <c r="H244" s="709"/>
      <c r="I244" s="710"/>
      <c r="J244" s="710"/>
      <c r="K244" s="233"/>
      <c r="L244" s="733"/>
      <c r="M244" s="734"/>
      <c r="N244" s="236"/>
      <c r="O244" s="234"/>
      <c r="P244" s="232"/>
      <c r="Q244" s="232"/>
      <c r="R244" s="235"/>
      <c r="S244" s="129">
        <f t="shared" si="12"/>
        <v>0</v>
      </c>
      <c r="T244" s="117" t="e">
        <f t="shared" si="13"/>
        <v>#DIV/0!</v>
      </c>
    </row>
    <row r="245" spans="1:20" x14ac:dyDescent="0.25">
      <c r="A245" s="741"/>
      <c r="B245" s="742"/>
      <c r="C245" s="742"/>
      <c r="D245" s="742"/>
      <c r="E245" s="742"/>
      <c r="F245" s="743"/>
      <c r="G245" s="709"/>
      <c r="H245" s="709"/>
      <c r="I245" s="710"/>
      <c r="J245" s="710"/>
      <c r="K245" s="233"/>
      <c r="L245" s="733"/>
      <c r="M245" s="734"/>
      <c r="N245" s="236"/>
      <c r="O245" s="234"/>
      <c r="P245" s="232"/>
      <c r="Q245" s="232"/>
      <c r="R245" s="235"/>
      <c r="S245" s="129">
        <f t="shared" si="12"/>
        <v>0</v>
      </c>
      <c r="T245" s="117" t="e">
        <f t="shared" si="13"/>
        <v>#DIV/0!</v>
      </c>
    </row>
    <row r="248" spans="1:20" x14ac:dyDescent="0.25">
      <c r="A248" s="449"/>
      <c r="B248" s="449"/>
      <c r="C248" s="449"/>
      <c r="D248" s="449"/>
      <c r="E248" s="449"/>
      <c r="F248" s="449"/>
      <c r="G248" s="541" t="s">
        <v>0</v>
      </c>
      <c r="H248" s="541"/>
      <c r="I248" s="541"/>
      <c r="J248" s="541"/>
      <c r="K248" s="541"/>
      <c r="L248" s="541"/>
      <c r="M248" s="541"/>
      <c r="N248" s="541"/>
      <c r="O248" s="449"/>
      <c r="P248" s="449"/>
      <c r="Q248" s="25" t="s">
        <v>244</v>
      </c>
      <c r="R248" s="13">
        <v>10</v>
      </c>
      <c r="S248" s="192" t="s">
        <v>245</v>
      </c>
      <c r="T248" s="213">
        <v>21</v>
      </c>
    </row>
    <row r="249" spans="1:20" x14ac:dyDescent="0.25">
      <c r="A249" s="449"/>
      <c r="B249" s="449"/>
      <c r="C249" s="449"/>
      <c r="D249" s="449"/>
      <c r="E249" s="449"/>
      <c r="F249" s="449"/>
      <c r="G249" s="295" t="s">
        <v>1</v>
      </c>
      <c r="H249" s="295"/>
      <c r="I249" s="295"/>
      <c r="J249" s="295"/>
      <c r="K249" s="295"/>
      <c r="L249" s="295"/>
      <c r="M249" s="295"/>
      <c r="N249" s="295"/>
      <c r="O249" s="540" t="s">
        <v>246</v>
      </c>
      <c r="P249" s="540"/>
      <c r="Q249" s="540"/>
      <c r="R249" s="540"/>
      <c r="S249" s="540"/>
      <c r="T249" s="540"/>
    </row>
    <row r="250" spans="1:20" ht="15.75" x14ac:dyDescent="0.25">
      <c r="A250" s="449"/>
      <c r="B250" s="449"/>
      <c r="C250" s="449"/>
      <c r="D250" s="449"/>
      <c r="E250" s="449"/>
      <c r="F250" s="449"/>
      <c r="G250" s="613" t="s">
        <v>325</v>
      </c>
      <c r="H250" s="613"/>
      <c r="I250" s="613"/>
      <c r="J250" s="613"/>
      <c r="K250" s="613"/>
      <c r="L250" s="613"/>
      <c r="M250" s="613"/>
      <c r="N250" s="613"/>
      <c r="O250" s="539"/>
      <c r="P250" s="539"/>
      <c r="Q250" s="539"/>
      <c r="R250" s="539"/>
      <c r="S250" s="539"/>
      <c r="T250" s="539"/>
    </row>
    <row r="251" spans="1:20" x14ac:dyDescent="0.25">
      <c r="A251" s="449"/>
      <c r="B251" s="449"/>
      <c r="C251" s="449"/>
      <c r="D251" s="449"/>
      <c r="E251" s="449"/>
      <c r="F251" s="449"/>
      <c r="G251" s="449"/>
      <c r="H251" s="449"/>
      <c r="I251" s="449"/>
      <c r="J251" s="449"/>
      <c r="K251" s="449"/>
      <c r="L251" s="449"/>
      <c r="M251" s="449"/>
      <c r="N251" s="449"/>
      <c r="O251" s="449"/>
      <c r="P251" s="449"/>
      <c r="Q251" s="449"/>
      <c r="R251" s="449"/>
      <c r="S251" s="449"/>
      <c r="T251" s="449"/>
    </row>
    <row r="252" spans="1:20" x14ac:dyDescent="0.25">
      <c r="A252" s="27" t="s">
        <v>3</v>
      </c>
      <c r="B252" s="611" t="s">
        <v>732</v>
      </c>
      <c r="C252" s="611"/>
      <c r="D252" s="611"/>
      <c r="E252" s="611"/>
      <c r="F252" s="611"/>
      <c r="G252" s="611"/>
      <c r="H252" s="611"/>
      <c r="I252" s="611"/>
      <c r="J252" s="611"/>
      <c r="K252" s="611"/>
      <c r="L252" s="4" t="s">
        <v>5</v>
      </c>
      <c r="M252" s="213">
        <v>2023</v>
      </c>
      <c r="N252" s="295"/>
      <c r="O252" s="295"/>
      <c r="P252" s="610"/>
      <c r="Q252" s="604" t="s">
        <v>248</v>
      </c>
      <c r="R252" s="605"/>
      <c r="S252" s="605"/>
      <c r="T252" s="606"/>
    </row>
    <row r="253" spans="1:20" x14ac:dyDescent="0.25">
      <c r="A253" s="295"/>
      <c r="B253" s="295"/>
      <c r="C253" s="295"/>
      <c r="D253" s="295"/>
      <c r="E253" s="295"/>
      <c r="F253" s="295"/>
      <c r="G253" s="295"/>
      <c r="H253" s="295"/>
      <c r="I253" s="295"/>
      <c r="J253" s="295"/>
      <c r="K253" s="295"/>
      <c r="L253" s="295"/>
      <c r="M253" s="295"/>
      <c r="N253" s="295"/>
      <c r="O253" s="295"/>
      <c r="P253" s="610"/>
      <c r="Q253" s="607" t="s">
        <v>284</v>
      </c>
      <c r="R253" s="608"/>
      <c r="S253" s="608"/>
      <c r="T253" s="609"/>
    </row>
    <row r="254" spans="1:20" x14ac:dyDescent="0.25">
      <c r="A254" s="7" t="s">
        <v>6</v>
      </c>
      <c r="B254" s="612">
        <v>44835</v>
      </c>
      <c r="C254" s="612"/>
      <c r="D254" s="613" t="s">
        <v>7</v>
      </c>
      <c r="E254" s="613"/>
      <c r="F254" s="612">
        <v>45199</v>
      </c>
      <c r="G254" s="612"/>
      <c r="H254" s="613"/>
      <c r="I254" s="613"/>
      <c r="J254" s="613"/>
      <c r="K254" s="613"/>
      <c r="L254" s="22" t="s">
        <v>8</v>
      </c>
      <c r="M254" s="213" t="s">
        <v>9</v>
      </c>
      <c r="N254" s="449"/>
      <c r="O254" s="449"/>
      <c r="P254" s="449"/>
      <c r="Q254" s="449"/>
      <c r="R254" s="449"/>
      <c r="S254" s="449"/>
      <c r="T254" s="449"/>
    </row>
    <row r="255" spans="1:20" x14ac:dyDescent="0.25">
      <c r="A255" s="545"/>
      <c r="B255" s="545"/>
      <c r="C255" s="545"/>
      <c r="D255" s="545"/>
      <c r="E255" s="545"/>
      <c r="F255" s="545"/>
      <c r="G255" s="545"/>
      <c r="H255" s="545"/>
      <c r="I255" s="545"/>
      <c r="J255" s="545"/>
      <c r="K255" s="545"/>
      <c r="L255" s="545"/>
      <c r="M255" s="545"/>
      <c r="N255" s="545"/>
      <c r="O255" s="545"/>
      <c r="P255" s="545"/>
      <c r="Q255" s="545"/>
      <c r="R255" s="545"/>
      <c r="S255" s="545"/>
      <c r="T255" s="545"/>
    </row>
    <row r="256" spans="1:20" ht="19.5" customHeight="1" x14ac:dyDescent="0.25">
      <c r="A256" s="714" t="s">
        <v>326</v>
      </c>
      <c r="B256" s="715"/>
      <c r="C256" s="715"/>
      <c r="D256" s="715"/>
      <c r="E256" s="715"/>
      <c r="F256" s="715"/>
      <c r="G256" s="715"/>
      <c r="H256" s="715"/>
      <c r="I256" s="715"/>
      <c r="J256" s="715"/>
      <c r="K256" s="716"/>
      <c r="L256" s="723" t="s">
        <v>388</v>
      </c>
      <c r="M256" s="723"/>
      <c r="N256" s="723"/>
      <c r="O256" s="723"/>
      <c r="P256" s="723"/>
      <c r="Q256" s="723"/>
      <c r="R256" s="723"/>
      <c r="S256" s="723"/>
      <c r="T256" s="724"/>
    </row>
    <row r="257" spans="1:20" ht="19.5" customHeight="1" x14ac:dyDescent="0.25">
      <c r="A257" s="717"/>
      <c r="B257" s="718"/>
      <c r="C257" s="718"/>
      <c r="D257" s="718"/>
      <c r="E257" s="718"/>
      <c r="F257" s="718"/>
      <c r="G257" s="718"/>
      <c r="H257" s="718"/>
      <c r="I257" s="718"/>
      <c r="J257" s="718"/>
      <c r="K257" s="719"/>
      <c r="L257" s="725"/>
      <c r="M257" s="725"/>
      <c r="N257" s="725"/>
      <c r="O257" s="725"/>
      <c r="P257" s="725"/>
      <c r="Q257" s="725"/>
      <c r="R257" s="725"/>
      <c r="S257" s="725"/>
      <c r="T257" s="726"/>
    </row>
    <row r="258" spans="1:20" ht="19.5" customHeight="1" x14ac:dyDescent="0.25">
      <c r="A258" s="717"/>
      <c r="B258" s="718"/>
      <c r="C258" s="718"/>
      <c r="D258" s="718"/>
      <c r="E258" s="718"/>
      <c r="F258" s="718"/>
      <c r="G258" s="718"/>
      <c r="H258" s="718"/>
      <c r="I258" s="718"/>
      <c r="J258" s="718"/>
      <c r="K258" s="719"/>
      <c r="L258" s="725"/>
      <c r="M258" s="725"/>
      <c r="N258" s="725"/>
      <c r="O258" s="725"/>
      <c r="P258" s="725"/>
      <c r="Q258" s="725"/>
      <c r="R258" s="725"/>
      <c r="S258" s="725"/>
      <c r="T258" s="726"/>
    </row>
    <row r="259" spans="1:20" ht="31.5" customHeight="1" x14ac:dyDescent="0.25">
      <c r="A259" s="720"/>
      <c r="B259" s="721"/>
      <c r="C259" s="721"/>
      <c r="D259" s="721"/>
      <c r="E259" s="721"/>
      <c r="F259" s="721"/>
      <c r="G259" s="721"/>
      <c r="H259" s="721"/>
      <c r="I259" s="721"/>
      <c r="J259" s="721"/>
      <c r="K259" s="722"/>
      <c r="L259" s="727"/>
      <c r="M259" s="727"/>
      <c r="N259" s="727"/>
      <c r="O259" s="727"/>
      <c r="P259" s="727"/>
      <c r="Q259" s="727"/>
      <c r="R259" s="727"/>
      <c r="S259" s="727"/>
      <c r="T259" s="728"/>
    </row>
    <row r="260" spans="1:20" x14ac:dyDescent="0.25">
      <c r="A260" s="729"/>
      <c r="B260" s="729"/>
      <c r="C260" s="729"/>
      <c r="D260" s="729"/>
      <c r="E260" s="729"/>
      <c r="F260" s="729"/>
      <c r="G260" s="729"/>
      <c r="H260" s="729"/>
      <c r="I260" s="729"/>
      <c r="J260" s="729"/>
      <c r="K260" s="729"/>
      <c r="L260" s="729"/>
      <c r="M260" s="729"/>
      <c r="N260" s="729"/>
      <c r="O260" s="729"/>
      <c r="P260" s="729"/>
      <c r="Q260" s="729"/>
      <c r="R260" s="729"/>
      <c r="S260" s="729"/>
      <c r="T260" s="729"/>
    </row>
    <row r="261" spans="1:20" ht="15" customHeight="1" x14ac:dyDescent="0.25">
      <c r="A261" s="442" t="s">
        <v>328</v>
      </c>
      <c r="B261" s="443"/>
      <c r="C261" s="443"/>
      <c r="D261" s="443"/>
      <c r="E261" s="443"/>
      <c r="F261" s="443"/>
      <c r="G261" s="444"/>
      <c r="H261" s="487" t="s">
        <v>734</v>
      </c>
      <c r="I261" s="488"/>
      <c r="J261" s="488"/>
      <c r="K261" s="488"/>
      <c r="L261" s="488"/>
      <c r="M261" s="489"/>
      <c r="N261" s="252"/>
      <c r="O261" s="252"/>
      <c r="P261" s="252"/>
      <c r="Q261" s="253" t="s">
        <v>21</v>
      </c>
      <c r="R261" s="730" t="s">
        <v>22</v>
      </c>
      <c r="S261" s="731"/>
      <c r="T261" s="732"/>
    </row>
    <row r="262" spans="1:20" ht="15.75" thickBot="1" x14ac:dyDescent="0.3">
      <c r="A262" s="622"/>
      <c r="B262" s="622"/>
      <c r="C262" s="622"/>
      <c r="D262" s="622"/>
      <c r="E262" s="622"/>
      <c r="F262" s="622"/>
      <c r="G262" s="622"/>
      <c r="H262" s="622"/>
      <c r="I262" s="622"/>
      <c r="J262" s="622"/>
      <c r="K262" s="622"/>
      <c r="L262" s="623"/>
      <c r="M262" s="623"/>
      <c r="N262" s="623"/>
      <c r="O262" s="622"/>
      <c r="P262" s="622"/>
      <c r="Q262" s="622"/>
      <c r="R262" s="622"/>
      <c r="S262" s="622"/>
      <c r="T262" s="622"/>
    </row>
    <row r="263" spans="1:20" ht="15" customHeight="1" x14ac:dyDescent="0.25">
      <c r="A263" s="671" t="s">
        <v>330</v>
      </c>
      <c r="B263" s="672"/>
      <c r="C263" s="672"/>
      <c r="D263" s="672"/>
      <c r="E263" s="672"/>
      <c r="F263" s="672"/>
      <c r="G263" s="673" t="s">
        <v>331</v>
      </c>
      <c r="H263" s="674"/>
      <c r="I263" s="674"/>
      <c r="J263" s="674"/>
      <c r="K263" s="675" t="s">
        <v>332</v>
      </c>
      <c r="L263" s="678" t="s">
        <v>333</v>
      </c>
      <c r="M263" s="679"/>
      <c r="N263" s="682" t="s">
        <v>257</v>
      </c>
      <c r="O263" s="684" t="s">
        <v>258</v>
      </c>
      <c r="P263" s="685" t="s">
        <v>259</v>
      </c>
      <c r="Q263" s="685" t="s">
        <v>260</v>
      </c>
      <c r="R263" s="685" t="s">
        <v>261</v>
      </c>
      <c r="S263" s="686" t="s">
        <v>262</v>
      </c>
      <c r="T263" s="687" t="s">
        <v>263</v>
      </c>
    </row>
    <row r="264" spans="1:20" x14ac:dyDescent="0.25">
      <c r="A264" s="672"/>
      <c r="B264" s="672"/>
      <c r="C264" s="672"/>
      <c r="D264" s="672"/>
      <c r="E264" s="672"/>
      <c r="F264" s="672"/>
      <c r="G264" s="674"/>
      <c r="H264" s="674"/>
      <c r="I264" s="674"/>
      <c r="J264" s="674"/>
      <c r="K264" s="676"/>
      <c r="L264" s="680"/>
      <c r="M264" s="681"/>
      <c r="N264" s="683"/>
      <c r="O264" s="684"/>
      <c r="P264" s="685"/>
      <c r="Q264" s="685"/>
      <c r="R264" s="685"/>
      <c r="S264" s="686"/>
      <c r="T264" s="687"/>
    </row>
    <row r="265" spans="1:20" x14ac:dyDescent="0.25">
      <c r="A265" s="672"/>
      <c r="B265" s="672"/>
      <c r="C265" s="672"/>
      <c r="D265" s="672"/>
      <c r="E265" s="672"/>
      <c r="F265" s="672"/>
      <c r="G265" s="674"/>
      <c r="H265" s="674"/>
      <c r="I265" s="674"/>
      <c r="J265" s="674"/>
      <c r="K265" s="676"/>
      <c r="L265" s="680"/>
      <c r="M265" s="681"/>
      <c r="N265" s="683"/>
      <c r="O265" s="684"/>
      <c r="P265" s="685"/>
      <c r="Q265" s="685"/>
      <c r="R265" s="685"/>
      <c r="S265" s="686"/>
      <c r="T265" s="687"/>
    </row>
    <row r="266" spans="1:20" x14ac:dyDescent="0.25">
      <c r="A266" s="672"/>
      <c r="B266" s="672"/>
      <c r="C266" s="672"/>
      <c r="D266" s="672"/>
      <c r="E266" s="672"/>
      <c r="F266" s="672"/>
      <c r="G266" s="674"/>
      <c r="H266" s="674"/>
      <c r="I266" s="674"/>
      <c r="J266" s="674"/>
      <c r="K266" s="676"/>
      <c r="L266" s="680"/>
      <c r="M266" s="681"/>
      <c r="N266" s="683"/>
      <c r="O266" s="684"/>
      <c r="P266" s="685"/>
      <c r="Q266" s="685"/>
      <c r="R266" s="685"/>
      <c r="S266" s="686"/>
      <c r="T266" s="687"/>
    </row>
    <row r="267" spans="1:20" x14ac:dyDescent="0.25">
      <c r="A267" s="672"/>
      <c r="B267" s="672"/>
      <c r="C267" s="672"/>
      <c r="D267" s="672"/>
      <c r="E267" s="672"/>
      <c r="F267" s="672"/>
      <c r="G267" s="674"/>
      <c r="H267" s="674"/>
      <c r="I267" s="674"/>
      <c r="J267" s="674"/>
      <c r="K267" s="676"/>
      <c r="L267" s="680"/>
      <c r="M267" s="681"/>
      <c r="N267" s="683"/>
      <c r="O267" s="684"/>
      <c r="P267" s="685"/>
      <c r="Q267" s="685"/>
      <c r="R267" s="685"/>
      <c r="S267" s="686"/>
      <c r="T267" s="687"/>
    </row>
    <row r="268" spans="1:20" x14ac:dyDescent="0.25">
      <c r="A268" s="672"/>
      <c r="B268" s="672"/>
      <c r="C268" s="672"/>
      <c r="D268" s="672"/>
      <c r="E268" s="672"/>
      <c r="F268" s="672"/>
      <c r="G268" s="674"/>
      <c r="H268" s="674"/>
      <c r="I268" s="674"/>
      <c r="J268" s="674"/>
      <c r="K268" s="676"/>
      <c r="L268" s="680"/>
      <c r="M268" s="681"/>
      <c r="N268" s="683"/>
      <c r="O268" s="684"/>
      <c r="P268" s="685"/>
      <c r="Q268" s="685"/>
      <c r="R268" s="685"/>
      <c r="S268" s="686"/>
      <c r="T268" s="687"/>
    </row>
    <row r="269" spans="1:20" x14ac:dyDescent="0.25">
      <c r="A269" s="672"/>
      <c r="B269" s="672"/>
      <c r="C269" s="672"/>
      <c r="D269" s="672"/>
      <c r="E269" s="672"/>
      <c r="F269" s="672"/>
      <c r="G269" s="674"/>
      <c r="H269" s="674"/>
      <c r="I269" s="674"/>
      <c r="J269" s="674"/>
      <c r="K269" s="676"/>
      <c r="L269" s="680"/>
      <c r="M269" s="681"/>
      <c r="N269" s="683"/>
      <c r="O269" s="684"/>
      <c r="P269" s="685"/>
      <c r="Q269" s="685"/>
      <c r="R269" s="685"/>
      <c r="S269" s="686"/>
      <c r="T269" s="687"/>
    </row>
    <row r="270" spans="1:20" ht="21" customHeight="1" x14ac:dyDescent="0.25">
      <c r="A270" s="672"/>
      <c r="B270" s="672"/>
      <c r="C270" s="672"/>
      <c r="D270" s="672"/>
      <c r="E270" s="672"/>
      <c r="F270" s="672"/>
      <c r="G270" s="674"/>
      <c r="H270" s="674"/>
      <c r="I270" s="674"/>
      <c r="J270" s="674"/>
      <c r="K270" s="677"/>
      <c r="L270" s="680"/>
      <c r="M270" s="681"/>
      <c r="N270" s="683"/>
      <c r="O270" s="684"/>
      <c r="P270" s="685"/>
      <c r="Q270" s="685"/>
      <c r="R270" s="685"/>
      <c r="S270" s="686"/>
      <c r="T270" s="687"/>
    </row>
    <row r="271" spans="1:20" ht="28.5" customHeight="1" x14ac:dyDescent="0.25">
      <c r="A271" s="699" t="s">
        <v>389</v>
      </c>
      <c r="B271" s="699"/>
      <c r="C271" s="699"/>
      <c r="D271" s="699"/>
      <c r="E271" s="699"/>
      <c r="F271" s="699"/>
      <c r="G271" s="701" t="s">
        <v>365</v>
      </c>
      <c r="H271" s="701"/>
      <c r="I271" s="702"/>
      <c r="J271" s="702"/>
      <c r="K271" s="269"/>
      <c r="L271" s="703" t="s">
        <v>414</v>
      </c>
      <c r="M271" s="703"/>
      <c r="N271" s="282">
        <v>846</v>
      </c>
      <c r="O271" s="277">
        <v>124</v>
      </c>
      <c r="P271" s="232">
        <v>182</v>
      </c>
      <c r="Q271" s="232">
        <v>267</v>
      </c>
      <c r="R271" s="280">
        <v>356</v>
      </c>
      <c r="S271" s="283">
        <f t="shared" ref="S271:S275" si="14">SUM(O271:R271)</f>
        <v>929</v>
      </c>
      <c r="T271" s="238">
        <f t="shared" ref="T271:T275" si="15">S271/N271</f>
        <v>1.0981087470449173</v>
      </c>
    </row>
    <row r="272" spans="1:20" ht="28.5" customHeight="1" x14ac:dyDescent="0.25">
      <c r="A272" s="699"/>
      <c r="B272" s="699"/>
      <c r="C272" s="699"/>
      <c r="D272" s="699"/>
      <c r="E272" s="699"/>
      <c r="F272" s="699"/>
      <c r="G272" s="704" t="s">
        <v>812</v>
      </c>
      <c r="H272" s="704"/>
      <c r="I272" s="702"/>
      <c r="J272" s="702"/>
      <c r="K272" s="270"/>
      <c r="L272" s="705" t="s">
        <v>737</v>
      </c>
      <c r="M272" s="705"/>
      <c r="N272" s="274">
        <v>793</v>
      </c>
      <c r="O272" s="277">
        <v>113</v>
      </c>
      <c r="P272" s="232">
        <v>184</v>
      </c>
      <c r="Q272" s="232">
        <v>259</v>
      </c>
      <c r="R272" s="280">
        <v>339</v>
      </c>
      <c r="S272" s="283">
        <f t="shared" si="14"/>
        <v>895</v>
      </c>
      <c r="T272" s="238">
        <f t="shared" si="15"/>
        <v>1.128625472887768</v>
      </c>
    </row>
    <row r="273" spans="1:20" ht="75.75" customHeight="1" x14ac:dyDescent="0.25">
      <c r="A273" s="699"/>
      <c r="B273" s="699"/>
      <c r="C273" s="699"/>
      <c r="D273" s="699"/>
      <c r="E273" s="699"/>
      <c r="F273" s="699"/>
      <c r="G273" s="704" t="s">
        <v>390</v>
      </c>
      <c r="H273" s="704"/>
      <c r="I273" s="702"/>
      <c r="J273" s="702"/>
      <c r="K273" s="270" t="s">
        <v>391</v>
      </c>
      <c r="L273" s="701" t="s">
        <v>392</v>
      </c>
      <c r="M273" s="701"/>
      <c r="N273" s="274">
        <v>508</v>
      </c>
      <c r="O273" s="277">
        <v>57</v>
      </c>
      <c r="P273" s="232">
        <v>97</v>
      </c>
      <c r="Q273" s="232">
        <v>152</v>
      </c>
      <c r="R273" s="280">
        <v>170</v>
      </c>
      <c r="S273" s="283">
        <f t="shared" si="14"/>
        <v>476</v>
      </c>
      <c r="T273" s="238">
        <f t="shared" si="15"/>
        <v>0.93700787401574803</v>
      </c>
    </row>
    <row r="274" spans="1:20" ht="28.5" customHeight="1" x14ac:dyDescent="0.25">
      <c r="A274" s="699"/>
      <c r="B274" s="699"/>
      <c r="C274" s="699"/>
      <c r="D274" s="699"/>
      <c r="E274" s="699"/>
      <c r="F274" s="699"/>
      <c r="G274" s="706"/>
      <c r="H274" s="706"/>
      <c r="I274" s="707"/>
      <c r="J274" s="707"/>
      <c r="K274" s="248"/>
      <c r="L274" s="708"/>
      <c r="M274" s="708"/>
      <c r="N274" s="284"/>
      <c r="O274" s="285"/>
      <c r="P274" s="286"/>
      <c r="Q274" s="286"/>
      <c r="R274" s="287"/>
      <c r="S274" s="288">
        <f t="shared" si="14"/>
        <v>0</v>
      </c>
      <c r="T274" s="249" t="e">
        <f t="shared" si="15"/>
        <v>#DIV/0!</v>
      </c>
    </row>
    <row r="275" spans="1:20" ht="28.5" customHeight="1" x14ac:dyDescent="0.25">
      <c r="A275" s="699"/>
      <c r="B275" s="699"/>
      <c r="C275" s="699"/>
      <c r="D275" s="699"/>
      <c r="E275" s="699"/>
      <c r="F275" s="700"/>
      <c r="G275" s="709"/>
      <c r="H275" s="709"/>
      <c r="I275" s="710"/>
      <c r="J275" s="710"/>
      <c r="K275" s="233"/>
      <c r="L275" s="711"/>
      <c r="M275" s="711"/>
      <c r="N275" s="233"/>
      <c r="O275" s="232"/>
      <c r="P275" s="232"/>
      <c r="Q275" s="232"/>
      <c r="R275" s="235"/>
      <c r="S275" s="237">
        <f t="shared" si="14"/>
        <v>0</v>
      </c>
      <c r="T275" s="238" t="e">
        <f t="shared" si="15"/>
        <v>#DIV/0!</v>
      </c>
    </row>
    <row r="276" spans="1:20" ht="28.5" customHeight="1" x14ac:dyDescent="0.25">
      <c r="A276" s="239"/>
      <c r="B276" s="239"/>
      <c r="C276" s="239"/>
      <c r="D276" s="239"/>
      <c r="E276" s="239"/>
      <c r="F276" s="239"/>
      <c r="G276" s="240"/>
      <c r="H276" s="240"/>
      <c r="I276" s="241"/>
      <c r="J276" s="241"/>
      <c r="K276" s="242"/>
      <c r="L276" s="243"/>
      <c r="M276" s="243"/>
      <c r="N276" s="242"/>
      <c r="O276" s="244"/>
      <c r="P276" s="244"/>
      <c r="Q276" s="244"/>
      <c r="R276" s="246"/>
      <c r="S276" s="245"/>
      <c r="T276" s="247"/>
    </row>
    <row r="277" spans="1:20" ht="28.5" customHeight="1" x14ac:dyDescent="0.25">
      <c r="A277" s="239"/>
      <c r="B277" s="239"/>
      <c r="C277" s="239"/>
      <c r="D277" s="239"/>
      <c r="E277" s="239"/>
      <c r="F277" s="239"/>
      <c r="G277" s="240"/>
      <c r="H277" s="240"/>
      <c r="I277" s="241"/>
      <c r="J277" s="241"/>
      <c r="K277" s="242"/>
      <c r="L277" s="243"/>
      <c r="M277" s="243"/>
      <c r="N277" s="242"/>
      <c r="O277" s="244"/>
      <c r="P277" s="244"/>
      <c r="Q277" s="244"/>
      <c r="R277" s="246"/>
      <c r="S277" s="245"/>
      <c r="T277" s="247"/>
    </row>
    <row r="278" spans="1:20" ht="28.5" customHeight="1" x14ac:dyDescent="0.25">
      <c r="A278" s="239"/>
      <c r="B278" s="239"/>
      <c r="C278" s="239"/>
      <c r="D278" s="239"/>
      <c r="E278" s="239"/>
      <c r="F278" s="239"/>
      <c r="G278" s="240"/>
      <c r="H278" s="240"/>
      <c r="I278" s="241"/>
      <c r="J278" s="241"/>
      <c r="K278" s="242"/>
      <c r="L278" s="243"/>
      <c r="M278" s="243"/>
      <c r="N278" s="242"/>
      <c r="O278" s="244"/>
      <c r="P278" s="244"/>
      <c r="Q278" s="244"/>
      <c r="R278" s="246"/>
      <c r="S278" s="245"/>
      <c r="T278" s="247"/>
    </row>
    <row r="279" spans="1:20" ht="28.5" customHeight="1" x14ac:dyDescent="0.25">
      <c r="A279" s="449"/>
      <c r="B279" s="449"/>
      <c r="C279" s="449"/>
      <c r="D279" s="449"/>
      <c r="E279" s="449"/>
      <c r="F279" s="449"/>
      <c r="G279" s="541" t="s">
        <v>0</v>
      </c>
      <c r="H279" s="541"/>
      <c r="I279" s="541"/>
      <c r="J279" s="541"/>
      <c r="K279" s="541"/>
      <c r="L279" s="541"/>
      <c r="M279" s="541"/>
      <c r="N279" s="541"/>
      <c r="O279" s="449"/>
      <c r="P279" s="449"/>
      <c r="Q279" s="25" t="s">
        <v>244</v>
      </c>
      <c r="R279" s="13">
        <v>11</v>
      </c>
      <c r="S279" s="192" t="s">
        <v>245</v>
      </c>
      <c r="T279" s="213">
        <v>21</v>
      </c>
    </row>
    <row r="280" spans="1:20" ht="28.5" customHeight="1" x14ac:dyDescent="0.25">
      <c r="A280" s="449"/>
      <c r="B280" s="449"/>
      <c r="C280" s="449"/>
      <c r="D280" s="449"/>
      <c r="E280" s="449"/>
      <c r="F280" s="449"/>
      <c r="G280" s="295" t="s">
        <v>1</v>
      </c>
      <c r="H280" s="295"/>
      <c r="I280" s="295"/>
      <c r="J280" s="295"/>
      <c r="K280" s="295"/>
      <c r="L280" s="295"/>
      <c r="M280" s="295"/>
      <c r="N280" s="295"/>
      <c r="O280" s="540" t="s">
        <v>246</v>
      </c>
      <c r="P280" s="540"/>
      <c r="Q280" s="540"/>
      <c r="R280" s="540"/>
      <c r="S280" s="540"/>
      <c r="T280" s="540"/>
    </row>
    <row r="281" spans="1:20" ht="28.5" customHeight="1" x14ac:dyDescent="0.25">
      <c r="A281" s="449"/>
      <c r="B281" s="449"/>
      <c r="C281" s="449"/>
      <c r="D281" s="449"/>
      <c r="E281" s="449"/>
      <c r="F281" s="449"/>
      <c r="G281" s="613" t="s">
        <v>325</v>
      </c>
      <c r="H281" s="613"/>
      <c r="I281" s="613"/>
      <c r="J281" s="613"/>
      <c r="K281" s="613"/>
      <c r="L281" s="613"/>
      <c r="M281" s="613"/>
      <c r="N281" s="613"/>
      <c r="O281" s="539"/>
      <c r="P281" s="539"/>
      <c r="Q281" s="539"/>
      <c r="R281" s="539"/>
      <c r="S281" s="539"/>
      <c r="T281" s="539"/>
    </row>
    <row r="282" spans="1:20" ht="28.5" customHeight="1" x14ac:dyDescent="0.25">
      <c r="A282" s="449"/>
      <c r="B282" s="449"/>
      <c r="C282" s="449"/>
      <c r="D282" s="449"/>
      <c r="E282" s="449"/>
      <c r="F282" s="449"/>
      <c r="G282" s="449"/>
      <c r="H282" s="449"/>
      <c r="I282" s="449"/>
      <c r="J282" s="449"/>
      <c r="K282" s="449"/>
      <c r="L282" s="449"/>
      <c r="M282" s="449"/>
      <c r="N282" s="449"/>
      <c r="O282" s="449"/>
      <c r="P282" s="449"/>
      <c r="Q282" s="449"/>
      <c r="R282" s="449"/>
      <c r="S282" s="449"/>
      <c r="T282" s="449"/>
    </row>
    <row r="283" spans="1:20" ht="28.5" customHeight="1" x14ac:dyDescent="0.25">
      <c r="A283" s="27" t="s">
        <v>3</v>
      </c>
      <c r="B283" s="611" t="s">
        <v>732</v>
      </c>
      <c r="C283" s="611"/>
      <c r="D283" s="611"/>
      <c r="E283" s="611"/>
      <c r="F283" s="611"/>
      <c r="G283" s="611"/>
      <c r="H283" s="611"/>
      <c r="I283" s="611"/>
      <c r="J283" s="611"/>
      <c r="K283" s="611"/>
      <c r="L283" s="4" t="s">
        <v>5</v>
      </c>
      <c r="M283" s="213">
        <v>2023</v>
      </c>
      <c r="N283" s="295"/>
      <c r="O283" s="295"/>
      <c r="P283" s="610"/>
      <c r="Q283" s="604" t="s">
        <v>248</v>
      </c>
      <c r="R283" s="605"/>
      <c r="S283" s="605"/>
      <c r="T283" s="606"/>
    </row>
    <row r="284" spans="1:20" ht="28.5" customHeight="1" x14ac:dyDescent="0.25">
      <c r="A284" s="295"/>
      <c r="B284" s="295"/>
      <c r="C284" s="295"/>
      <c r="D284" s="295"/>
      <c r="E284" s="295"/>
      <c r="F284" s="295"/>
      <c r="G284" s="295"/>
      <c r="H284" s="295"/>
      <c r="I284" s="295"/>
      <c r="J284" s="295"/>
      <c r="K284" s="295"/>
      <c r="L284" s="295"/>
      <c r="M284" s="295"/>
      <c r="N284" s="295"/>
      <c r="O284" s="295"/>
      <c r="P284" s="610"/>
      <c r="Q284" s="607" t="s">
        <v>284</v>
      </c>
      <c r="R284" s="608"/>
      <c r="S284" s="608"/>
      <c r="T284" s="609"/>
    </row>
    <row r="285" spans="1:20" ht="28.5" customHeight="1" x14ac:dyDescent="0.25">
      <c r="A285" s="7" t="s">
        <v>6</v>
      </c>
      <c r="B285" s="612">
        <v>44835</v>
      </c>
      <c r="C285" s="612"/>
      <c r="D285" s="613" t="s">
        <v>7</v>
      </c>
      <c r="E285" s="613"/>
      <c r="F285" s="612">
        <v>45199</v>
      </c>
      <c r="G285" s="612"/>
      <c r="H285" s="613"/>
      <c r="I285" s="613"/>
      <c r="J285" s="613"/>
      <c r="K285" s="613"/>
      <c r="L285" s="22" t="s">
        <v>8</v>
      </c>
      <c r="M285" s="213" t="s">
        <v>9</v>
      </c>
      <c r="N285" s="449"/>
      <c r="O285" s="449"/>
      <c r="P285" s="449"/>
      <c r="Q285" s="449"/>
      <c r="R285" s="449"/>
      <c r="S285" s="449"/>
      <c r="T285" s="449"/>
    </row>
    <row r="286" spans="1:20" ht="28.5" customHeight="1" x14ac:dyDescent="0.25">
      <c r="A286" s="545"/>
      <c r="B286" s="545"/>
      <c r="C286" s="545"/>
      <c r="D286" s="545"/>
      <c r="E286" s="545"/>
      <c r="F286" s="545"/>
      <c r="G286" s="545"/>
      <c r="H286" s="545"/>
      <c r="I286" s="545"/>
      <c r="J286" s="545"/>
      <c r="K286" s="545"/>
      <c r="L286" s="545"/>
      <c r="M286" s="545"/>
      <c r="N286" s="545"/>
      <c r="O286" s="545"/>
      <c r="P286" s="545"/>
      <c r="Q286" s="545"/>
      <c r="R286" s="545"/>
      <c r="S286" s="545"/>
      <c r="T286" s="545"/>
    </row>
    <row r="287" spans="1:20" ht="28.5" customHeight="1" x14ac:dyDescent="0.25">
      <c r="A287" s="1024" t="s">
        <v>393</v>
      </c>
      <c r="B287" s="1025"/>
      <c r="C287" s="1025"/>
      <c r="D287" s="1025"/>
      <c r="E287" s="1025"/>
      <c r="F287" s="1025"/>
      <c r="G287" s="1025"/>
      <c r="H287" s="1025"/>
      <c r="I287" s="1025"/>
      <c r="J287" s="1025"/>
      <c r="K287" s="1098"/>
      <c r="L287" s="990" t="s">
        <v>394</v>
      </c>
      <c r="M287" s="990"/>
      <c r="N287" s="990"/>
      <c r="O287" s="990"/>
      <c r="P287" s="990"/>
      <c r="Q287" s="990"/>
      <c r="R287" s="990"/>
      <c r="S287" s="990"/>
      <c r="T287" s="991"/>
    </row>
    <row r="288" spans="1:20" ht="28.5" customHeight="1" x14ac:dyDescent="0.25">
      <c r="A288" s="1027"/>
      <c r="B288" s="1028"/>
      <c r="C288" s="1028"/>
      <c r="D288" s="1028"/>
      <c r="E288" s="1028"/>
      <c r="F288" s="1028"/>
      <c r="G288" s="1028"/>
      <c r="H288" s="1028"/>
      <c r="I288" s="1028"/>
      <c r="J288" s="1028"/>
      <c r="K288" s="1099"/>
      <c r="L288" s="993"/>
      <c r="M288" s="993"/>
      <c r="N288" s="993"/>
      <c r="O288" s="993"/>
      <c r="P288" s="993"/>
      <c r="Q288" s="993"/>
      <c r="R288" s="993"/>
      <c r="S288" s="993"/>
      <c r="T288" s="994"/>
    </row>
    <row r="289" spans="1:20" ht="28.5" customHeight="1" x14ac:dyDescent="0.25">
      <c r="A289" s="1027"/>
      <c r="B289" s="1028"/>
      <c r="C289" s="1028"/>
      <c r="D289" s="1028"/>
      <c r="E289" s="1028"/>
      <c r="F289" s="1028"/>
      <c r="G289" s="1028"/>
      <c r="H289" s="1028"/>
      <c r="I289" s="1028"/>
      <c r="J289" s="1028"/>
      <c r="K289" s="1099"/>
      <c r="L289" s="993"/>
      <c r="M289" s="993"/>
      <c r="N289" s="993"/>
      <c r="O289" s="993"/>
      <c r="P289" s="993"/>
      <c r="Q289" s="993"/>
      <c r="R289" s="993"/>
      <c r="S289" s="993"/>
      <c r="T289" s="994"/>
    </row>
    <row r="290" spans="1:20" ht="28.5" customHeight="1" x14ac:dyDescent="0.25">
      <c r="A290" s="1044"/>
      <c r="B290" s="1100"/>
      <c r="C290" s="1100"/>
      <c r="D290" s="1100"/>
      <c r="E290" s="1100"/>
      <c r="F290" s="1100"/>
      <c r="G290" s="1100"/>
      <c r="H290" s="1100"/>
      <c r="I290" s="1100"/>
      <c r="J290" s="1100"/>
      <c r="K290" s="1101"/>
      <c r="L290" s="996"/>
      <c r="M290" s="996"/>
      <c r="N290" s="996"/>
      <c r="O290" s="996"/>
      <c r="P290" s="996"/>
      <c r="Q290" s="996"/>
      <c r="R290" s="996"/>
      <c r="S290" s="996"/>
      <c r="T290" s="997"/>
    </row>
    <row r="291" spans="1:20" ht="28.5" customHeight="1" x14ac:dyDescent="0.25">
      <c r="A291" s="1049"/>
      <c r="B291" s="1049"/>
      <c r="C291" s="1049"/>
      <c r="D291" s="1049"/>
      <c r="E291" s="1049"/>
      <c r="F291" s="1049"/>
      <c r="G291" s="1049"/>
      <c r="H291" s="1049"/>
      <c r="I291" s="1049"/>
      <c r="J291" s="1049"/>
      <c r="K291" s="1049"/>
      <c r="L291" s="1049"/>
      <c r="M291" s="1049"/>
      <c r="N291" s="1049"/>
      <c r="O291" s="1049"/>
      <c r="P291" s="1049"/>
      <c r="Q291" s="1049"/>
      <c r="R291" s="1049"/>
      <c r="S291" s="1049"/>
      <c r="T291" s="1049"/>
    </row>
    <row r="292" spans="1:20" ht="28.5" customHeight="1" x14ac:dyDescent="0.25">
      <c r="A292" s="1050" t="s">
        <v>328</v>
      </c>
      <c r="B292" s="1051"/>
      <c r="C292" s="1051"/>
      <c r="D292" s="1051"/>
      <c r="E292" s="1051"/>
      <c r="F292" s="1051"/>
      <c r="G292" s="1052"/>
      <c r="H292" s="1053" t="s">
        <v>395</v>
      </c>
      <c r="I292" s="1053"/>
      <c r="J292" s="1053"/>
      <c r="K292" s="1053"/>
      <c r="L292" s="1053"/>
      <c r="M292" s="1053"/>
      <c r="N292" s="1053"/>
      <c r="O292" s="1053"/>
      <c r="P292" s="1053"/>
      <c r="Q292" s="1053"/>
      <c r="R292" s="1053"/>
      <c r="S292" s="1053"/>
      <c r="T292" s="1054"/>
    </row>
    <row r="293" spans="1:20" ht="28.5" customHeight="1" x14ac:dyDescent="0.25">
      <c r="A293" s="1055" t="s">
        <v>396</v>
      </c>
      <c r="B293" s="1055"/>
      <c r="C293" s="1055"/>
      <c r="D293" s="1055"/>
      <c r="E293" s="1055"/>
      <c r="F293" s="1055"/>
      <c r="G293" s="1055"/>
      <c r="H293" s="1055"/>
      <c r="I293" s="1055"/>
      <c r="J293" s="1055"/>
      <c r="K293" s="1055"/>
      <c r="L293" s="1055"/>
      <c r="M293" s="1055"/>
      <c r="N293" s="1055"/>
      <c r="O293" s="1055"/>
      <c r="P293" s="1055"/>
      <c r="Q293" s="1055"/>
      <c r="R293" s="1055"/>
      <c r="S293" s="1055"/>
      <c r="T293" s="1055"/>
    </row>
    <row r="294" spans="1:20" ht="28.5" customHeight="1" x14ac:dyDescent="0.25">
      <c r="A294" s="1024" t="s">
        <v>397</v>
      </c>
      <c r="B294" s="1025"/>
      <c r="C294" s="1025"/>
      <c r="D294" s="1025"/>
      <c r="E294" s="1025"/>
      <c r="F294" s="1026"/>
      <c r="G294" s="1033" t="s">
        <v>398</v>
      </c>
      <c r="H294" s="1034"/>
      <c r="I294" s="1034"/>
      <c r="J294" s="1035"/>
      <c r="K294" s="985" t="s">
        <v>332</v>
      </c>
      <c r="L294" s="1024" t="s">
        <v>399</v>
      </c>
      <c r="M294" s="1042"/>
      <c r="N294" s="1046" t="s">
        <v>257</v>
      </c>
      <c r="O294" s="1056" t="s">
        <v>258</v>
      </c>
      <c r="P294" s="1058" t="s">
        <v>259</v>
      </c>
      <c r="Q294" s="1058" t="s">
        <v>260</v>
      </c>
      <c r="R294" s="1058" t="s">
        <v>261</v>
      </c>
      <c r="S294" s="1060" t="s">
        <v>262</v>
      </c>
      <c r="T294" s="1069" t="s">
        <v>263</v>
      </c>
    </row>
    <row r="295" spans="1:20" ht="28.5" customHeight="1" x14ac:dyDescent="0.25">
      <c r="A295" s="1027"/>
      <c r="B295" s="1028"/>
      <c r="C295" s="1028"/>
      <c r="D295" s="1028"/>
      <c r="E295" s="1028"/>
      <c r="F295" s="1029"/>
      <c r="G295" s="1036"/>
      <c r="H295" s="1037"/>
      <c r="I295" s="1037"/>
      <c r="J295" s="1038"/>
      <c r="K295" s="985"/>
      <c r="L295" s="1027"/>
      <c r="M295" s="1043"/>
      <c r="N295" s="1047"/>
      <c r="O295" s="1056"/>
      <c r="P295" s="1058"/>
      <c r="Q295" s="1058"/>
      <c r="R295" s="1058"/>
      <c r="S295" s="1060"/>
      <c r="T295" s="1069"/>
    </row>
    <row r="296" spans="1:20" ht="28.5" customHeight="1" x14ac:dyDescent="0.25">
      <c r="A296" s="1027"/>
      <c r="B296" s="1028"/>
      <c r="C296" s="1028"/>
      <c r="D296" s="1028"/>
      <c r="E296" s="1028"/>
      <c r="F296" s="1029"/>
      <c r="G296" s="1036"/>
      <c r="H296" s="1037"/>
      <c r="I296" s="1037"/>
      <c r="J296" s="1038"/>
      <c r="K296" s="985"/>
      <c r="L296" s="1027"/>
      <c r="M296" s="1043"/>
      <c r="N296" s="1047"/>
      <c r="O296" s="1056"/>
      <c r="P296" s="1058"/>
      <c r="Q296" s="1058"/>
      <c r="R296" s="1058"/>
      <c r="S296" s="1060"/>
      <c r="T296" s="1069"/>
    </row>
    <row r="297" spans="1:20" ht="28.5" customHeight="1" x14ac:dyDescent="0.25">
      <c r="A297" s="1027"/>
      <c r="B297" s="1028"/>
      <c r="C297" s="1028"/>
      <c r="D297" s="1028"/>
      <c r="E297" s="1028"/>
      <c r="F297" s="1029"/>
      <c r="G297" s="1036"/>
      <c r="H297" s="1037"/>
      <c r="I297" s="1037"/>
      <c r="J297" s="1038"/>
      <c r="K297" s="985"/>
      <c r="L297" s="1027"/>
      <c r="M297" s="1043"/>
      <c r="N297" s="1047"/>
      <c r="O297" s="1056"/>
      <c r="P297" s="1058"/>
      <c r="Q297" s="1058"/>
      <c r="R297" s="1058"/>
      <c r="S297" s="1060"/>
      <c r="T297" s="1069"/>
    </row>
    <row r="298" spans="1:20" ht="28.5" customHeight="1" x14ac:dyDescent="0.25">
      <c r="A298" s="1027"/>
      <c r="B298" s="1028"/>
      <c r="C298" s="1028"/>
      <c r="D298" s="1028"/>
      <c r="E298" s="1028"/>
      <c r="F298" s="1029"/>
      <c r="G298" s="1036"/>
      <c r="H298" s="1037"/>
      <c r="I298" s="1037"/>
      <c r="J298" s="1038"/>
      <c r="K298" s="985"/>
      <c r="L298" s="1027"/>
      <c r="M298" s="1043"/>
      <c r="N298" s="1047"/>
      <c r="O298" s="1056"/>
      <c r="P298" s="1058"/>
      <c r="Q298" s="1058"/>
      <c r="R298" s="1058"/>
      <c r="S298" s="1060"/>
      <c r="T298" s="1069"/>
    </row>
    <row r="299" spans="1:20" ht="28.5" customHeight="1" x14ac:dyDescent="0.25">
      <c r="A299" s="1027"/>
      <c r="B299" s="1028"/>
      <c r="C299" s="1028"/>
      <c r="D299" s="1028"/>
      <c r="E299" s="1028"/>
      <c r="F299" s="1029"/>
      <c r="G299" s="1036"/>
      <c r="H299" s="1037"/>
      <c r="I299" s="1037"/>
      <c r="J299" s="1038"/>
      <c r="K299" s="985"/>
      <c r="L299" s="1027"/>
      <c r="M299" s="1043"/>
      <c r="N299" s="1047"/>
      <c r="O299" s="1056"/>
      <c r="P299" s="1058"/>
      <c r="Q299" s="1058"/>
      <c r="R299" s="1058"/>
      <c r="S299" s="1060"/>
      <c r="T299" s="1069"/>
    </row>
    <row r="300" spans="1:20" ht="28.5" customHeight="1" x14ac:dyDescent="0.25">
      <c r="A300" s="1027"/>
      <c r="B300" s="1028"/>
      <c r="C300" s="1028"/>
      <c r="D300" s="1028"/>
      <c r="E300" s="1028"/>
      <c r="F300" s="1029"/>
      <c r="G300" s="1036"/>
      <c r="H300" s="1037"/>
      <c r="I300" s="1037"/>
      <c r="J300" s="1038"/>
      <c r="K300" s="985"/>
      <c r="L300" s="1027"/>
      <c r="M300" s="1043"/>
      <c r="N300" s="1047"/>
      <c r="O300" s="1056"/>
      <c r="P300" s="1058"/>
      <c r="Q300" s="1058"/>
      <c r="R300" s="1058"/>
      <c r="S300" s="1060"/>
      <c r="T300" s="1069"/>
    </row>
    <row r="301" spans="1:20" ht="28.5" customHeight="1" x14ac:dyDescent="0.25">
      <c r="A301" s="1027"/>
      <c r="B301" s="1028"/>
      <c r="C301" s="1028"/>
      <c r="D301" s="1028"/>
      <c r="E301" s="1028"/>
      <c r="F301" s="1029"/>
      <c r="G301" s="1036"/>
      <c r="H301" s="1037"/>
      <c r="I301" s="1037"/>
      <c r="J301" s="1038"/>
      <c r="K301" s="985"/>
      <c r="L301" s="1027"/>
      <c r="M301" s="1043"/>
      <c r="N301" s="1047"/>
      <c r="O301" s="1056"/>
      <c r="P301" s="1058"/>
      <c r="Q301" s="1058"/>
      <c r="R301" s="1058"/>
      <c r="S301" s="1060"/>
      <c r="T301" s="1069"/>
    </row>
    <row r="302" spans="1:20" ht="28.5" customHeight="1" x14ac:dyDescent="0.25">
      <c r="A302" s="1030"/>
      <c r="B302" s="1031"/>
      <c r="C302" s="1031"/>
      <c r="D302" s="1031"/>
      <c r="E302" s="1031"/>
      <c r="F302" s="1032"/>
      <c r="G302" s="1039"/>
      <c r="H302" s="1040"/>
      <c r="I302" s="1040"/>
      <c r="J302" s="1041"/>
      <c r="K302" s="986"/>
      <c r="L302" s="1044"/>
      <c r="M302" s="1045"/>
      <c r="N302" s="1048"/>
      <c r="O302" s="1057"/>
      <c r="P302" s="1059"/>
      <c r="Q302" s="1059"/>
      <c r="R302" s="1059"/>
      <c r="S302" s="1061"/>
      <c r="T302" s="1070"/>
    </row>
    <row r="303" spans="1:20" ht="28.5" customHeight="1" x14ac:dyDescent="0.25">
      <c r="A303" s="1000" t="s">
        <v>400</v>
      </c>
      <c r="B303" s="1076"/>
      <c r="C303" s="1076"/>
      <c r="D303" s="1076"/>
      <c r="E303" s="1076"/>
      <c r="F303" s="1105"/>
      <c r="G303" s="1000" t="s">
        <v>344</v>
      </c>
      <c r="H303" s="1076"/>
      <c r="I303" s="1076"/>
      <c r="J303" s="1119"/>
      <c r="K303" s="1089"/>
      <c r="L303" s="1000" t="s">
        <v>401</v>
      </c>
      <c r="M303" s="1001"/>
      <c r="N303" s="1092">
        <v>178</v>
      </c>
      <c r="O303" s="1116">
        <v>53</v>
      </c>
      <c r="P303" s="1104">
        <v>54</v>
      </c>
      <c r="Q303" s="1104">
        <v>38</v>
      </c>
      <c r="R303" s="1115">
        <v>0</v>
      </c>
      <c r="S303" s="1062">
        <v>150</v>
      </c>
      <c r="T303" s="1102">
        <v>0.84</v>
      </c>
    </row>
    <row r="304" spans="1:20" ht="28.5" customHeight="1" x14ac:dyDescent="0.25">
      <c r="A304" s="1002"/>
      <c r="B304" s="1077"/>
      <c r="C304" s="1077"/>
      <c r="D304" s="1077"/>
      <c r="E304" s="1077"/>
      <c r="F304" s="1106"/>
      <c r="G304" s="1002"/>
      <c r="H304" s="1077"/>
      <c r="I304" s="1077"/>
      <c r="J304" s="1120"/>
      <c r="K304" s="1090"/>
      <c r="L304" s="1002"/>
      <c r="M304" s="1003"/>
      <c r="N304" s="1093"/>
      <c r="O304" s="1117"/>
      <c r="P304" s="1083"/>
      <c r="Q304" s="1083"/>
      <c r="R304" s="1013"/>
      <c r="S304" s="985"/>
      <c r="T304" s="1088"/>
    </row>
    <row r="305" spans="1:20" ht="28.5" customHeight="1" x14ac:dyDescent="0.25">
      <c r="A305" s="1002"/>
      <c r="B305" s="1077"/>
      <c r="C305" s="1077"/>
      <c r="D305" s="1077"/>
      <c r="E305" s="1077"/>
      <c r="F305" s="1106"/>
      <c r="G305" s="1004"/>
      <c r="H305" s="1078"/>
      <c r="I305" s="1078"/>
      <c r="J305" s="1121"/>
      <c r="K305" s="1091"/>
      <c r="L305" s="1004"/>
      <c r="M305" s="1005"/>
      <c r="N305" s="1094"/>
      <c r="O305" s="1118"/>
      <c r="P305" s="1084"/>
      <c r="Q305" s="1084"/>
      <c r="R305" s="1014"/>
      <c r="S305" s="986"/>
      <c r="T305" s="1103"/>
    </row>
    <row r="306" spans="1:20" ht="28.5" customHeight="1" x14ac:dyDescent="0.25">
      <c r="A306" s="1002"/>
      <c r="B306" s="1077"/>
      <c r="C306" s="1077"/>
      <c r="D306" s="1077"/>
      <c r="E306" s="1077"/>
      <c r="F306" s="1106"/>
      <c r="G306" s="989" t="s">
        <v>802</v>
      </c>
      <c r="H306" s="990"/>
      <c r="I306" s="990"/>
      <c r="J306" s="991"/>
      <c r="K306" s="998" t="s">
        <v>337</v>
      </c>
      <c r="L306" s="1000" t="s">
        <v>402</v>
      </c>
      <c r="M306" s="1001"/>
      <c r="N306" s="1079">
        <v>160</v>
      </c>
      <c r="O306" s="1081">
        <v>117</v>
      </c>
      <c r="P306" s="1083">
        <v>0</v>
      </c>
      <c r="Q306" s="1083">
        <v>0</v>
      </c>
      <c r="R306" s="1013">
        <v>0</v>
      </c>
      <c r="S306" s="985">
        <v>117</v>
      </c>
      <c r="T306" s="987">
        <v>73</v>
      </c>
    </row>
    <row r="307" spans="1:20" ht="28.5" customHeight="1" x14ac:dyDescent="0.25">
      <c r="A307" s="1002"/>
      <c r="B307" s="1077"/>
      <c r="C307" s="1077"/>
      <c r="D307" s="1077"/>
      <c r="E307" s="1077"/>
      <c r="F307" s="1106"/>
      <c r="G307" s="992"/>
      <c r="H307" s="993"/>
      <c r="I307" s="993"/>
      <c r="J307" s="994"/>
      <c r="K307" s="998"/>
      <c r="L307" s="1002"/>
      <c r="M307" s="1003"/>
      <c r="N307" s="1079"/>
      <c r="O307" s="1081"/>
      <c r="P307" s="1083"/>
      <c r="Q307" s="1083"/>
      <c r="R307" s="1013"/>
      <c r="S307" s="985"/>
      <c r="T307" s="987"/>
    </row>
    <row r="308" spans="1:20" ht="28.5" customHeight="1" x14ac:dyDescent="0.25">
      <c r="A308" s="1002"/>
      <c r="B308" s="1077"/>
      <c r="C308" s="1077"/>
      <c r="D308" s="1077"/>
      <c r="E308" s="1077"/>
      <c r="F308" s="1106"/>
      <c r="G308" s="995"/>
      <c r="H308" s="996"/>
      <c r="I308" s="996"/>
      <c r="J308" s="997"/>
      <c r="K308" s="999"/>
      <c r="L308" s="1004"/>
      <c r="M308" s="1005"/>
      <c r="N308" s="1080"/>
      <c r="O308" s="1082"/>
      <c r="P308" s="1084"/>
      <c r="Q308" s="1084"/>
      <c r="R308" s="1014"/>
      <c r="S308" s="986"/>
      <c r="T308" s="988"/>
    </row>
    <row r="309" spans="1:20" ht="28.5" customHeight="1" x14ac:dyDescent="0.25">
      <c r="A309" s="1002"/>
      <c r="B309" s="1077"/>
      <c r="C309" s="1077"/>
      <c r="D309" s="1077"/>
      <c r="E309" s="1077"/>
      <c r="F309" s="1106"/>
      <c r="G309" s="989" t="s">
        <v>803</v>
      </c>
      <c r="H309" s="990"/>
      <c r="I309" s="990"/>
      <c r="J309" s="991"/>
      <c r="K309" s="998"/>
      <c r="L309" s="1000" t="s">
        <v>405</v>
      </c>
      <c r="M309" s="1001"/>
      <c r="N309" s="1086">
        <v>133</v>
      </c>
      <c r="O309" s="1081">
        <v>0</v>
      </c>
      <c r="P309" s="1083">
        <v>0</v>
      </c>
      <c r="Q309" s="1083">
        <v>40</v>
      </c>
      <c r="R309" s="1013">
        <v>37</v>
      </c>
      <c r="S309" s="985">
        <v>77</v>
      </c>
      <c r="T309" s="1088">
        <v>0.57999999999999996</v>
      </c>
    </row>
    <row r="310" spans="1:20" ht="28.5" customHeight="1" x14ac:dyDescent="0.25">
      <c r="A310" s="1002"/>
      <c r="B310" s="1077"/>
      <c r="C310" s="1077"/>
      <c r="D310" s="1077"/>
      <c r="E310" s="1077"/>
      <c r="F310" s="1106"/>
      <c r="G310" s="992"/>
      <c r="H310" s="993"/>
      <c r="I310" s="993"/>
      <c r="J310" s="994"/>
      <c r="K310" s="998"/>
      <c r="L310" s="1002"/>
      <c r="M310" s="1003"/>
      <c r="N310" s="1086"/>
      <c r="O310" s="1081"/>
      <c r="P310" s="1083"/>
      <c r="Q310" s="1083"/>
      <c r="R310" s="1013"/>
      <c r="S310" s="985"/>
      <c r="T310" s="987"/>
    </row>
    <row r="311" spans="1:20" ht="28.5" customHeight="1" x14ac:dyDescent="0.25">
      <c r="A311" s="1002"/>
      <c r="B311" s="1077"/>
      <c r="C311" s="1077"/>
      <c r="D311" s="1077"/>
      <c r="E311" s="1077"/>
      <c r="F311" s="1106"/>
      <c r="G311" s="995"/>
      <c r="H311" s="996"/>
      <c r="I311" s="996"/>
      <c r="J311" s="997"/>
      <c r="K311" s="999"/>
      <c r="L311" s="1004"/>
      <c r="M311" s="1005"/>
      <c r="N311" s="1087"/>
      <c r="O311" s="1082"/>
      <c r="P311" s="1084"/>
      <c r="Q311" s="1084"/>
      <c r="R311" s="1014"/>
      <c r="S311" s="986"/>
      <c r="T311" s="988"/>
    </row>
    <row r="312" spans="1:20" ht="28.5" customHeight="1" x14ac:dyDescent="0.25">
      <c r="A312" s="1002"/>
      <c r="B312" s="1077"/>
      <c r="C312" s="1077"/>
      <c r="D312" s="1077"/>
      <c r="E312" s="1077"/>
      <c r="F312" s="1106"/>
      <c r="G312" s="989" t="s">
        <v>804</v>
      </c>
      <c r="H312" s="990"/>
      <c r="I312" s="990"/>
      <c r="J312" s="991"/>
      <c r="K312" s="998" t="s">
        <v>404</v>
      </c>
      <c r="L312" s="1000" t="s">
        <v>403</v>
      </c>
      <c r="M312" s="1001"/>
      <c r="N312" s="1086">
        <v>124</v>
      </c>
      <c r="O312" s="1081">
        <v>0</v>
      </c>
      <c r="P312" s="1083">
        <v>0</v>
      </c>
      <c r="Q312" s="1083">
        <v>0</v>
      </c>
      <c r="R312" s="1013">
        <v>0</v>
      </c>
      <c r="S312" s="985">
        <v>0</v>
      </c>
      <c r="T312" s="1088">
        <v>0</v>
      </c>
    </row>
    <row r="313" spans="1:20" ht="28.5" customHeight="1" x14ac:dyDescent="0.25">
      <c r="A313" s="1002"/>
      <c r="B313" s="1077"/>
      <c r="C313" s="1077"/>
      <c r="D313" s="1077"/>
      <c r="E313" s="1077"/>
      <c r="F313" s="1106"/>
      <c r="G313" s="992"/>
      <c r="H313" s="993"/>
      <c r="I313" s="993"/>
      <c r="J313" s="994"/>
      <c r="K313" s="998"/>
      <c r="L313" s="1002"/>
      <c r="M313" s="1003"/>
      <c r="N313" s="1086"/>
      <c r="O313" s="1081"/>
      <c r="P313" s="1083"/>
      <c r="Q313" s="1083"/>
      <c r="R313" s="1013"/>
      <c r="S313" s="985"/>
      <c r="T313" s="987"/>
    </row>
    <row r="314" spans="1:20" ht="28.5" customHeight="1" x14ac:dyDescent="0.25">
      <c r="A314" s="780"/>
      <c r="B314" s="1055"/>
      <c r="C314" s="1055"/>
      <c r="D314" s="1055"/>
      <c r="E314" s="1055"/>
      <c r="F314" s="1107"/>
      <c r="G314" s="995"/>
      <c r="H314" s="996"/>
      <c r="I314" s="996"/>
      <c r="J314" s="997"/>
      <c r="K314" s="999"/>
      <c r="L314" s="1004"/>
      <c r="M314" s="1005"/>
      <c r="N314" s="1087"/>
      <c r="O314" s="1082"/>
      <c r="P314" s="1084"/>
      <c r="Q314" s="1084"/>
      <c r="R314" s="1014"/>
      <c r="S314" s="986"/>
      <c r="T314" s="988"/>
    </row>
    <row r="315" spans="1:20" ht="28.5" customHeight="1" x14ac:dyDescent="0.25">
      <c r="A315" s="239"/>
      <c r="B315" s="239"/>
      <c r="C315" s="239"/>
      <c r="D315" s="239"/>
      <c r="E315" s="239"/>
      <c r="F315" s="239"/>
      <c r="G315" s="240"/>
      <c r="H315" s="240"/>
      <c r="I315" s="241"/>
      <c r="J315" s="241"/>
      <c r="K315" s="242"/>
      <c r="L315" s="243"/>
      <c r="M315" s="243"/>
      <c r="N315" s="242"/>
      <c r="O315" s="244"/>
      <c r="P315" s="244"/>
      <c r="Q315" s="244"/>
      <c r="R315" s="246"/>
      <c r="S315" s="245"/>
      <c r="T315" s="247"/>
    </row>
    <row r="316" spans="1:20" ht="28.5" customHeight="1" x14ac:dyDescent="0.25">
      <c r="A316" s="449"/>
      <c r="B316" s="449"/>
      <c r="C316" s="449"/>
      <c r="D316" s="449"/>
      <c r="E316" s="449"/>
      <c r="F316" s="449"/>
      <c r="G316" s="541" t="s">
        <v>0</v>
      </c>
      <c r="H316" s="541"/>
      <c r="I316" s="541"/>
      <c r="J316" s="541"/>
      <c r="K316" s="541"/>
      <c r="L316" s="541"/>
      <c r="M316" s="541"/>
      <c r="N316" s="541"/>
      <c r="O316" s="449"/>
      <c r="P316" s="449"/>
      <c r="Q316" s="25" t="s">
        <v>244</v>
      </c>
      <c r="R316" s="13">
        <v>12</v>
      </c>
      <c r="S316" s="192" t="s">
        <v>245</v>
      </c>
      <c r="T316" s="213">
        <v>21</v>
      </c>
    </row>
    <row r="317" spans="1:20" ht="28.5" customHeight="1" x14ac:dyDescent="0.25">
      <c r="A317" s="449"/>
      <c r="B317" s="449"/>
      <c r="C317" s="449"/>
      <c r="D317" s="449"/>
      <c r="E317" s="449"/>
      <c r="F317" s="449"/>
      <c r="G317" s="295" t="s">
        <v>1</v>
      </c>
      <c r="H317" s="295"/>
      <c r="I317" s="295"/>
      <c r="J317" s="295"/>
      <c r="K317" s="295"/>
      <c r="L317" s="295"/>
      <c r="M317" s="295"/>
      <c r="N317" s="295"/>
      <c r="O317" s="540" t="s">
        <v>246</v>
      </c>
      <c r="P317" s="540"/>
      <c r="Q317" s="540"/>
      <c r="R317" s="540"/>
      <c r="S317" s="540"/>
      <c r="T317" s="540"/>
    </row>
    <row r="318" spans="1:20" ht="28.5" customHeight="1" x14ac:dyDescent="0.25">
      <c r="A318" s="449"/>
      <c r="B318" s="449"/>
      <c r="C318" s="449"/>
      <c r="D318" s="449"/>
      <c r="E318" s="449"/>
      <c r="F318" s="449"/>
      <c r="G318" s="613" t="s">
        <v>325</v>
      </c>
      <c r="H318" s="613"/>
      <c r="I318" s="613"/>
      <c r="J318" s="613"/>
      <c r="K318" s="613"/>
      <c r="L318" s="613"/>
      <c r="M318" s="613"/>
      <c r="N318" s="613"/>
      <c r="O318" s="539"/>
      <c r="P318" s="539"/>
      <c r="Q318" s="539"/>
      <c r="R318" s="539"/>
      <c r="S318" s="539"/>
      <c r="T318" s="539"/>
    </row>
    <row r="319" spans="1:20" ht="28.5" customHeight="1" x14ac:dyDescent="0.25">
      <c r="A319" s="449"/>
      <c r="B319" s="449"/>
      <c r="C319" s="449"/>
      <c r="D319" s="449"/>
      <c r="E319" s="449"/>
      <c r="F319" s="449"/>
      <c r="G319" s="449"/>
      <c r="H319" s="449"/>
      <c r="I319" s="449"/>
      <c r="J319" s="449"/>
      <c r="K319" s="449"/>
      <c r="L319" s="449"/>
      <c r="M319" s="449"/>
      <c r="N319" s="449"/>
      <c r="O319" s="449"/>
      <c r="P319" s="449"/>
      <c r="Q319" s="449"/>
      <c r="R319" s="449"/>
      <c r="S319" s="449"/>
      <c r="T319" s="449"/>
    </row>
    <row r="320" spans="1:20" ht="28.5" customHeight="1" x14ac:dyDescent="0.25">
      <c r="A320" s="27" t="s">
        <v>3</v>
      </c>
      <c r="B320" s="1085" t="s">
        <v>732</v>
      </c>
      <c r="C320" s="611"/>
      <c r="D320" s="611"/>
      <c r="E320" s="611"/>
      <c r="F320" s="611"/>
      <c r="G320" s="611"/>
      <c r="H320" s="611"/>
      <c r="I320" s="611"/>
      <c r="J320" s="611"/>
      <c r="K320" s="611"/>
      <c r="L320" s="4" t="s">
        <v>5</v>
      </c>
      <c r="M320" s="213">
        <v>2023</v>
      </c>
      <c r="N320" s="295"/>
      <c r="O320" s="295"/>
      <c r="P320" s="610"/>
      <c r="Q320" s="604" t="s">
        <v>248</v>
      </c>
      <c r="R320" s="605"/>
      <c r="S320" s="605"/>
      <c r="T320" s="606"/>
    </row>
    <row r="321" spans="1:20" ht="28.5" customHeight="1" x14ac:dyDescent="0.25">
      <c r="A321" s="295"/>
      <c r="B321" s="295"/>
      <c r="C321" s="295"/>
      <c r="D321" s="295"/>
      <c r="E321" s="295"/>
      <c r="F321" s="295"/>
      <c r="G321" s="295"/>
      <c r="H321" s="295"/>
      <c r="I321" s="295"/>
      <c r="J321" s="295"/>
      <c r="K321" s="295"/>
      <c r="L321" s="295"/>
      <c r="M321" s="295"/>
      <c r="N321" s="295"/>
      <c r="O321" s="295"/>
      <c r="P321" s="610"/>
      <c r="Q321" s="607" t="s">
        <v>284</v>
      </c>
      <c r="R321" s="608"/>
      <c r="S321" s="608"/>
      <c r="T321" s="609"/>
    </row>
    <row r="322" spans="1:20" ht="28.5" customHeight="1" x14ac:dyDescent="0.25">
      <c r="A322" s="7" t="s">
        <v>6</v>
      </c>
      <c r="B322" s="612">
        <v>44835</v>
      </c>
      <c r="C322" s="612"/>
      <c r="D322" s="613" t="s">
        <v>7</v>
      </c>
      <c r="E322" s="613"/>
      <c r="F322" s="612">
        <v>45199</v>
      </c>
      <c r="G322" s="612"/>
      <c r="H322" s="613"/>
      <c r="I322" s="613"/>
      <c r="J322" s="613"/>
      <c r="K322" s="613"/>
      <c r="L322" s="22" t="s">
        <v>8</v>
      </c>
      <c r="M322" s="213" t="s">
        <v>9</v>
      </c>
      <c r="N322" s="449"/>
      <c r="O322" s="449"/>
      <c r="P322" s="449"/>
      <c r="Q322" s="449"/>
      <c r="R322" s="449"/>
      <c r="S322" s="449"/>
      <c r="T322" s="449"/>
    </row>
    <row r="323" spans="1:20" ht="28.5" customHeight="1" x14ac:dyDescent="0.25">
      <c r="A323" s="545"/>
      <c r="B323" s="545"/>
      <c r="C323" s="545"/>
      <c r="D323" s="545"/>
      <c r="E323" s="545"/>
      <c r="F323" s="545"/>
      <c r="G323" s="545"/>
      <c r="H323" s="545"/>
      <c r="I323" s="545"/>
      <c r="J323" s="545"/>
      <c r="K323" s="545"/>
      <c r="L323" s="545"/>
      <c r="M323" s="545"/>
      <c r="N323" s="545"/>
      <c r="O323" s="545"/>
      <c r="P323" s="545"/>
      <c r="Q323" s="545"/>
      <c r="R323" s="545"/>
      <c r="S323" s="545"/>
      <c r="T323" s="545"/>
    </row>
    <row r="324" spans="1:20" ht="28.5" customHeight="1" x14ac:dyDescent="0.25">
      <c r="A324" s="1024" t="s">
        <v>393</v>
      </c>
      <c r="B324" s="1025"/>
      <c r="C324" s="1025"/>
      <c r="D324" s="1025"/>
      <c r="E324" s="1025"/>
      <c r="F324" s="1025"/>
      <c r="G324" s="1025"/>
      <c r="H324" s="1025"/>
      <c r="I324" s="1025"/>
      <c r="J324" s="1025"/>
      <c r="K324" s="1098"/>
      <c r="L324" s="990" t="s">
        <v>406</v>
      </c>
      <c r="M324" s="990"/>
      <c r="N324" s="990"/>
      <c r="O324" s="990"/>
      <c r="P324" s="990"/>
      <c r="Q324" s="990"/>
      <c r="R324" s="990"/>
      <c r="S324" s="990"/>
      <c r="T324" s="991"/>
    </row>
    <row r="325" spans="1:20" ht="28.5" customHeight="1" x14ac:dyDescent="0.25">
      <c r="A325" s="1027"/>
      <c r="B325" s="1028"/>
      <c r="C325" s="1028"/>
      <c r="D325" s="1028"/>
      <c r="E325" s="1028"/>
      <c r="F325" s="1028"/>
      <c r="G325" s="1028"/>
      <c r="H325" s="1028"/>
      <c r="I325" s="1028"/>
      <c r="J325" s="1028"/>
      <c r="K325" s="1099"/>
      <c r="L325" s="993"/>
      <c r="M325" s="993"/>
      <c r="N325" s="993"/>
      <c r="O325" s="993"/>
      <c r="P325" s="993"/>
      <c r="Q325" s="993"/>
      <c r="R325" s="993"/>
      <c r="S325" s="993"/>
      <c r="T325" s="994"/>
    </row>
    <row r="326" spans="1:20" ht="28.5" customHeight="1" x14ac:dyDescent="0.25">
      <c r="A326" s="1027"/>
      <c r="B326" s="1028"/>
      <c r="C326" s="1028"/>
      <c r="D326" s="1028"/>
      <c r="E326" s="1028"/>
      <c r="F326" s="1028"/>
      <c r="G326" s="1028"/>
      <c r="H326" s="1028"/>
      <c r="I326" s="1028"/>
      <c r="J326" s="1028"/>
      <c r="K326" s="1099"/>
      <c r="L326" s="993"/>
      <c r="M326" s="993"/>
      <c r="N326" s="993"/>
      <c r="O326" s="993"/>
      <c r="P326" s="993"/>
      <c r="Q326" s="993"/>
      <c r="R326" s="993"/>
      <c r="S326" s="993"/>
      <c r="T326" s="994"/>
    </row>
    <row r="327" spans="1:20" ht="28.5" customHeight="1" x14ac:dyDescent="0.25">
      <c r="A327" s="1044"/>
      <c r="B327" s="1100"/>
      <c r="C327" s="1100"/>
      <c r="D327" s="1100"/>
      <c r="E327" s="1100"/>
      <c r="F327" s="1100"/>
      <c r="G327" s="1100"/>
      <c r="H327" s="1100"/>
      <c r="I327" s="1100"/>
      <c r="J327" s="1100"/>
      <c r="K327" s="1101"/>
      <c r="L327" s="996"/>
      <c r="M327" s="996"/>
      <c r="N327" s="996"/>
      <c r="O327" s="996"/>
      <c r="P327" s="996"/>
      <c r="Q327" s="996"/>
      <c r="R327" s="996"/>
      <c r="S327" s="996"/>
      <c r="T327" s="997"/>
    </row>
    <row r="328" spans="1:20" ht="28.5" customHeight="1" x14ac:dyDescent="0.25">
      <c r="A328" s="1049"/>
      <c r="B328" s="1049"/>
      <c r="C328" s="1049"/>
      <c r="D328" s="1049"/>
      <c r="E328" s="1049"/>
      <c r="F328" s="1049"/>
      <c r="G328" s="1049"/>
      <c r="H328" s="1049"/>
      <c r="I328" s="1049"/>
      <c r="J328" s="1049"/>
      <c r="K328" s="1049"/>
      <c r="L328" s="1049"/>
      <c r="M328" s="1049"/>
      <c r="N328" s="1049"/>
      <c r="O328" s="1049"/>
      <c r="P328" s="1049"/>
      <c r="Q328" s="1049"/>
      <c r="R328" s="1049"/>
      <c r="S328" s="1049"/>
      <c r="T328" s="1049"/>
    </row>
    <row r="329" spans="1:20" ht="28.5" customHeight="1" x14ac:dyDescent="0.25">
      <c r="A329" s="1050" t="s">
        <v>328</v>
      </c>
      <c r="B329" s="1051"/>
      <c r="C329" s="1051"/>
      <c r="D329" s="1051"/>
      <c r="E329" s="1051"/>
      <c r="F329" s="1051"/>
      <c r="G329" s="1052"/>
      <c r="H329" s="1053" t="s">
        <v>407</v>
      </c>
      <c r="I329" s="1053"/>
      <c r="J329" s="1053"/>
      <c r="K329" s="1053"/>
      <c r="L329" s="1053"/>
      <c r="M329" s="1053"/>
      <c r="N329" s="1053"/>
      <c r="O329" s="1053"/>
      <c r="P329" s="1053"/>
      <c r="Q329" s="1053"/>
      <c r="R329" s="1053"/>
      <c r="S329" s="1053"/>
      <c r="T329" s="1054"/>
    </row>
    <row r="330" spans="1:20" ht="28.5" customHeight="1" x14ac:dyDescent="0.25">
      <c r="A330" s="1055" t="s">
        <v>396</v>
      </c>
      <c r="B330" s="1055"/>
      <c r="C330" s="1055"/>
      <c r="D330" s="1055"/>
      <c r="E330" s="1055"/>
      <c r="F330" s="1055"/>
      <c r="G330" s="1055"/>
      <c r="H330" s="1055"/>
      <c r="I330" s="1055"/>
      <c r="J330" s="1055"/>
      <c r="K330" s="1055"/>
      <c r="L330" s="1055"/>
      <c r="M330" s="1055"/>
      <c r="N330" s="1055"/>
      <c r="O330" s="1055"/>
      <c r="P330" s="1055"/>
      <c r="Q330" s="1055"/>
      <c r="R330" s="1055"/>
      <c r="S330" s="1055"/>
      <c r="T330" s="1055"/>
    </row>
    <row r="331" spans="1:20" ht="28.5" customHeight="1" x14ac:dyDescent="0.25">
      <c r="A331" s="1024" t="s">
        <v>397</v>
      </c>
      <c r="B331" s="1025"/>
      <c r="C331" s="1025"/>
      <c r="D331" s="1025"/>
      <c r="E331" s="1025"/>
      <c r="F331" s="1026"/>
      <c r="G331" s="1033" t="s">
        <v>398</v>
      </c>
      <c r="H331" s="1034"/>
      <c r="I331" s="1034"/>
      <c r="J331" s="1035"/>
      <c r="K331" s="985" t="s">
        <v>332</v>
      </c>
      <c r="L331" s="1024" t="s">
        <v>399</v>
      </c>
      <c r="M331" s="1042"/>
      <c r="N331" s="1046" t="s">
        <v>257</v>
      </c>
      <c r="O331" s="1056" t="s">
        <v>258</v>
      </c>
      <c r="P331" s="1058" t="s">
        <v>259</v>
      </c>
      <c r="Q331" s="1058" t="s">
        <v>260</v>
      </c>
      <c r="R331" s="1058" t="s">
        <v>261</v>
      </c>
      <c r="S331" s="1060" t="s">
        <v>262</v>
      </c>
      <c r="T331" s="1069" t="s">
        <v>263</v>
      </c>
    </row>
    <row r="332" spans="1:20" ht="28.5" customHeight="1" x14ac:dyDescent="0.25">
      <c r="A332" s="1027"/>
      <c r="B332" s="1028"/>
      <c r="C332" s="1028"/>
      <c r="D332" s="1028"/>
      <c r="E332" s="1028"/>
      <c r="F332" s="1029"/>
      <c r="G332" s="1036"/>
      <c r="H332" s="1037"/>
      <c r="I332" s="1037"/>
      <c r="J332" s="1038"/>
      <c r="K332" s="985"/>
      <c r="L332" s="1027"/>
      <c r="M332" s="1043"/>
      <c r="N332" s="1047"/>
      <c r="O332" s="1056"/>
      <c r="P332" s="1058"/>
      <c r="Q332" s="1058"/>
      <c r="R332" s="1058"/>
      <c r="S332" s="1060"/>
      <c r="T332" s="1069"/>
    </row>
    <row r="333" spans="1:20" ht="28.5" customHeight="1" x14ac:dyDescent="0.25">
      <c r="A333" s="1027"/>
      <c r="B333" s="1028"/>
      <c r="C333" s="1028"/>
      <c r="D333" s="1028"/>
      <c r="E333" s="1028"/>
      <c r="F333" s="1029"/>
      <c r="G333" s="1036"/>
      <c r="H333" s="1037"/>
      <c r="I333" s="1037"/>
      <c r="J333" s="1038"/>
      <c r="K333" s="985"/>
      <c r="L333" s="1027"/>
      <c r="M333" s="1043"/>
      <c r="N333" s="1047"/>
      <c r="O333" s="1056"/>
      <c r="P333" s="1058"/>
      <c r="Q333" s="1058"/>
      <c r="R333" s="1058"/>
      <c r="S333" s="1060"/>
      <c r="T333" s="1069"/>
    </row>
    <row r="334" spans="1:20" ht="28.5" customHeight="1" x14ac:dyDescent="0.25">
      <c r="A334" s="1027"/>
      <c r="B334" s="1028"/>
      <c r="C334" s="1028"/>
      <c r="D334" s="1028"/>
      <c r="E334" s="1028"/>
      <c r="F334" s="1029"/>
      <c r="G334" s="1036"/>
      <c r="H334" s="1037"/>
      <c r="I334" s="1037"/>
      <c r="J334" s="1038"/>
      <c r="K334" s="985"/>
      <c r="L334" s="1027"/>
      <c r="M334" s="1043"/>
      <c r="N334" s="1047"/>
      <c r="O334" s="1056"/>
      <c r="P334" s="1058"/>
      <c r="Q334" s="1058"/>
      <c r="R334" s="1058"/>
      <c r="S334" s="1060"/>
      <c r="T334" s="1069"/>
    </row>
    <row r="335" spans="1:20" ht="28.5" customHeight="1" x14ac:dyDescent="0.25">
      <c r="A335" s="1027"/>
      <c r="B335" s="1028"/>
      <c r="C335" s="1028"/>
      <c r="D335" s="1028"/>
      <c r="E335" s="1028"/>
      <c r="F335" s="1029"/>
      <c r="G335" s="1036"/>
      <c r="H335" s="1037"/>
      <c r="I335" s="1037"/>
      <c r="J335" s="1038"/>
      <c r="K335" s="985"/>
      <c r="L335" s="1027"/>
      <c r="M335" s="1043"/>
      <c r="N335" s="1047"/>
      <c r="O335" s="1056"/>
      <c r="P335" s="1058"/>
      <c r="Q335" s="1058"/>
      <c r="R335" s="1058"/>
      <c r="S335" s="1060"/>
      <c r="T335" s="1069"/>
    </row>
    <row r="336" spans="1:20" ht="28.5" customHeight="1" x14ac:dyDescent="0.25">
      <c r="A336" s="1027"/>
      <c r="B336" s="1028"/>
      <c r="C336" s="1028"/>
      <c r="D336" s="1028"/>
      <c r="E336" s="1028"/>
      <c r="F336" s="1029"/>
      <c r="G336" s="1036"/>
      <c r="H336" s="1037"/>
      <c r="I336" s="1037"/>
      <c r="J336" s="1038"/>
      <c r="K336" s="985"/>
      <c r="L336" s="1027"/>
      <c r="M336" s="1043"/>
      <c r="N336" s="1047"/>
      <c r="O336" s="1056"/>
      <c r="P336" s="1058"/>
      <c r="Q336" s="1058"/>
      <c r="R336" s="1058"/>
      <c r="S336" s="1060"/>
      <c r="T336" s="1069"/>
    </row>
    <row r="337" spans="1:20" ht="28.5" customHeight="1" x14ac:dyDescent="0.25">
      <c r="A337" s="1027"/>
      <c r="B337" s="1028"/>
      <c r="C337" s="1028"/>
      <c r="D337" s="1028"/>
      <c r="E337" s="1028"/>
      <c r="F337" s="1029"/>
      <c r="G337" s="1036"/>
      <c r="H337" s="1037"/>
      <c r="I337" s="1037"/>
      <c r="J337" s="1038"/>
      <c r="K337" s="985"/>
      <c r="L337" s="1027"/>
      <c r="M337" s="1043"/>
      <c r="N337" s="1047"/>
      <c r="O337" s="1056"/>
      <c r="P337" s="1058"/>
      <c r="Q337" s="1058"/>
      <c r="R337" s="1058"/>
      <c r="S337" s="1060"/>
      <c r="T337" s="1069"/>
    </row>
    <row r="338" spans="1:20" ht="28.5" customHeight="1" x14ac:dyDescent="0.25">
      <c r="A338" s="1027"/>
      <c r="B338" s="1028"/>
      <c r="C338" s="1028"/>
      <c r="D338" s="1028"/>
      <c r="E338" s="1028"/>
      <c r="F338" s="1029"/>
      <c r="G338" s="1036"/>
      <c r="H338" s="1037"/>
      <c r="I338" s="1037"/>
      <c r="J338" s="1038"/>
      <c r="K338" s="985"/>
      <c r="L338" s="1027"/>
      <c r="M338" s="1043"/>
      <c r="N338" s="1047"/>
      <c r="O338" s="1056"/>
      <c r="P338" s="1058"/>
      <c r="Q338" s="1058"/>
      <c r="R338" s="1058"/>
      <c r="S338" s="1060"/>
      <c r="T338" s="1069"/>
    </row>
    <row r="339" spans="1:20" ht="28.5" customHeight="1" x14ac:dyDescent="0.25">
      <c r="A339" s="1030"/>
      <c r="B339" s="1031"/>
      <c r="C339" s="1031"/>
      <c r="D339" s="1031"/>
      <c r="E339" s="1031"/>
      <c r="F339" s="1032"/>
      <c r="G339" s="1039"/>
      <c r="H339" s="1040"/>
      <c r="I339" s="1040"/>
      <c r="J339" s="1041"/>
      <c r="K339" s="986"/>
      <c r="L339" s="1044"/>
      <c r="M339" s="1045"/>
      <c r="N339" s="1048"/>
      <c r="O339" s="1057"/>
      <c r="P339" s="1059"/>
      <c r="Q339" s="1059"/>
      <c r="R339" s="1059"/>
      <c r="S339" s="1061"/>
      <c r="T339" s="1070"/>
    </row>
    <row r="340" spans="1:20" ht="57" customHeight="1" x14ac:dyDescent="0.25">
      <c r="A340" s="1122" t="s">
        <v>408</v>
      </c>
      <c r="B340" s="1122"/>
      <c r="C340" s="1122"/>
      <c r="D340" s="1122"/>
      <c r="E340" s="1122"/>
      <c r="F340" s="1122"/>
      <c r="G340" s="744" t="s">
        <v>344</v>
      </c>
      <c r="H340" s="744"/>
      <c r="I340" s="745"/>
      <c r="J340" s="745"/>
      <c r="K340" s="265" t="s">
        <v>396</v>
      </c>
      <c r="L340" s="1122" t="s">
        <v>401</v>
      </c>
      <c r="M340" s="1122"/>
      <c r="N340" s="289">
        <v>558</v>
      </c>
      <c r="O340" s="290">
        <v>208</v>
      </c>
      <c r="P340" s="290">
        <v>139</v>
      </c>
      <c r="Q340" s="290">
        <v>179</v>
      </c>
      <c r="R340" s="290">
        <v>104</v>
      </c>
      <c r="S340" s="267">
        <f>O340+P340+Q340+R340</f>
        <v>630</v>
      </c>
      <c r="T340" s="268">
        <f>S340/N340</f>
        <v>1.1290322580645162</v>
      </c>
    </row>
    <row r="341" spans="1:20" ht="57" customHeight="1" x14ac:dyDescent="0.25">
      <c r="A341" s="1122"/>
      <c r="B341" s="1122"/>
      <c r="C341" s="1122"/>
      <c r="D341" s="1122"/>
      <c r="E341" s="1122"/>
      <c r="F341" s="1122"/>
      <c r="G341" s="748" t="s">
        <v>382</v>
      </c>
      <c r="H341" s="748"/>
      <c r="I341" s="745"/>
      <c r="J341" s="745"/>
      <c r="K341" s="266" t="s">
        <v>784</v>
      </c>
      <c r="L341" s="1122" t="s">
        <v>409</v>
      </c>
      <c r="M341" s="1122"/>
      <c r="N341" s="289">
        <v>558</v>
      </c>
      <c r="O341" s="290">
        <v>257</v>
      </c>
      <c r="P341" s="290">
        <v>141</v>
      </c>
      <c r="Q341" s="290">
        <v>176</v>
      </c>
      <c r="R341" s="290">
        <v>55</v>
      </c>
      <c r="S341" s="267">
        <f t="shared" ref="S341:S343" si="16">O341+P341+Q341+R341</f>
        <v>629</v>
      </c>
      <c r="T341" s="268">
        <f t="shared" ref="T341:T343" si="17">S341/N341</f>
        <v>1.1272401433691757</v>
      </c>
    </row>
    <row r="342" spans="1:20" ht="57" customHeight="1" x14ac:dyDescent="0.25">
      <c r="A342" s="1122"/>
      <c r="B342" s="1122"/>
      <c r="C342" s="1122"/>
      <c r="D342" s="1122"/>
      <c r="E342" s="1122"/>
      <c r="F342" s="1122"/>
      <c r="G342" s="748" t="s">
        <v>797</v>
      </c>
      <c r="H342" s="748"/>
      <c r="I342" s="745"/>
      <c r="J342" s="745"/>
      <c r="K342" s="266"/>
      <c r="L342" s="1122" t="s">
        <v>410</v>
      </c>
      <c r="M342" s="1122"/>
      <c r="N342" s="289">
        <v>418</v>
      </c>
      <c r="O342" s="290">
        <v>32</v>
      </c>
      <c r="P342" s="290">
        <v>109</v>
      </c>
      <c r="Q342" s="290">
        <v>114</v>
      </c>
      <c r="R342" s="290">
        <v>145</v>
      </c>
      <c r="S342" s="267">
        <f t="shared" si="16"/>
        <v>400</v>
      </c>
      <c r="T342" s="268">
        <f t="shared" si="17"/>
        <v>0.9569377990430622</v>
      </c>
    </row>
    <row r="343" spans="1:20" ht="57" customHeight="1" x14ac:dyDescent="0.25">
      <c r="A343" s="1122"/>
      <c r="B343" s="1122"/>
      <c r="C343" s="1122"/>
      <c r="D343" s="1122"/>
      <c r="E343" s="1122"/>
      <c r="F343" s="1122"/>
      <c r="G343" s="748" t="s">
        <v>799</v>
      </c>
      <c r="H343" s="748"/>
      <c r="I343" s="745"/>
      <c r="J343" s="745"/>
      <c r="K343" s="266" t="s">
        <v>807</v>
      </c>
      <c r="L343" s="1122" t="s">
        <v>411</v>
      </c>
      <c r="M343" s="1122"/>
      <c r="N343" s="289">
        <v>323</v>
      </c>
      <c r="O343" s="290">
        <v>28</v>
      </c>
      <c r="P343" s="290">
        <v>97</v>
      </c>
      <c r="Q343" s="290">
        <v>107</v>
      </c>
      <c r="R343" s="290">
        <v>143</v>
      </c>
      <c r="S343" s="267">
        <f t="shared" si="16"/>
        <v>375</v>
      </c>
      <c r="T343" s="268">
        <f t="shared" si="17"/>
        <v>1.1609907120743035</v>
      </c>
    </row>
    <row r="344" spans="1:20" ht="28.5" customHeight="1" x14ac:dyDescent="0.25">
      <c r="A344" s="239"/>
      <c r="B344" s="239"/>
      <c r="C344" s="239"/>
      <c r="D344" s="239"/>
      <c r="E344" s="239"/>
      <c r="F344" s="239"/>
      <c r="G344" s="240"/>
      <c r="H344" s="240"/>
      <c r="I344" s="241"/>
      <c r="J344" s="241"/>
      <c r="K344" s="242"/>
      <c r="L344" s="243"/>
      <c r="M344" s="243"/>
      <c r="N344" s="242"/>
      <c r="O344" s="244"/>
      <c r="P344" s="244"/>
      <c r="Q344" s="244"/>
      <c r="R344" s="246"/>
      <c r="S344" s="245"/>
      <c r="T344" s="247"/>
    </row>
    <row r="345" spans="1:20" ht="28.5" customHeight="1" x14ac:dyDescent="0.25">
      <c r="A345" s="239"/>
      <c r="B345" s="239"/>
      <c r="C345" s="239"/>
      <c r="D345" s="239"/>
      <c r="E345" s="239"/>
      <c r="F345" s="239"/>
      <c r="G345" s="240"/>
      <c r="H345" s="240"/>
      <c r="I345" s="241"/>
      <c r="J345" s="241"/>
      <c r="K345" s="242"/>
      <c r="L345" s="243"/>
      <c r="M345" s="243"/>
      <c r="N345" s="242"/>
      <c r="O345" s="244"/>
      <c r="P345" s="244"/>
      <c r="Q345" s="244"/>
      <c r="R345" s="246"/>
      <c r="S345" s="245"/>
      <c r="T345" s="247"/>
    </row>
    <row r="346" spans="1:20" ht="28.5" customHeight="1" x14ac:dyDescent="0.25">
      <c r="A346" s="449"/>
      <c r="B346" s="449"/>
      <c r="C346" s="449"/>
      <c r="D346" s="449"/>
      <c r="E346" s="449"/>
      <c r="F346" s="449"/>
      <c r="G346" s="541" t="s">
        <v>0</v>
      </c>
      <c r="H346" s="541"/>
      <c r="I346" s="541"/>
      <c r="J346" s="541"/>
      <c r="K346" s="541"/>
      <c r="L346" s="541"/>
      <c r="M346" s="541"/>
      <c r="N346" s="541"/>
      <c r="O346" s="449"/>
      <c r="P346" s="449"/>
      <c r="Q346" s="25" t="s">
        <v>244</v>
      </c>
      <c r="R346" s="13">
        <v>13</v>
      </c>
      <c r="S346" s="192" t="s">
        <v>245</v>
      </c>
      <c r="T346" s="213">
        <v>21</v>
      </c>
    </row>
    <row r="347" spans="1:20" ht="28.5" customHeight="1" x14ac:dyDescent="0.25">
      <c r="A347" s="449"/>
      <c r="B347" s="449"/>
      <c r="C347" s="449"/>
      <c r="D347" s="449"/>
      <c r="E347" s="449"/>
      <c r="F347" s="449"/>
      <c r="G347" s="295" t="s">
        <v>1</v>
      </c>
      <c r="H347" s="295"/>
      <c r="I347" s="295"/>
      <c r="J347" s="295"/>
      <c r="K347" s="295"/>
      <c r="L347" s="295"/>
      <c r="M347" s="295"/>
      <c r="N347" s="295"/>
      <c r="O347" s="540" t="s">
        <v>246</v>
      </c>
      <c r="P347" s="540"/>
      <c r="Q347" s="540"/>
      <c r="R347" s="540"/>
      <c r="S347" s="540"/>
      <c r="T347" s="540"/>
    </row>
    <row r="348" spans="1:20" ht="28.5" customHeight="1" x14ac:dyDescent="0.25">
      <c r="A348" s="449"/>
      <c r="B348" s="449"/>
      <c r="C348" s="449"/>
      <c r="D348" s="449"/>
      <c r="E348" s="449"/>
      <c r="F348" s="449"/>
      <c r="G348" s="613" t="s">
        <v>325</v>
      </c>
      <c r="H348" s="613"/>
      <c r="I348" s="613"/>
      <c r="J348" s="613"/>
      <c r="K348" s="613"/>
      <c r="L348" s="613"/>
      <c r="M348" s="613"/>
      <c r="N348" s="613"/>
      <c r="O348" s="539"/>
      <c r="P348" s="539"/>
      <c r="Q348" s="539"/>
      <c r="R348" s="539"/>
      <c r="S348" s="539"/>
      <c r="T348" s="539"/>
    </row>
    <row r="349" spans="1:20" ht="28.5" customHeight="1" x14ac:dyDescent="0.25">
      <c r="A349" s="449"/>
      <c r="B349" s="449"/>
      <c r="C349" s="449"/>
      <c r="D349" s="449"/>
      <c r="E349" s="449"/>
      <c r="F349" s="449"/>
      <c r="G349" s="449"/>
      <c r="H349" s="449"/>
      <c r="I349" s="449"/>
      <c r="J349" s="449"/>
      <c r="K349" s="449"/>
      <c r="L349" s="449"/>
      <c r="M349" s="449"/>
      <c r="N349" s="449"/>
      <c r="O349" s="449"/>
      <c r="P349" s="449"/>
      <c r="Q349" s="449"/>
      <c r="R349" s="449"/>
      <c r="S349" s="449"/>
      <c r="T349" s="449"/>
    </row>
    <row r="350" spans="1:20" ht="28.5" customHeight="1" x14ac:dyDescent="0.25">
      <c r="A350" s="27" t="s">
        <v>3</v>
      </c>
      <c r="B350" s="611" t="s">
        <v>732</v>
      </c>
      <c r="C350" s="611"/>
      <c r="D350" s="611"/>
      <c r="E350" s="611"/>
      <c r="F350" s="611"/>
      <c r="G350" s="611"/>
      <c r="H350" s="611"/>
      <c r="I350" s="611"/>
      <c r="J350" s="611"/>
      <c r="K350" s="611"/>
      <c r="L350" s="4" t="s">
        <v>5</v>
      </c>
      <c r="M350" s="213">
        <v>2023</v>
      </c>
      <c r="N350" s="295"/>
      <c r="O350" s="295"/>
      <c r="P350" s="610"/>
      <c r="Q350" s="604" t="s">
        <v>248</v>
      </c>
      <c r="R350" s="605"/>
      <c r="S350" s="605"/>
      <c r="T350" s="606"/>
    </row>
    <row r="351" spans="1:20" ht="28.5" customHeight="1" x14ac:dyDescent="0.25">
      <c r="A351" s="295"/>
      <c r="B351" s="295"/>
      <c r="C351" s="295"/>
      <c r="D351" s="295"/>
      <c r="E351" s="295"/>
      <c r="F351" s="295"/>
      <c r="G351" s="295"/>
      <c r="H351" s="295"/>
      <c r="I351" s="295"/>
      <c r="J351" s="295"/>
      <c r="K351" s="295"/>
      <c r="L351" s="295"/>
      <c r="M351" s="295"/>
      <c r="N351" s="295"/>
      <c r="O351" s="295"/>
      <c r="P351" s="610"/>
      <c r="Q351" s="607" t="s">
        <v>284</v>
      </c>
      <c r="R351" s="608"/>
      <c r="S351" s="608"/>
      <c r="T351" s="609"/>
    </row>
    <row r="352" spans="1:20" ht="28.5" customHeight="1" x14ac:dyDescent="0.25">
      <c r="A352" s="7" t="s">
        <v>6</v>
      </c>
      <c r="B352" s="612">
        <v>44835</v>
      </c>
      <c r="C352" s="612"/>
      <c r="D352" s="613" t="s">
        <v>7</v>
      </c>
      <c r="E352" s="613"/>
      <c r="F352" s="612">
        <v>45199</v>
      </c>
      <c r="G352" s="612"/>
      <c r="H352" s="613"/>
      <c r="I352" s="613"/>
      <c r="J352" s="613"/>
      <c r="K352" s="613"/>
      <c r="L352" s="22" t="s">
        <v>8</v>
      </c>
      <c r="M352" s="213" t="s">
        <v>9</v>
      </c>
      <c r="N352" s="449"/>
      <c r="O352" s="449"/>
      <c r="P352" s="449"/>
      <c r="Q352" s="449"/>
      <c r="R352" s="449"/>
      <c r="S352" s="449"/>
      <c r="T352" s="449"/>
    </row>
    <row r="353" spans="1:20" ht="28.5" customHeight="1" x14ac:dyDescent="0.25">
      <c r="A353" s="545"/>
      <c r="B353" s="545"/>
      <c r="C353" s="545"/>
      <c r="D353" s="545"/>
      <c r="E353" s="545"/>
      <c r="F353" s="545"/>
      <c r="G353" s="545"/>
      <c r="H353" s="545"/>
      <c r="I353" s="545"/>
      <c r="J353" s="545"/>
      <c r="K353" s="545"/>
      <c r="L353" s="545"/>
      <c r="M353" s="545"/>
      <c r="N353" s="545"/>
      <c r="O353" s="545"/>
      <c r="P353" s="545"/>
      <c r="Q353" s="545"/>
      <c r="R353" s="545"/>
      <c r="S353" s="545"/>
      <c r="T353" s="545"/>
    </row>
    <row r="354" spans="1:20" ht="28.5" customHeight="1" x14ac:dyDescent="0.25">
      <c r="A354" s="1024" t="s">
        <v>393</v>
      </c>
      <c r="B354" s="1025"/>
      <c r="C354" s="1025"/>
      <c r="D354" s="1025"/>
      <c r="E354" s="1025"/>
      <c r="F354" s="1025"/>
      <c r="G354" s="1025"/>
      <c r="H354" s="1025"/>
      <c r="I354" s="1025"/>
      <c r="J354" s="1025"/>
      <c r="K354" s="1098"/>
      <c r="L354" s="990" t="s">
        <v>735</v>
      </c>
      <c r="M354" s="990"/>
      <c r="N354" s="990"/>
      <c r="O354" s="990"/>
      <c r="P354" s="990"/>
      <c r="Q354" s="990"/>
      <c r="R354" s="990"/>
      <c r="S354" s="990"/>
      <c r="T354" s="991"/>
    </row>
    <row r="355" spans="1:20" ht="28.5" customHeight="1" x14ac:dyDescent="0.25">
      <c r="A355" s="1027"/>
      <c r="B355" s="1028"/>
      <c r="C355" s="1028"/>
      <c r="D355" s="1028"/>
      <c r="E355" s="1028"/>
      <c r="F355" s="1028"/>
      <c r="G355" s="1028"/>
      <c r="H355" s="1028"/>
      <c r="I355" s="1028"/>
      <c r="J355" s="1028"/>
      <c r="K355" s="1099"/>
      <c r="L355" s="993"/>
      <c r="M355" s="993"/>
      <c r="N355" s="993"/>
      <c r="O355" s="993"/>
      <c r="P355" s="993"/>
      <c r="Q355" s="993"/>
      <c r="R355" s="993"/>
      <c r="S355" s="993"/>
      <c r="T355" s="994"/>
    </row>
    <row r="356" spans="1:20" ht="28.5" customHeight="1" x14ac:dyDescent="0.25">
      <c r="A356" s="1027"/>
      <c r="B356" s="1028"/>
      <c r="C356" s="1028"/>
      <c r="D356" s="1028"/>
      <c r="E356" s="1028"/>
      <c r="F356" s="1028"/>
      <c r="G356" s="1028"/>
      <c r="H356" s="1028"/>
      <c r="I356" s="1028"/>
      <c r="J356" s="1028"/>
      <c r="K356" s="1099"/>
      <c r="L356" s="993"/>
      <c r="M356" s="993"/>
      <c r="N356" s="993"/>
      <c r="O356" s="993"/>
      <c r="P356" s="993"/>
      <c r="Q356" s="993"/>
      <c r="R356" s="993"/>
      <c r="S356" s="993"/>
      <c r="T356" s="994"/>
    </row>
    <row r="357" spans="1:20" ht="28.5" customHeight="1" x14ac:dyDescent="0.25">
      <c r="A357" s="1044"/>
      <c r="B357" s="1100"/>
      <c r="C357" s="1100"/>
      <c r="D357" s="1100"/>
      <c r="E357" s="1100"/>
      <c r="F357" s="1100"/>
      <c r="G357" s="1100"/>
      <c r="H357" s="1100"/>
      <c r="I357" s="1100"/>
      <c r="J357" s="1100"/>
      <c r="K357" s="1101"/>
      <c r="L357" s="996"/>
      <c r="M357" s="996"/>
      <c r="N357" s="996"/>
      <c r="O357" s="996"/>
      <c r="P357" s="996"/>
      <c r="Q357" s="996"/>
      <c r="R357" s="996"/>
      <c r="S357" s="996"/>
      <c r="T357" s="997"/>
    </row>
    <row r="358" spans="1:20" ht="28.5" customHeight="1" x14ac:dyDescent="0.25">
      <c r="A358" s="1050" t="s">
        <v>328</v>
      </c>
      <c r="B358" s="1051"/>
      <c r="C358" s="1051"/>
      <c r="D358" s="1051"/>
      <c r="E358" s="1051"/>
      <c r="F358" s="1051"/>
      <c r="G358" s="1052"/>
      <c r="H358" s="1053" t="s">
        <v>412</v>
      </c>
      <c r="I358" s="1053"/>
      <c r="J358" s="1053"/>
      <c r="K358" s="1053"/>
      <c r="L358" s="1053"/>
      <c r="M358" s="1053"/>
      <c r="N358" s="1053"/>
      <c r="O358" s="1053"/>
      <c r="P358" s="1053"/>
      <c r="Q358" s="1053"/>
      <c r="R358" s="1053"/>
      <c r="S358" s="1053"/>
      <c r="T358" s="1054"/>
    </row>
    <row r="359" spans="1:20" ht="28.5" customHeight="1" x14ac:dyDescent="0.25">
      <c r="A359" s="1055" t="s">
        <v>396</v>
      </c>
      <c r="B359" s="1055"/>
      <c r="C359" s="1055"/>
      <c r="D359" s="1055"/>
      <c r="E359" s="1055"/>
      <c r="F359" s="1055"/>
      <c r="G359" s="1055"/>
      <c r="H359" s="1055"/>
      <c r="I359" s="1055"/>
      <c r="J359" s="1055"/>
      <c r="K359" s="1055"/>
      <c r="L359" s="1055"/>
      <c r="M359" s="1055"/>
      <c r="N359" s="1055"/>
      <c r="O359" s="1055"/>
      <c r="P359" s="1055"/>
      <c r="Q359" s="1055"/>
      <c r="R359" s="1055"/>
      <c r="S359" s="1055"/>
      <c r="T359" s="1055"/>
    </row>
    <row r="360" spans="1:20" ht="28.5" customHeight="1" x14ac:dyDescent="0.25">
      <c r="A360" s="1024" t="s">
        <v>397</v>
      </c>
      <c r="B360" s="1025"/>
      <c r="C360" s="1025"/>
      <c r="D360" s="1025"/>
      <c r="E360" s="1025"/>
      <c r="F360" s="1026"/>
      <c r="G360" s="1033" t="s">
        <v>398</v>
      </c>
      <c r="H360" s="1034"/>
      <c r="I360" s="1034"/>
      <c r="J360" s="1035"/>
      <c r="K360" s="985" t="s">
        <v>332</v>
      </c>
      <c r="L360" s="1024" t="s">
        <v>399</v>
      </c>
      <c r="M360" s="1042"/>
      <c r="N360" s="1046" t="s">
        <v>257</v>
      </c>
      <c r="O360" s="1056" t="s">
        <v>258</v>
      </c>
      <c r="P360" s="1058" t="s">
        <v>259</v>
      </c>
      <c r="Q360" s="1058" t="s">
        <v>260</v>
      </c>
      <c r="R360" s="1058" t="s">
        <v>261</v>
      </c>
      <c r="S360" s="1060" t="s">
        <v>262</v>
      </c>
      <c r="T360" s="1069" t="s">
        <v>263</v>
      </c>
    </row>
    <row r="361" spans="1:20" ht="28.5" customHeight="1" x14ac:dyDescent="0.25">
      <c r="A361" s="1027"/>
      <c r="B361" s="1028"/>
      <c r="C361" s="1028"/>
      <c r="D361" s="1028"/>
      <c r="E361" s="1028"/>
      <c r="F361" s="1029"/>
      <c r="G361" s="1036"/>
      <c r="H361" s="1037"/>
      <c r="I361" s="1037"/>
      <c r="J361" s="1038"/>
      <c r="K361" s="985"/>
      <c r="L361" s="1027"/>
      <c r="M361" s="1043"/>
      <c r="N361" s="1047"/>
      <c r="O361" s="1056"/>
      <c r="P361" s="1058"/>
      <c r="Q361" s="1058"/>
      <c r="R361" s="1058"/>
      <c r="S361" s="1060"/>
      <c r="T361" s="1069"/>
    </row>
    <row r="362" spans="1:20" ht="28.5" customHeight="1" x14ac:dyDescent="0.25">
      <c r="A362" s="1027"/>
      <c r="B362" s="1028"/>
      <c r="C362" s="1028"/>
      <c r="D362" s="1028"/>
      <c r="E362" s="1028"/>
      <c r="F362" s="1029"/>
      <c r="G362" s="1036"/>
      <c r="H362" s="1037"/>
      <c r="I362" s="1037"/>
      <c r="J362" s="1038"/>
      <c r="K362" s="985"/>
      <c r="L362" s="1027"/>
      <c r="M362" s="1043"/>
      <c r="N362" s="1047"/>
      <c r="O362" s="1056"/>
      <c r="P362" s="1058"/>
      <c r="Q362" s="1058"/>
      <c r="R362" s="1058"/>
      <c r="S362" s="1060"/>
      <c r="T362" s="1069"/>
    </row>
    <row r="363" spans="1:20" ht="28.5" customHeight="1" x14ac:dyDescent="0.25">
      <c r="A363" s="1027"/>
      <c r="B363" s="1028"/>
      <c r="C363" s="1028"/>
      <c r="D363" s="1028"/>
      <c r="E363" s="1028"/>
      <c r="F363" s="1029"/>
      <c r="G363" s="1036"/>
      <c r="H363" s="1037"/>
      <c r="I363" s="1037"/>
      <c r="J363" s="1038"/>
      <c r="K363" s="985"/>
      <c r="L363" s="1027"/>
      <c r="M363" s="1043"/>
      <c r="N363" s="1047"/>
      <c r="O363" s="1056"/>
      <c r="P363" s="1058"/>
      <c r="Q363" s="1058"/>
      <c r="R363" s="1058"/>
      <c r="S363" s="1060"/>
      <c r="T363" s="1069"/>
    </row>
    <row r="364" spans="1:20" ht="28.5" customHeight="1" x14ac:dyDescent="0.25">
      <c r="A364" s="1027"/>
      <c r="B364" s="1028"/>
      <c r="C364" s="1028"/>
      <c r="D364" s="1028"/>
      <c r="E364" s="1028"/>
      <c r="F364" s="1029"/>
      <c r="G364" s="1036"/>
      <c r="H364" s="1037"/>
      <c r="I364" s="1037"/>
      <c r="J364" s="1038"/>
      <c r="K364" s="985"/>
      <c r="L364" s="1027"/>
      <c r="M364" s="1043"/>
      <c r="N364" s="1047"/>
      <c r="O364" s="1056"/>
      <c r="P364" s="1058"/>
      <c r="Q364" s="1058"/>
      <c r="R364" s="1058"/>
      <c r="S364" s="1060"/>
      <c r="T364" s="1069"/>
    </row>
    <row r="365" spans="1:20" ht="28.5" customHeight="1" x14ac:dyDescent="0.25">
      <c r="A365" s="1027"/>
      <c r="B365" s="1028"/>
      <c r="C365" s="1028"/>
      <c r="D365" s="1028"/>
      <c r="E365" s="1028"/>
      <c r="F365" s="1029"/>
      <c r="G365" s="1036"/>
      <c r="H365" s="1037"/>
      <c r="I365" s="1037"/>
      <c r="J365" s="1038"/>
      <c r="K365" s="985"/>
      <c r="L365" s="1027"/>
      <c r="M365" s="1043"/>
      <c r="N365" s="1047"/>
      <c r="O365" s="1056"/>
      <c r="P365" s="1058"/>
      <c r="Q365" s="1058"/>
      <c r="R365" s="1058"/>
      <c r="S365" s="1060"/>
      <c r="T365" s="1069"/>
    </row>
    <row r="366" spans="1:20" ht="4.5" customHeight="1" x14ac:dyDescent="0.25">
      <c r="A366" s="1027"/>
      <c r="B366" s="1028"/>
      <c r="C366" s="1028"/>
      <c r="D366" s="1028"/>
      <c r="E366" s="1028"/>
      <c r="F366" s="1029"/>
      <c r="G366" s="1036"/>
      <c r="H366" s="1037"/>
      <c r="I366" s="1037"/>
      <c r="J366" s="1038"/>
      <c r="K366" s="985"/>
      <c r="L366" s="1027"/>
      <c r="M366" s="1043"/>
      <c r="N366" s="1047"/>
      <c r="O366" s="1056"/>
      <c r="P366" s="1058"/>
      <c r="Q366" s="1058"/>
      <c r="R366" s="1058"/>
      <c r="S366" s="1060"/>
      <c r="T366" s="1069"/>
    </row>
    <row r="367" spans="1:20" ht="28.5" hidden="1" customHeight="1" x14ac:dyDescent="0.25">
      <c r="A367" s="1027"/>
      <c r="B367" s="1028"/>
      <c r="C367" s="1028"/>
      <c r="D367" s="1028"/>
      <c r="E367" s="1028"/>
      <c r="F367" s="1029"/>
      <c r="G367" s="1036"/>
      <c r="H367" s="1037"/>
      <c r="I367" s="1037"/>
      <c r="J367" s="1038"/>
      <c r="K367" s="985"/>
      <c r="L367" s="1027"/>
      <c r="M367" s="1043"/>
      <c r="N367" s="1047"/>
      <c r="O367" s="1056"/>
      <c r="P367" s="1058"/>
      <c r="Q367" s="1058"/>
      <c r="R367" s="1058"/>
      <c r="S367" s="1060"/>
      <c r="T367" s="1069"/>
    </row>
    <row r="368" spans="1:20" ht="28.5" hidden="1" customHeight="1" x14ac:dyDescent="0.25">
      <c r="A368" s="1030"/>
      <c r="B368" s="1031"/>
      <c r="C368" s="1031"/>
      <c r="D368" s="1031"/>
      <c r="E368" s="1031"/>
      <c r="F368" s="1032"/>
      <c r="G368" s="1039"/>
      <c r="H368" s="1040"/>
      <c r="I368" s="1040"/>
      <c r="J368" s="1041"/>
      <c r="K368" s="986"/>
      <c r="L368" s="1044"/>
      <c r="M368" s="1045"/>
      <c r="N368" s="1048"/>
      <c r="O368" s="1057"/>
      <c r="P368" s="1059"/>
      <c r="Q368" s="1059"/>
      <c r="R368" s="1059"/>
      <c r="S368" s="1061"/>
      <c r="T368" s="1070"/>
    </row>
    <row r="369" spans="1:20" ht="28.5" customHeight="1" x14ac:dyDescent="0.25">
      <c r="A369" s="1000" t="s">
        <v>413</v>
      </c>
      <c r="B369" s="1076"/>
      <c r="C369" s="1076"/>
      <c r="D369" s="1076"/>
      <c r="E369" s="1076"/>
      <c r="F369" s="1105"/>
      <c r="G369" s="1000" t="s">
        <v>344</v>
      </c>
      <c r="H369" s="1076"/>
      <c r="I369" s="1076"/>
      <c r="J369" s="1105"/>
      <c r="K369" s="1095" t="s">
        <v>396</v>
      </c>
      <c r="L369" s="1000" t="s">
        <v>414</v>
      </c>
      <c r="M369" s="1076"/>
      <c r="N369" s="1104">
        <f>'[1]C-2c Immigrant Services Q1'!N66</f>
        <v>302</v>
      </c>
      <c r="O369" s="1112">
        <v>157</v>
      </c>
      <c r="P369" s="1110">
        <v>74</v>
      </c>
      <c r="Q369" s="1104">
        <v>55</v>
      </c>
      <c r="R369" s="1115">
        <v>24</v>
      </c>
      <c r="S369" s="1062"/>
      <c r="T369" s="1102"/>
    </row>
    <row r="370" spans="1:20" ht="16.5" customHeight="1" x14ac:dyDescent="0.25">
      <c r="A370" s="1002"/>
      <c r="B370" s="1077"/>
      <c r="C370" s="1077"/>
      <c r="D370" s="1077"/>
      <c r="E370" s="1077"/>
      <c r="F370" s="1106"/>
      <c r="G370" s="1002"/>
      <c r="H370" s="1077"/>
      <c r="I370" s="1077"/>
      <c r="J370" s="1106"/>
      <c r="K370" s="1095"/>
      <c r="L370" s="1002"/>
      <c r="M370" s="1077"/>
      <c r="N370" s="1083"/>
      <c r="O370" s="1113"/>
      <c r="P370" s="998"/>
      <c r="Q370" s="1083"/>
      <c r="R370" s="1013"/>
      <c r="S370" s="985"/>
      <c r="T370" s="1088"/>
    </row>
    <row r="371" spans="1:20" ht="28.5" hidden="1" customHeight="1" x14ac:dyDescent="0.25">
      <c r="A371" s="1002"/>
      <c r="B371" s="1077"/>
      <c r="C371" s="1077"/>
      <c r="D371" s="1077"/>
      <c r="E371" s="1077"/>
      <c r="F371" s="1106"/>
      <c r="G371" s="780"/>
      <c r="H371" s="1055"/>
      <c r="I371" s="1055"/>
      <c r="J371" s="1107"/>
      <c r="K371" s="1095"/>
      <c r="L371" s="1004"/>
      <c r="M371" s="1078"/>
      <c r="N371" s="1084"/>
      <c r="O371" s="1114"/>
      <c r="P371" s="1111"/>
      <c r="Q371" s="1084"/>
      <c r="R371" s="1014"/>
      <c r="S371" s="986"/>
      <c r="T371" s="1103"/>
    </row>
    <row r="372" spans="1:20" ht="22.5" customHeight="1" x14ac:dyDescent="0.25">
      <c r="A372" s="1002"/>
      <c r="B372" s="1077"/>
      <c r="C372" s="1077"/>
      <c r="D372" s="1077"/>
      <c r="E372" s="1077"/>
      <c r="F372" s="1106"/>
      <c r="G372" s="989" t="s">
        <v>415</v>
      </c>
      <c r="H372" s="990"/>
      <c r="I372" s="990"/>
      <c r="J372" s="1063"/>
      <c r="K372" s="1068" t="s">
        <v>396</v>
      </c>
      <c r="L372" s="1000" t="s">
        <v>737</v>
      </c>
      <c r="M372" s="1076"/>
      <c r="N372" s="1104">
        <v>302</v>
      </c>
      <c r="O372" s="1112">
        <v>157</v>
      </c>
      <c r="P372" s="1110">
        <v>73</v>
      </c>
      <c r="Q372" s="1104">
        <v>55</v>
      </c>
      <c r="R372" s="1115">
        <v>24</v>
      </c>
      <c r="S372" s="1062"/>
      <c r="T372" s="1102"/>
    </row>
    <row r="373" spans="1:20" ht="28.5" hidden="1" customHeight="1" x14ac:dyDescent="0.25">
      <c r="A373" s="1002"/>
      <c r="B373" s="1077"/>
      <c r="C373" s="1077"/>
      <c r="D373" s="1077"/>
      <c r="E373" s="1077"/>
      <c r="F373" s="1106"/>
      <c r="G373" s="992"/>
      <c r="H373" s="993"/>
      <c r="I373" s="993"/>
      <c r="J373" s="1064"/>
      <c r="K373" s="1068"/>
      <c r="L373" s="1002"/>
      <c r="M373" s="1077"/>
      <c r="N373" s="1083"/>
      <c r="O373" s="1113"/>
      <c r="P373" s="998"/>
      <c r="Q373" s="1083"/>
      <c r="R373" s="1013"/>
      <c r="S373" s="985"/>
      <c r="T373" s="1088"/>
    </row>
    <row r="374" spans="1:20" ht="5.25" customHeight="1" x14ac:dyDescent="0.25">
      <c r="A374" s="1002"/>
      <c r="B374" s="1077"/>
      <c r="C374" s="1077"/>
      <c r="D374" s="1077"/>
      <c r="E374" s="1077"/>
      <c r="F374" s="1106"/>
      <c r="G374" s="1065"/>
      <c r="H374" s="1066"/>
      <c r="I374" s="1066"/>
      <c r="J374" s="1067"/>
      <c r="K374" s="1068"/>
      <c r="L374" s="1004"/>
      <c r="M374" s="1078"/>
      <c r="N374" s="1084"/>
      <c r="O374" s="1114"/>
      <c r="P374" s="1111"/>
      <c r="Q374" s="1084"/>
      <c r="R374" s="1014"/>
      <c r="S374" s="986"/>
      <c r="T374" s="1103"/>
    </row>
    <row r="375" spans="1:20" ht="18" customHeight="1" x14ac:dyDescent="0.25">
      <c r="A375" s="1002"/>
      <c r="B375" s="1077"/>
      <c r="C375" s="1077"/>
      <c r="D375" s="1077"/>
      <c r="E375" s="1077"/>
      <c r="F375" s="1106"/>
      <c r="G375" s="989" t="s">
        <v>416</v>
      </c>
      <c r="H375" s="990"/>
      <c r="I375" s="990"/>
      <c r="J375" s="1063"/>
      <c r="K375" s="1068" t="s">
        <v>396</v>
      </c>
      <c r="L375" s="1000" t="s">
        <v>737</v>
      </c>
      <c r="M375" s="1076"/>
      <c r="N375" s="1110">
        <v>302</v>
      </c>
      <c r="O375" s="1112">
        <v>74</v>
      </c>
      <c r="P375" s="1110">
        <v>47</v>
      </c>
      <c r="Q375" s="1104">
        <v>64</v>
      </c>
      <c r="R375" s="1115">
        <v>30</v>
      </c>
      <c r="S375" s="1062"/>
      <c r="T375" s="1102"/>
    </row>
    <row r="376" spans="1:20" ht="28.5" hidden="1" customHeight="1" x14ac:dyDescent="0.25">
      <c r="A376" s="1002"/>
      <c r="B376" s="1077"/>
      <c r="C376" s="1077"/>
      <c r="D376" s="1077"/>
      <c r="E376" s="1077"/>
      <c r="F376" s="1106"/>
      <c r="G376" s="992"/>
      <c r="H376" s="993"/>
      <c r="I376" s="993"/>
      <c r="J376" s="1064"/>
      <c r="K376" s="1068"/>
      <c r="L376" s="1002"/>
      <c r="M376" s="1077"/>
      <c r="N376" s="998"/>
      <c r="O376" s="1113"/>
      <c r="P376" s="998"/>
      <c r="Q376" s="1083"/>
      <c r="R376" s="1013"/>
      <c r="S376" s="985"/>
      <c r="T376" s="1088"/>
    </row>
    <row r="377" spans="1:20" ht="28.5" customHeight="1" x14ac:dyDescent="0.25">
      <c r="A377" s="1002"/>
      <c r="B377" s="1077"/>
      <c r="C377" s="1077"/>
      <c r="D377" s="1077"/>
      <c r="E377" s="1077"/>
      <c r="F377" s="1106"/>
      <c r="G377" s="1065"/>
      <c r="H377" s="1066"/>
      <c r="I377" s="1066"/>
      <c r="J377" s="1067"/>
      <c r="K377" s="1068"/>
      <c r="L377" s="1004"/>
      <c r="M377" s="1078"/>
      <c r="N377" s="1111"/>
      <c r="O377" s="1114"/>
      <c r="P377" s="1111"/>
      <c r="Q377" s="1084"/>
      <c r="R377" s="1014"/>
      <c r="S377" s="986"/>
      <c r="T377" s="1103"/>
    </row>
    <row r="378" spans="1:20" ht="11.25" customHeight="1" x14ac:dyDescent="0.25">
      <c r="A378" s="1002"/>
      <c r="B378" s="1077"/>
      <c r="C378" s="1077"/>
      <c r="D378" s="1077"/>
      <c r="E378" s="1077"/>
      <c r="F378" s="1106"/>
      <c r="G378" s="989" t="s">
        <v>417</v>
      </c>
      <c r="H378" s="990"/>
      <c r="I378" s="990"/>
      <c r="J378" s="1063"/>
      <c r="K378" s="1068" t="s">
        <v>396</v>
      </c>
      <c r="L378" s="1000" t="s">
        <v>738</v>
      </c>
      <c r="M378" s="1001"/>
      <c r="N378" s="1108">
        <v>302</v>
      </c>
      <c r="O378" s="1097">
        <v>52</v>
      </c>
      <c r="P378" s="1068">
        <v>40</v>
      </c>
      <c r="Q378" s="1095">
        <v>56</v>
      </c>
      <c r="R378" s="1072">
        <v>38</v>
      </c>
      <c r="S378" s="1073"/>
      <c r="T378" s="1074"/>
    </row>
    <row r="379" spans="1:20" ht="28.5" hidden="1" customHeight="1" x14ac:dyDescent="0.25">
      <c r="A379" s="1002"/>
      <c r="B379" s="1077"/>
      <c r="C379" s="1077"/>
      <c r="D379" s="1077"/>
      <c r="E379" s="1077"/>
      <c r="F379" s="1106"/>
      <c r="G379" s="992"/>
      <c r="H379" s="993"/>
      <c r="I379" s="993"/>
      <c r="J379" s="1064"/>
      <c r="K379" s="1068"/>
      <c r="L379" s="1002"/>
      <c r="M379" s="1003"/>
      <c r="N379" s="1108"/>
      <c r="O379" s="1097"/>
      <c r="P379" s="1068"/>
      <c r="Q379" s="1095"/>
      <c r="R379" s="1072"/>
      <c r="S379" s="1073"/>
      <c r="T379" s="1075"/>
    </row>
    <row r="380" spans="1:20" ht="28.5" customHeight="1" x14ac:dyDescent="0.25">
      <c r="A380" s="1002"/>
      <c r="B380" s="1077"/>
      <c r="C380" s="1077"/>
      <c r="D380" s="1077"/>
      <c r="E380" s="1077"/>
      <c r="F380" s="1106"/>
      <c r="G380" s="1065"/>
      <c r="H380" s="1066"/>
      <c r="I380" s="1066"/>
      <c r="J380" s="1067"/>
      <c r="K380" s="1068"/>
      <c r="L380" s="1004"/>
      <c r="M380" s="1005"/>
      <c r="N380" s="1109"/>
      <c r="O380" s="1097"/>
      <c r="P380" s="1068"/>
      <c r="Q380" s="1095"/>
      <c r="R380" s="1072"/>
      <c r="S380" s="1073"/>
      <c r="T380" s="1075"/>
    </row>
    <row r="381" spans="1:20" ht="28.5" customHeight="1" x14ac:dyDescent="0.25">
      <c r="A381" s="1002"/>
      <c r="B381" s="1077"/>
      <c r="C381" s="1077"/>
      <c r="D381" s="1077"/>
      <c r="E381" s="1077"/>
      <c r="F381" s="1106"/>
      <c r="G381" s="989" t="s">
        <v>418</v>
      </c>
      <c r="H381" s="990"/>
      <c r="I381" s="990"/>
      <c r="J381" s="1063"/>
      <c r="K381" s="1068" t="s">
        <v>396</v>
      </c>
      <c r="L381" s="1000" t="s">
        <v>737</v>
      </c>
      <c r="M381" s="1001"/>
      <c r="N381" s="1007">
        <v>302</v>
      </c>
      <c r="O381" s="1097">
        <v>28</v>
      </c>
      <c r="P381" s="1068">
        <v>47</v>
      </c>
      <c r="Q381" s="1095">
        <v>52</v>
      </c>
      <c r="R381" s="1072">
        <v>42</v>
      </c>
      <c r="S381" s="1073"/>
      <c r="T381" s="1074"/>
    </row>
    <row r="382" spans="1:20" ht="1.5" customHeight="1" x14ac:dyDescent="0.25">
      <c r="A382" s="1002"/>
      <c r="B382" s="1077"/>
      <c r="C382" s="1077"/>
      <c r="D382" s="1077"/>
      <c r="E382" s="1077"/>
      <c r="F382" s="1106"/>
      <c r="G382" s="992"/>
      <c r="H382" s="993"/>
      <c r="I382" s="993"/>
      <c r="J382" s="1064"/>
      <c r="K382" s="1068"/>
      <c r="L382" s="1002"/>
      <c r="M382" s="1003"/>
      <c r="N382" s="1008"/>
      <c r="O382" s="1097"/>
      <c r="P382" s="1068"/>
      <c r="Q382" s="1095"/>
      <c r="R382" s="1072"/>
      <c r="S382" s="1073"/>
      <c r="T382" s="1074"/>
    </row>
    <row r="383" spans="1:20" ht="14.25" customHeight="1" x14ac:dyDescent="0.25">
      <c r="A383" s="1002"/>
      <c r="B383" s="1077"/>
      <c r="C383" s="1077"/>
      <c r="D383" s="1077"/>
      <c r="E383" s="1077"/>
      <c r="F383" s="1106"/>
      <c r="G383" s="1065"/>
      <c r="H383" s="1066"/>
      <c r="I383" s="1066"/>
      <c r="J383" s="1067"/>
      <c r="K383" s="1068"/>
      <c r="L383" s="1004"/>
      <c r="M383" s="1005"/>
      <c r="N383" s="1009"/>
      <c r="O383" s="1097"/>
      <c r="P383" s="1068"/>
      <c r="Q383" s="1095"/>
      <c r="R383" s="1072"/>
      <c r="S383" s="1073"/>
      <c r="T383" s="1074"/>
    </row>
    <row r="384" spans="1:20" ht="13.5" customHeight="1" x14ac:dyDescent="0.25">
      <c r="A384" s="1002"/>
      <c r="B384" s="1077"/>
      <c r="C384" s="1077"/>
      <c r="D384" s="1077"/>
      <c r="E384" s="1077"/>
      <c r="F384" s="1106"/>
      <c r="G384" s="989" t="s">
        <v>419</v>
      </c>
      <c r="H384" s="990"/>
      <c r="I384" s="990"/>
      <c r="J384" s="1063"/>
      <c r="K384" s="1068" t="s">
        <v>396</v>
      </c>
      <c r="L384" s="1000" t="s">
        <v>738</v>
      </c>
      <c r="M384" s="1001"/>
      <c r="N384" s="1108">
        <v>302</v>
      </c>
      <c r="O384" s="1097">
        <v>9</v>
      </c>
      <c r="P384" s="1068">
        <v>51</v>
      </c>
      <c r="Q384" s="1095">
        <v>44</v>
      </c>
      <c r="R384" s="1072">
        <v>43</v>
      </c>
      <c r="S384" s="1073"/>
      <c r="T384" s="1074"/>
    </row>
    <row r="385" spans="1:20" ht="28.5" customHeight="1" x14ac:dyDescent="0.25">
      <c r="A385" s="1002"/>
      <c r="B385" s="1077"/>
      <c r="C385" s="1077"/>
      <c r="D385" s="1077"/>
      <c r="E385" s="1077"/>
      <c r="F385" s="1106"/>
      <c r="G385" s="992"/>
      <c r="H385" s="993"/>
      <c r="I385" s="993"/>
      <c r="J385" s="1064"/>
      <c r="K385" s="1068"/>
      <c r="L385" s="1002"/>
      <c r="M385" s="1003"/>
      <c r="N385" s="1108"/>
      <c r="O385" s="1097"/>
      <c r="P385" s="1068"/>
      <c r="Q385" s="1095"/>
      <c r="R385" s="1072"/>
      <c r="S385" s="1073"/>
      <c r="T385" s="1075"/>
    </row>
    <row r="386" spans="1:20" ht="12" customHeight="1" x14ac:dyDescent="0.25">
      <c r="A386" s="1002"/>
      <c r="B386" s="1077"/>
      <c r="C386" s="1077"/>
      <c r="D386" s="1077"/>
      <c r="E386" s="1077"/>
      <c r="F386" s="1106"/>
      <c r="G386" s="1065"/>
      <c r="H386" s="1066"/>
      <c r="I386" s="1066"/>
      <c r="J386" s="1067"/>
      <c r="K386" s="1068"/>
      <c r="L386" s="1004"/>
      <c r="M386" s="1005"/>
      <c r="N386" s="1109"/>
      <c r="O386" s="1097"/>
      <c r="P386" s="1068"/>
      <c r="Q386" s="1095"/>
      <c r="R386" s="1072"/>
      <c r="S386" s="1073"/>
      <c r="T386" s="1075"/>
    </row>
    <row r="387" spans="1:20" ht="28.5" customHeight="1" x14ac:dyDescent="0.25">
      <c r="A387" s="1002"/>
      <c r="B387" s="1077"/>
      <c r="C387" s="1077"/>
      <c r="D387" s="1077"/>
      <c r="E387" s="1077"/>
      <c r="F387" s="1106"/>
      <c r="G387" s="989" t="s">
        <v>420</v>
      </c>
      <c r="H387" s="990"/>
      <c r="I387" s="990"/>
      <c r="J387" s="1063"/>
      <c r="K387" s="1068" t="s">
        <v>396</v>
      </c>
      <c r="L387" s="1000" t="s">
        <v>738</v>
      </c>
      <c r="M387" s="1076"/>
      <c r="N387" s="1096">
        <v>302</v>
      </c>
      <c r="O387" s="1097">
        <v>6</v>
      </c>
      <c r="P387" s="1068">
        <v>43</v>
      </c>
      <c r="Q387" s="1095">
        <v>43</v>
      </c>
      <c r="R387" s="1072">
        <v>45</v>
      </c>
      <c r="S387" s="1073"/>
      <c r="T387" s="1074"/>
    </row>
    <row r="388" spans="1:20" ht="26.25" customHeight="1" x14ac:dyDescent="0.25">
      <c r="A388" s="1002"/>
      <c r="B388" s="1077"/>
      <c r="C388" s="1077"/>
      <c r="D388" s="1077"/>
      <c r="E388" s="1077"/>
      <c r="F388" s="1106"/>
      <c r="G388" s="992"/>
      <c r="H388" s="993"/>
      <c r="I388" s="993"/>
      <c r="J388" s="1064"/>
      <c r="K388" s="1068"/>
      <c r="L388" s="1002"/>
      <c r="M388" s="1077"/>
      <c r="N388" s="1096"/>
      <c r="O388" s="1097"/>
      <c r="P388" s="1068"/>
      <c r="Q388" s="1095"/>
      <c r="R388" s="1072"/>
      <c r="S388" s="1073"/>
      <c r="T388" s="1075"/>
    </row>
    <row r="389" spans="1:20" ht="28.5" hidden="1" customHeight="1" x14ac:dyDescent="0.25">
      <c r="A389" s="1002"/>
      <c r="B389" s="1077"/>
      <c r="C389" s="1077"/>
      <c r="D389" s="1077"/>
      <c r="E389" s="1077"/>
      <c r="F389" s="1106"/>
      <c r="G389" s="1065"/>
      <c r="H389" s="1066"/>
      <c r="I389" s="1066"/>
      <c r="J389" s="1067"/>
      <c r="K389" s="1068"/>
      <c r="L389" s="1004"/>
      <c r="M389" s="1078"/>
      <c r="N389" s="1096"/>
      <c r="O389" s="1097"/>
      <c r="P389" s="1068"/>
      <c r="Q389" s="1095"/>
      <c r="R389" s="1072"/>
      <c r="S389" s="1073"/>
      <c r="T389" s="1075"/>
    </row>
    <row r="390" spans="1:20" ht="28.5" customHeight="1" x14ac:dyDescent="0.25">
      <c r="A390" s="1002"/>
      <c r="B390" s="1077"/>
      <c r="C390" s="1077"/>
      <c r="D390" s="1077"/>
      <c r="E390" s="1077"/>
      <c r="F390" s="1106"/>
      <c r="G390" s="989" t="s">
        <v>421</v>
      </c>
      <c r="H390" s="990"/>
      <c r="I390" s="990"/>
      <c r="J390" s="1063"/>
      <c r="K390" s="1068" t="s">
        <v>422</v>
      </c>
      <c r="L390" s="1000" t="s">
        <v>423</v>
      </c>
      <c r="M390" s="1076"/>
      <c r="N390" s="1096">
        <v>197</v>
      </c>
      <c r="O390" s="1097">
        <v>67</v>
      </c>
      <c r="P390" s="1068">
        <v>47</v>
      </c>
      <c r="Q390" s="1095">
        <v>48</v>
      </c>
      <c r="R390" s="1072">
        <v>36</v>
      </c>
      <c r="S390" s="1073"/>
      <c r="T390" s="1074"/>
    </row>
    <row r="391" spans="1:20" ht="28.5" customHeight="1" x14ac:dyDescent="0.25">
      <c r="A391" s="1002"/>
      <c r="B391" s="1077"/>
      <c r="C391" s="1077"/>
      <c r="D391" s="1077"/>
      <c r="E391" s="1077"/>
      <c r="F391" s="1106"/>
      <c r="G391" s="992"/>
      <c r="H391" s="993"/>
      <c r="I391" s="993"/>
      <c r="J391" s="1064"/>
      <c r="K391" s="1068"/>
      <c r="L391" s="1002"/>
      <c r="M391" s="1077"/>
      <c r="N391" s="1096"/>
      <c r="O391" s="1097"/>
      <c r="P391" s="1068"/>
      <c r="Q391" s="1095"/>
      <c r="R391" s="1072"/>
      <c r="S391" s="1073"/>
      <c r="T391" s="1075"/>
    </row>
    <row r="392" spans="1:20" ht="28.5" hidden="1" customHeight="1" x14ac:dyDescent="0.25">
      <c r="A392" s="1002"/>
      <c r="B392" s="1077"/>
      <c r="C392" s="1077"/>
      <c r="D392" s="1077"/>
      <c r="E392" s="1077"/>
      <c r="F392" s="1106"/>
      <c r="G392" s="1065"/>
      <c r="H392" s="1066"/>
      <c r="I392" s="1066"/>
      <c r="J392" s="1067"/>
      <c r="K392" s="1068"/>
      <c r="L392" s="1004"/>
      <c r="M392" s="1078"/>
      <c r="N392" s="1096"/>
      <c r="O392" s="1097"/>
      <c r="P392" s="1068"/>
      <c r="Q392" s="1095"/>
      <c r="R392" s="1072"/>
      <c r="S392" s="1073"/>
      <c r="T392" s="1075"/>
    </row>
    <row r="393" spans="1:20" ht="28.5" customHeight="1" x14ac:dyDescent="0.25">
      <c r="A393" s="1002"/>
      <c r="B393" s="1077"/>
      <c r="C393" s="1077"/>
      <c r="D393" s="1077"/>
      <c r="E393" s="1077"/>
      <c r="F393" s="1106"/>
      <c r="G393" s="989" t="s">
        <v>424</v>
      </c>
      <c r="H393" s="990"/>
      <c r="I393" s="990"/>
      <c r="J393" s="1063"/>
      <c r="K393" s="1068" t="s">
        <v>425</v>
      </c>
      <c r="L393" s="1000" t="s">
        <v>426</v>
      </c>
      <c r="M393" s="1076"/>
      <c r="N393" s="1096">
        <v>197</v>
      </c>
      <c r="O393" s="1097">
        <v>7</v>
      </c>
      <c r="P393" s="1068">
        <v>16</v>
      </c>
      <c r="Q393" s="1095">
        <v>73</v>
      </c>
      <c r="R393" s="1072">
        <v>69</v>
      </c>
      <c r="S393" s="1073"/>
      <c r="T393" s="1074"/>
    </row>
    <row r="394" spans="1:20" ht="28.5" customHeight="1" x14ac:dyDescent="0.25">
      <c r="A394" s="1002"/>
      <c r="B394" s="1077"/>
      <c r="C394" s="1077"/>
      <c r="D394" s="1077"/>
      <c r="E394" s="1077"/>
      <c r="F394" s="1106"/>
      <c r="G394" s="992"/>
      <c r="H394" s="993"/>
      <c r="I394" s="993"/>
      <c r="J394" s="1064"/>
      <c r="K394" s="1068"/>
      <c r="L394" s="1002"/>
      <c r="M394" s="1077"/>
      <c r="N394" s="1096"/>
      <c r="O394" s="1097"/>
      <c r="P394" s="1068"/>
      <c r="Q394" s="1095"/>
      <c r="R394" s="1072"/>
      <c r="S394" s="1073"/>
      <c r="T394" s="1075"/>
    </row>
    <row r="395" spans="1:20" ht="28.5" customHeight="1" x14ac:dyDescent="0.25">
      <c r="A395" s="780"/>
      <c r="B395" s="1055"/>
      <c r="C395" s="1055"/>
      <c r="D395" s="1055"/>
      <c r="E395" s="1055"/>
      <c r="F395" s="1107"/>
      <c r="G395" s="1065"/>
      <c r="H395" s="1066"/>
      <c r="I395" s="1066"/>
      <c r="J395" s="1067"/>
      <c r="K395" s="1068"/>
      <c r="L395" s="1004"/>
      <c r="M395" s="1078"/>
      <c r="N395" s="1096"/>
      <c r="O395" s="1097"/>
      <c r="P395" s="1068"/>
      <c r="Q395" s="1095"/>
      <c r="R395" s="1072"/>
      <c r="S395" s="1073"/>
      <c r="T395" s="1075"/>
    </row>
    <row r="396" spans="1:20" ht="28.5" customHeight="1" x14ac:dyDescent="0.25">
      <c r="A396" s="239"/>
      <c r="B396" s="239"/>
      <c r="C396" s="239"/>
      <c r="D396" s="239"/>
      <c r="E396" s="239"/>
      <c r="F396" s="239"/>
      <c r="G396" s="240"/>
      <c r="H396" s="240"/>
      <c r="I396" s="241"/>
      <c r="J396" s="241"/>
      <c r="K396" s="242"/>
      <c r="L396" s="243"/>
      <c r="M396" s="243"/>
      <c r="N396" s="242"/>
      <c r="O396" s="244"/>
      <c r="P396" s="244"/>
      <c r="Q396" s="244"/>
      <c r="R396" s="246"/>
      <c r="S396" s="245"/>
      <c r="T396" s="247"/>
    </row>
    <row r="397" spans="1:20" ht="28.5" customHeight="1" x14ac:dyDescent="0.25">
      <c r="A397" s="239"/>
      <c r="B397" s="239"/>
      <c r="C397" s="239"/>
      <c r="D397" s="239"/>
      <c r="E397" s="239"/>
      <c r="F397" s="239"/>
      <c r="G397" s="240"/>
      <c r="H397" s="240"/>
      <c r="I397" s="241"/>
      <c r="J397" s="241"/>
      <c r="K397" s="242"/>
      <c r="L397" s="243"/>
      <c r="M397" s="243"/>
      <c r="N397" s="242"/>
      <c r="O397" s="244"/>
      <c r="P397" s="244"/>
      <c r="Q397" s="244"/>
      <c r="R397" s="246"/>
      <c r="S397" s="245"/>
      <c r="T397" s="247"/>
    </row>
    <row r="398" spans="1:20" ht="28.5" customHeight="1" x14ac:dyDescent="0.25">
      <c r="A398" s="239"/>
      <c r="B398" s="239"/>
      <c r="C398" s="239"/>
      <c r="D398" s="239"/>
      <c r="E398" s="239"/>
      <c r="F398" s="239"/>
      <c r="G398" s="240"/>
      <c r="H398" s="240"/>
      <c r="I398" s="241"/>
      <c r="J398" s="241"/>
      <c r="K398" s="242"/>
      <c r="L398" s="243"/>
      <c r="M398" s="243"/>
      <c r="N398" s="242"/>
      <c r="O398" s="244"/>
      <c r="P398" s="244"/>
      <c r="Q398" s="244"/>
      <c r="R398" s="246"/>
      <c r="S398" s="245"/>
      <c r="T398" s="247"/>
    </row>
    <row r="399" spans="1:20" ht="28.5" customHeight="1" x14ac:dyDescent="0.25">
      <c r="A399" s="239"/>
      <c r="B399" s="239"/>
      <c r="C399" s="239"/>
      <c r="D399" s="239"/>
      <c r="E399" s="239"/>
      <c r="F399" s="239"/>
      <c r="G399" s="240"/>
      <c r="H399" s="240"/>
      <c r="I399" s="241"/>
      <c r="J399" s="241"/>
      <c r="K399" s="242"/>
      <c r="L399" s="243"/>
      <c r="M399" s="243"/>
      <c r="N399" s="242"/>
      <c r="O399" s="244"/>
      <c r="P399" s="244"/>
      <c r="Q399" s="244"/>
      <c r="R399" s="246"/>
      <c r="S399" s="245"/>
      <c r="T399" s="247"/>
    </row>
    <row r="400" spans="1:20" s="184" customFormat="1" x14ac:dyDescent="0.25">
      <c r="A400" s="449"/>
      <c r="B400" s="449"/>
      <c r="C400" s="449"/>
      <c r="D400" s="449"/>
      <c r="E400" s="449"/>
      <c r="F400" s="449"/>
      <c r="G400" s="541" t="s">
        <v>0</v>
      </c>
      <c r="H400" s="541"/>
      <c r="I400" s="541"/>
      <c r="J400" s="541"/>
      <c r="K400" s="541"/>
      <c r="L400" s="541"/>
      <c r="M400" s="541"/>
      <c r="N400" s="541"/>
      <c r="O400" s="449"/>
      <c r="P400" s="449"/>
      <c r="Q400" s="25" t="s">
        <v>244</v>
      </c>
      <c r="R400" s="13">
        <v>14</v>
      </c>
      <c r="S400" s="192" t="s">
        <v>245</v>
      </c>
      <c r="T400" s="213">
        <v>21</v>
      </c>
    </row>
    <row r="401" spans="1:21" s="184" customFormat="1" x14ac:dyDescent="0.25">
      <c r="A401" s="449"/>
      <c r="B401" s="449"/>
      <c r="C401" s="449"/>
      <c r="D401" s="449"/>
      <c r="E401" s="449"/>
      <c r="F401" s="449"/>
      <c r="G401" s="295" t="s">
        <v>1</v>
      </c>
      <c r="H401" s="295"/>
      <c r="I401" s="295"/>
      <c r="J401" s="295"/>
      <c r="K401" s="295"/>
      <c r="L401" s="295"/>
      <c r="M401" s="295"/>
      <c r="N401" s="295"/>
      <c r="O401" s="540" t="s">
        <v>246</v>
      </c>
      <c r="P401" s="540"/>
      <c r="Q401" s="540"/>
      <c r="R401" s="540"/>
      <c r="S401" s="540"/>
      <c r="T401" s="540"/>
    </row>
    <row r="402" spans="1:21" s="184" customFormat="1" ht="15.75" customHeight="1" x14ac:dyDescent="0.25">
      <c r="A402" s="449"/>
      <c r="B402" s="449"/>
      <c r="C402" s="449"/>
      <c r="D402" s="449"/>
      <c r="E402" s="449"/>
      <c r="F402" s="449"/>
      <c r="G402" s="613" t="s">
        <v>325</v>
      </c>
      <c r="H402" s="613"/>
      <c r="I402" s="613"/>
      <c r="J402" s="613"/>
      <c r="K402" s="613"/>
      <c r="L402" s="613"/>
      <c r="M402" s="613"/>
      <c r="N402" s="613"/>
      <c r="O402" s="539"/>
      <c r="P402" s="539"/>
      <c r="Q402" s="539"/>
      <c r="R402" s="539"/>
      <c r="S402" s="539"/>
      <c r="T402" s="539"/>
    </row>
    <row r="403" spans="1:21" s="184" customFormat="1" x14ac:dyDescent="0.25">
      <c r="A403" s="449"/>
      <c r="B403" s="449"/>
      <c r="C403" s="449"/>
      <c r="D403" s="449"/>
      <c r="E403" s="449"/>
      <c r="F403" s="449"/>
      <c r="G403" s="449"/>
      <c r="H403" s="449"/>
      <c r="I403" s="449"/>
      <c r="J403" s="449"/>
      <c r="K403" s="449"/>
      <c r="L403" s="449"/>
      <c r="M403" s="449"/>
      <c r="N403" s="449"/>
      <c r="O403" s="449"/>
      <c r="P403" s="449"/>
      <c r="Q403" s="449"/>
      <c r="R403" s="449"/>
      <c r="S403" s="449"/>
      <c r="T403" s="449"/>
    </row>
    <row r="404" spans="1:21" s="184" customFormat="1" x14ac:dyDescent="0.25">
      <c r="A404" s="27" t="s">
        <v>3</v>
      </c>
      <c r="B404" s="611" t="s">
        <v>427</v>
      </c>
      <c r="C404" s="611"/>
      <c r="D404" s="611"/>
      <c r="E404" s="611"/>
      <c r="F404" s="611"/>
      <c r="G404" s="611"/>
      <c r="H404" s="611"/>
      <c r="I404" s="611"/>
      <c r="J404" s="611"/>
      <c r="K404" s="611"/>
      <c r="L404" s="4" t="s">
        <v>5</v>
      </c>
      <c r="M404" s="213">
        <v>2023</v>
      </c>
      <c r="N404" s="295"/>
      <c r="O404" s="295"/>
      <c r="P404" s="610"/>
      <c r="Q404" s="604" t="s">
        <v>248</v>
      </c>
      <c r="R404" s="605"/>
      <c r="S404" s="605"/>
      <c r="T404" s="606"/>
    </row>
    <row r="405" spans="1:21" s="184" customFormat="1" x14ac:dyDescent="0.25">
      <c r="A405" s="295"/>
      <c r="B405" s="295"/>
      <c r="C405" s="295"/>
      <c r="D405" s="295"/>
      <c r="E405" s="295"/>
      <c r="F405" s="295"/>
      <c r="G405" s="295"/>
      <c r="H405" s="295"/>
      <c r="I405" s="295"/>
      <c r="J405" s="295"/>
      <c r="K405" s="295"/>
      <c r="L405" s="295"/>
      <c r="M405" s="295"/>
      <c r="N405" s="295"/>
      <c r="O405" s="295"/>
      <c r="P405" s="610"/>
      <c r="Q405" s="840" t="s">
        <v>284</v>
      </c>
      <c r="R405" s="841"/>
      <c r="S405" s="841"/>
      <c r="T405" s="842"/>
    </row>
    <row r="406" spans="1:21" s="184" customFormat="1" x14ac:dyDescent="0.25">
      <c r="A406" s="7" t="s">
        <v>6</v>
      </c>
      <c r="B406" s="612">
        <v>44835</v>
      </c>
      <c r="C406" s="612"/>
      <c r="D406" s="545" t="s">
        <v>7</v>
      </c>
      <c r="E406" s="545"/>
      <c r="F406" s="612">
        <v>45199</v>
      </c>
      <c r="G406" s="612"/>
      <c r="H406" s="545"/>
      <c r="I406" s="545"/>
      <c r="J406" s="545"/>
      <c r="K406" s="545"/>
      <c r="L406" s="22" t="s">
        <v>8</v>
      </c>
      <c r="M406" s="213" t="s">
        <v>9</v>
      </c>
      <c r="N406" s="1071"/>
      <c r="O406" s="1071"/>
      <c r="P406" s="1071"/>
      <c r="Q406" s="1071"/>
      <c r="R406" s="1071"/>
      <c r="S406" s="1071"/>
      <c r="T406" s="1071"/>
    </row>
    <row r="407" spans="1:21" s="184" customFormat="1" x14ac:dyDescent="0.25">
      <c r="A407" s="442" t="s">
        <v>328</v>
      </c>
      <c r="B407" s="443"/>
      <c r="C407" s="443"/>
      <c r="D407" s="443"/>
      <c r="E407" s="443"/>
      <c r="F407" s="443"/>
      <c r="G407" s="444"/>
      <c r="H407" s="894" t="s">
        <v>428</v>
      </c>
      <c r="I407" s="895"/>
      <c r="J407" s="895"/>
      <c r="K407" s="895"/>
      <c r="L407" s="895"/>
      <c r="M407" s="896"/>
      <c r="N407" s="252"/>
      <c r="O407" s="252"/>
      <c r="P407" s="252"/>
      <c r="Q407" s="253" t="s">
        <v>21</v>
      </c>
      <c r="R407" s="730" t="s">
        <v>22</v>
      </c>
      <c r="S407" s="731"/>
      <c r="T407" s="732"/>
    </row>
    <row r="408" spans="1:21" s="184" customFormat="1" x14ac:dyDescent="0.25">
      <c r="A408" s="714" t="s">
        <v>326</v>
      </c>
      <c r="B408" s="715"/>
      <c r="C408" s="715"/>
      <c r="D408" s="715"/>
      <c r="E408" s="715"/>
      <c r="F408" s="715"/>
      <c r="G408" s="715"/>
      <c r="H408" s="715"/>
      <c r="I408" s="715"/>
      <c r="J408" s="715"/>
      <c r="K408" s="716"/>
      <c r="L408" s="723" t="s">
        <v>429</v>
      </c>
      <c r="M408" s="723"/>
      <c r="N408" s="723"/>
      <c r="O408" s="723"/>
      <c r="P408" s="723"/>
      <c r="Q408" s="723"/>
      <c r="R408" s="723"/>
      <c r="S408" s="723"/>
      <c r="T408" s="724"/>
    </row>
    <row r="409" spans="1:21" s="184" customFormat="1" x14ac:dyDescent="0.25">
      <c r="A409" s="717"/>
      <c r="B409" s="718"/>
      <c r="C409" s="718"/>
      <c r="D409" s="718"/>
      <c r="E409" s="718"/>
      <c r="F409" s="718"/>
      <c r="G409" s="718"/>
      <c r="H409" s="718"/>
      <c r="I409" s="718"/>
      <c r="J409" s="718"/>
      <c r="K409" s="719"/>
      <c r="L409" s="725"/>
      <c r="M409" s="725"/>
      <c r="N409" s="725"/>
      <c r="O409" s="725"/>
      <c r="P409" s="725"/>
      <c r="Q409" s="725"/>
      <c r="R409" s="725"/>
      <c r="S409" s="725"/>
      <c r="T409" s="726"/>
    </row>
    <row r="410" spans="1:21" s="184" customFormat="1" x14ac:dyDescent="0.25">
      <c r="A410" s="717"/>
      <c r="B410" s="718"/>
      <c r="C410" s="718"/>
      <c r="D410" s="718"/>
      <c r="E410" s="718"/>
      <c r="F410" s="718"/>
      <c r="G410" s="718"/>
      <c r="H410" s="718"/>
      <c r="I410" s="718"/>
      <c r="J410" s="718"/>
      <c r="K410" s="719"/>
      <c r="L410" s="725"/>
      <c r="M410" s="725"/>
      <c r="N410" s="725"/>
      <c r="O410" s="725"/>
      <c r="P410" s="725"/>
      <c r="Q410" s="725"/>
      <c r="R410" s="725"/>
      <c r="S410" s="725"/>
      <c r="T410" s="726"/>
    </row>
    <row r="411" spans="1:21" s="184" customFormat="1" x14ac:dyDescent="0.25">
      <c r="A411" s="720"/>
      <c r="B411" s="721"/>
      <c r="C411" s="721"/>
      <c r="D411" s="721"/>
      <c r="E411" s="721"/>
      <c r="F411" s="721"/>
      <c r="G411" s="721"/>
      <c r="H411" s="721"/>
      <c r="I411" s="721"/>
      <c r="J411" s="721"/>
      <c r="K411" s="722"/>
      <c r="L411" s="727"/>
      <c r="M411" s="727"/>
      <c r="N411" s="727"/>
      <c r="O411" s="727"/>
      <c r="P411" s="727"/>
      <c r="Q411" s="727"/>
      <c r="R411" s="727"/>
      <c r="S411" s="727"/>
      <c r="T411" s="728"/>
    </row>
    <row r="412" spans="1:21" s="184" customFormat="1" x14ac:dyDescent="0.25">
      <c r="A412" s="7"/>
      <c r="B412" s="188"/>
      <c r="C412" s="188"/>
      <c r="D412" s="207"/>
      <c r="E412" s="207"/>
      <c r="F412" s="188"/>
      <c r="G412" s="188"/>
      <c r="H412" s="207"/>
      <c r="I412" s="207"/>
      <c r="J412" s="207"/>
      <c r="K412" s="207"/>
      <c r="L412" s="22"/>
      <c r="M412" s="181"/>
      <c r="N412" s="194"/>
      <c r="O412" s="194"/>
      <c r="P412" s="194"/>
      <c r="Q412" s="194"/>
      <c r="R412" s="194"/>
      <c r="S412" s="194"/>
      <c r="T412" s="194"/>
    </row>
    <row r="413" spans="1:21" s="184" customFormat="1" ht="15" customHeight="1" x14ac:dyDescent="0.25">
      <c r="A413" s="671" t="s">
        <v>330</v>
      </c>
      <c r="B413" s="672"/>
      <c r="C413" s="672"/>
      <c r="D413" s="672"/>
      <c r="E413" s="672"/>
      <c r="F413" s="672"/>
      <c r="G413" s="673" t="s">
        <v>331</v>
      </c>
      <c r="H413" s="674"/>
      <c r="I413" s="674"/>
      <c r="J413" s="674"/>
      <c r="K413" s="751" t="s">
        <v>332</v>
      </c>
      <c r="L413" s="624" t="s">
        <v>333</v>
      </c>
      <c r="M413" s="625"/>
      <c r="N413" s="753" t="s">
        <v>257</v>
      </c>
      <c r="O413" s="755" t="s">
        <v>258</v>
      </c>
      <c r="P413" s="756" t="s">
        <v>259</v>
      </c>
      <c r="Q413" s="756" t="s">
        <v>260</v>
      </c>
      <c r="R413" s="756" t="s">
        <v>261</v>
      </c>
      <c r="S413" s="757" t="s">
        <v>262</v>
      </c>
      <c r="T413" s="758" t="s">
        <v>263</v>
      </c>
      <c r="U413" s="187"/>
    </row>
    <row r="414" spans="1:21" s="184" customFormat="1" x14ac:dyDescent="0.25">
      <c r="A414" s="672"/>
      <c r="B414" s="672"/>
      <c r="C414" s="672"/>
      <c r="D414" s="672"/>
      <c r="E414" s="672"/>
      <c r="F414" s="672"/>
      <c r="G414" s="674"/>
      <c r="H414" s="674"/>
      <c r="I414" s="674"/>
      <c r="J414" s="674"/>
      <c r="K414" s="752"/>
      <c r="L414" s="626"/>
      <c r="M414" s="627"/>
      <c r="N414" s="754"/>
      <c r="O414" s="755"/>
      <c r="P414" s="756"/>
      <c r="Q414" s="756"/>
      <c r="R414" s="756"/>
      <c r="S414" s="757"/>
      <c r="T414" s="758"/>
      <c r="U414" s="187"/>
    </row>
    <row r="415" spans="1:21" s="184" customFormat="1" x14ac:dyDescent="0.25">
      <c r="A415" s="672"/>
      <c r="B415" s="672"/>
      <c r="C415" s="672"/>
      <c r="D415" s="672"/>
      <c r="E415" s="672"/>
      <c r="F415" s="672"/>
      <c r="G415" s="674"/>
      <c r="H415" s="674"/>
      <c r="I415" s="674"/>
      <c r="J415" s="674"/>
      <c r="K415" s="752"/>
      <c r="L415" s="626"/>
      <c r="M415" s="627"/>
      <c r="N415" s="754"/>
      <c r="O415" s="755"/>
      <c r="P415" s="756"/>
      <c r="Q415" s="756"/>
      <c r="R415" s="756"/>
      <c r="S415" s="757"/>
      <c r="T415" s="758"/>
      <c r="U415" s="187"/>
    </row>
    <row r="416" spans="1:21" s="184" customFormat="1" x14ac:dyDescent="0.25">
      <c r="A416" s="672"/>
      <c r="B416" s="672"/>
      <c r="C416" s="672"/>
      <c r="D416" s="672"/>
      <c r="E416" s="672"/>
      <c r="F416" s="672"/>
      <c r="G416" s="674"/>
      <c r="H416" s="674"/>
      <c r="I416" s="674"/>
      <c r="J416" s="674"/>
      <c r="K416" s="752"/>
      <c r="L416" s="626"/>
      <c r="M416" s="627"/>
      <c r="N416" s="754"/>
      <c r="O416" s="755"/>
      <c r="P416" s="756"/>
      <c r="Q416" s="756"/>
      <c r="R416" s="756"/>
      <c r="S416" s="757"/>
      <c r="T416" s="758"/>
      <c r="U416" s="187"/>
    </row>
    <row r="417" spans="1:21" s="184" customFormat="1" x14ac:dyDescent="0.25">
      <c r="A417" s="672"/>
      <c r="B417" s="672"/>
      <c r="C417" s="672"/>
      <c r="D417" s="672"/>
      <c r="E417" s="672"/>
      <c r="F417" s="672"/>
      <c r="G417" s="674"/>
      <c r="H417" s="674"/>
      <c r="I417" s="674"/>
      <c r="J417" s="674"/>
      <c r="K417" s="752"/>
      <c r="L417" s="626"/>
      <c r="M417" s="627"/>
      <c r="N417" s="754"/>
      <c r="O417" s="755"/>
      <c r="P417" s="756"/>
      <c r="Q417" s="756"/>
      <c r="R417" s="756"/>
      <c r="S417" s="757"/>
      <c r="T417" s="758"/>
      <c r="U417" s="187"/>
    </row>
    <row r="418" spans="1:21" s="184" customFormat="1" x14ac:dyDescent="0.25">
      <c r="A418" s="672"/>
      <c r="B418" s="672"/>
      <c r="C418" s="672"/>
      <c r="D418" s="672"/>
      <c r="E418" s="672"/>
      <c r="F418" s="672"/>
      <c r="G418" s="674"/>
      <c r="H418" s="674"/>
      <c r="I418" s="674"/>
      <c r="J418" s="674"/>
      <c r="K418" s="752"/>
      <c r="L418" s="626"/>
      <c r="M418" s="627"/>
      <c r="N418" s="754"/>
      <c r="O418" s="755"/>
      <c r="P418" s="756"/>
      <c r="Q418" s="756"/>
      <c r="R418" s="756"/>
      <c r="S418" s="757"/>
      <c r="T418" s="758"/>
      <c r="U418" s="187"/>
    </row>
    <row r="419" spans="1:21" s="184" customFormat="1" x14ac:dyDescent="0.25">
      <c r="A419" s="672"/>
      <c r="B419" s="672"/>
      <c r="C419" s="672"/>
      <c r="D419" s="672"/>
      <c r="E419" s="672"/>
      <c r="F419" s="672"/>
      <c r="G419" s="674"/>
      <c r="H419" s="674"/>
      <c r="I419" s="674"/>
      <c r="J419" s="674"/>
      <c r="K419" s="752"/>
      <c r="L419" s="626"/>
      <c r="M419" s="627"/>
      <c r="N419" s="754"/>
      <c r="O419" s="755"/>
      <c r="P419" s="756"/>
      <c r="Q419" s="756"/>
      <c r="R419" s="756"/>
      <c r="S419" s="757"/>
      <c r="T419" s="758"/>
      <c r="U419" s="187"/>
    </row>
    <row r="420" spans="1:21" s="184" customFormat="1" ht="15" customHeight="1" x14ac:dyDescent="0.25">
      <c r="A420" s="672"/>
      <c r="B420" s="672"/>
      <c r="C420" s="672"/>
      <c r="D420" s="672"/>
      <c r="E420" s="672"/>
      <c r="F420" s="672"/>
      <c r="G420" s="674"/>
      <c r="H420" s="674"/>
      <c r="I420" s="674"/>
      <c r="J420" s="674"/>
      <c r="K420" s="752"/>
      <c r="L420" s="628"/>
      <c r="M420" s="629"/>
      <c r="N420" s="754"/>
      <c r="O420" s="755"/>
      <c r="P420" s="756"/>
      <c r="Q420" s="756"/>
      <c r="R420" s="756"/>
      <c r="S420" s="757"/>
      <c r="T420" s="758"/>
      <c r="U420" s="187"/>
    </row>
    <row r="421" spans="1:21" s="184" customFormat="1" x14ac:dyDescent="0.25">
      <c r="A421" s="824" t="s">
        <v>430</v>
      </c>
      <c r="B421" s="824"/>
      <c r="C421" s="824"/>
      <c r="D421" s="824"/>
      <c r="E421" s="824"/>
      <c r="F421" s="824"/>
      <c r="G421" s="597" t="s">
        <v>344</v>
      </c>
      <c r="H421" s="599"/>
      <c r="I421" s="599"/>
      <c r="J421" s="600"/>
      <c r="K421" s="917"/>
      <c r="L421" s="925" t="s">
        <v>431</v>
      </c>
      <c r="M421" s="926"/>
      <c r="N421" s="920">
        <v>1460</v>
      </c>
      <c r="O421" s="922">
        <v>551</v>
      </c>
      <c r="P421" s="909">
        <v>244</v>
      </c>
      <c r="Q421" s="909">
        <v>244</v>
      </c>
      <c r="R421" s="923">
        <v>216</v>
      </c>
      <c r="S421" s="924">
        <f>SUM(O421:R423)</f>
        <v>1255</v>
      </c>
      <c r="T421" s="931">
        <f>S421/N421</f>
        <v>0.8595890410958904</v>
      </c>
      <c r="U421" s="187"/>
    </row>
    <row r="422" spans="1:21" s="184" customFormat="1" x14ac:dyDescent="0.25">
      <c r="A422" s="824"/>
      <c r="B422" s="824"/>
      <c r="C422" s="824"/>
      <c r="D422" s="824"/>
      <c r="E422" s="824"/>
      <c r="F422" s="824"/>
      <c r="G422" s="897"/>
      <c r="H422" s="898"/>
      <c r="I422" s="898"/>
      <c r="J422" s="899"/>
      <c r="K422" s="918"/>
      <c r="L422" s="927"/>
      <c r="M422" s="928"/>
      <c r="N422" s="921"/>
      <c r="O422" s="922"/>
      <c r="P422" s="909"/>
      <c r="Q422" s="909"/>
      <c r="R422" s="923"/>
      <c r="S422" s="924"/>
      <c r="T422" s="931"/>
      <c r="U422" s="187"/>
    </row>
    <row r="423" spans="1:21" s="184" customFormat="1" x14ac:dyDescent="0.25">
      <c r="A423" s="824"/>
      <c r="B423" s="824"/>
      <c r="C423" s="824"/>
      <c r="D423" s="824"/>
      <c r="E423" s="824"/>
      <c r="F423" s="824"/>
      <c r="G423" s="900"/>
      <c r="H423" s="901"/>
      <c r="I423" s="901"/>
      <c r="J423" s="902"/>
      <c r="K423" s="919"/>
      <c r="L423" s="929"/>
      <c r="M423" s="930"/>
      <c r="N423" s="921"/>
      <c r="O423" s="922"/>
      <c r="P423" s="909"/>
      <c r="Q423" s="909"/>
      <c r="R423" s="923"/>
      <c r="S423" s="924"/>
      <c r="T423" s="931"/>
      <c r="U423" s="187"/>
    </row>
    <row r="424" spans="1:21" s="184" customFormat="1" x14ac:dyDescent="0.25">
      <c r="A424" s="824"/>
      <c r="B424" s="824"/>
      <c r="C424" s="824"/>
      <c r="D424" s="824"/>
      <c r="E424" s="824"/>
      <c r="F424" s="824"/>
      <c r="G424" s="594" t="s">
        <v>432</v>
      </c>
      <c r="H424" s="595"/>
      <c r="I424" s="595"/>
      <c r="J424" s="903"/>
      <c r="K424" s="941"/>
      <c r="L424" s="925" t="s">
        <v>433</v>
      </c>
      <c r="M424" s="926"/>
      <c r="N424" s="956">
        <v>1417</v>
      </c>
      <c r="O424" s="922">
        <v>423</v>
      </c>
      <c r="P424" s="909">
        <v>287</v>
      </c>
      <c r="Q424" s="909">
        <v>260</v>
      </c>
      <c r="R424" s="923">
        <v>106</v>
      </c>
      <c r="S424" s="924">
        <f>SUM(O424:R426)</f>
        <v>1076</v>
      </c>
      <c r="T424" s="931">
        <f>S424/N424</f>
        <v>0.75935074100211719</v>
      </c>
      <c r="U424" s="187"/>
    </row>
    <row r="425" spans="1:21" s="184" customFormat="1" x14ac:dyDescent="0.25">
      <c r="A425" s="824"/>
      <c r="B425" s="824"/>
      <c r="C425" s="824"/>
      <c r="D425" s="824"/>
      <c r="E425" s="824"/>
      <c r="F425" s="824"/>
      <c r="G425" s="904"/>
      <c r="H425" s="905"/>
      <c r="I425" s="905"/>
      <c r="J425" s="906"/>
      <c r="K425" s="942"/>
      <c r="L425" s="927"/>
      <c r="M425" s="928"/>
      <c r="N425" s="916"/>
      <c r="O425" s="922"/>
      <c r="P425" s="909"/>
      <c r="Q425" s="909"/>
      <c r="R425" s="923"/>
      <c r="S425" s="924"/>
      <c r="T425" s="931"/>
      <c r="U425" s="187"/>
    </row>
    <row r="426" spans="1:21" s="184" customFormat="1" ht="15" customHeight="1" x14ac:dyDescent="0.25">
      <c r="A426" s="824"/>
      <c r="B426" s="824"/>
      <c r="C426" s="824"/>
      <c r="D426" s="824"/>
      <c r="E426" s="824"/>
      <c r="F426" s="824"/>
      <c r="G426" s="907"/>
      <c r="H426" s="478"/>
      <c r="I426" s="478"/>
      <c r="J426" s="908"/>
      <c r="K426" s="943"/>
      <c r="L426" s="929"/>
      <c r="M426" s="930"/>
      <c r="N426" s="916"/>
      <c r="O426" s="922"/>
      <c r="P426" s="909"/>
      <c r="Q426" s="909"/>
      <c r="R426" s="923"/>
      <c r="S426" s="924"/>
      <c r="T426" s="931"/>
      <c r="U426" s="187"/>
    </row>
    <row r="427" spans="1:21" s="184" customFormat="1" x14ac:dyDescent="0.25">
      <c r="A427" s="824"/>
      <c r="B427" s="824"/>
      <c r="C427" s="824"/>
      <c r="D427" s="824"/>
      <c r="E427" s="824"/>
      <c r="F427" s="824"/>
      <c r="G427" s="594" t="s">
        <v>434</v>
      </c>
      <c r="H427" s="595"/>
      <c r="I427" s="595"/>
      <c r="J427" s="903"/>
      <c r="K427" s="941"/>
      <c r="L427" s="910" t="s">
        <v>435</v>
      </c>
      <c r="M427" s="911"/>
      <c r="N427" s="956">
        <v>1007</v>
      </c>
      <c r="O427" s="922">
        <v>45</v>
      </c>
      <c r="P427" s="909">
        <v>145</v>
      </c>
      <c r="Q427" s="909">
        <v>258</v>
      </c>
      <c r="R427" s="923">
        <v>244</v>
      </c>
      <c r="S427" s="924">
        <f>SUM(O427:R429)</f>
        <v>692</v>
      </c>
      <c r="T427" s="931">
        <f>S427/N427</f>
        <v>0.68718967229394246</v>
      </c>
      <c r="U427" s="187"/>
    </row>
    <row r="428" spans="1:21" s="184" customFormat="1" ht="15" customHeight="1" x14ac:dyDescent="0.25">
      <c r="A428" s="824"/>
      <c r="B428" s="824"/>
      <c r="C428" s="824"/>
      <c r="D428" s="824"/>
      <c r="E428" s="824"/>
      <c r="F428" s="824"/>
      <c r="G428" s="904"/>
      <c r="H428" s="905"/>
      <c r="I428" s="905"/>
      <c r="J428" s="906"/>
      <c r="K428" s="942"/>
      <c r="L428" s="912"/>
      <c r="M428" s="913"/>
      <c r="N428" s="916"/>
      <c r="O428" s="922"/>
      <c r="P428" s="909"/>
      <c r="Q428" s="909"/>
      <c r="R428" s="923"/>
      <c r="S428" s="924"/>
      <c r="T428" s="931"/>
      <c r="U428" s="187"/>
    </row>
    <row r="429" spans="1:21" s="184" customFormat="1" ht="15" customHeight="1" x14ac:dyDescent="0.25">
      <c r="A429" s="824"/>
      <c r="B429" s="824"/>
      <c r="C429" s="824"/>
      <c r="D429" s="824"/>
      <c r="E429" s="824"/>
      <c r="F429" s="824"/>
      <c r="G429" s="907"/>
      <c r="H429" s="478"/>
      <c r="I429" s="478"/>
      <c r="J429" s="908"/>
      <c r="K429" s="943"/>
      <c r="L429" s="914"/>
      <c r="M429" s="915"/>
      <c r="N429" s="916"/>
      <c r="O429" s="922"/>
      <c r="P429" s="909"/>
      <c r="Q429" s="909"/>
      <c r="R429" s="923"/>
      <c r="S429" s="924"/>
      <c r="T429" s="931"/>
      <c r="U429" s="187"/>
    </row>
    <row r="430" spans="1:21" s="184" customFormat="1" ht="27" customHeight="1" x14ac:dyDescent="0.25">
      <c r="A430" s="824"/>
      <c r="B430" s="824"/>
      <c r="C430" s="824"/>
      <c r="D430" s="824"/>
      <c r="E430" s="824"/>
      <c r="F430" s="824"/>
      <c r="G430" s="594" t="s">
        <v>436</v>
      </c>
      <c r="H430" s="595"/>
      <c r="I430" s="595"/>
      <c r="J430" s="903"/>
      <c r="K430" s="941" t="s">
        <v>437</v>
      </c>
      <c r="L430" s="910" t="s">
        <v>438</v>
      </c>
      <c r="M430" s="911"/>
      <c r="N430" s="916">
        <v>792</v>
      </c>
      <c r="O430" s="922">
        <v>79</v>
      </c>
      <c r="P430" s="909">
        <v>267</v>
      </c>
      <c r="Q430" s="909">
        <v>447</v>
      </c>
      <c r="R430" s="923">
        <v>422</v>
      </c>
      <c r="S430" s="924">
        <f>SUM(O430:R432)</f>
        <v>1215</v>
      </c>
      <c r="T430" s="931">
        <f>S430/N430</f>
        <v>1.5340909090909092</v>
      </c>
      <c r="U430" s="187"/>
    </row>
    <row r="431" spans="1:21" s="184" customFormat="1" ht="27" customHeight="1" x14ac:dyDescent="0.25">
      <c r="A431" s="824"/>
      <c r="B431" s="824"/>
      <c r="C431" s="824"/>
      <c r="D431" s="824"/>
      <c r="E431" s="824"/>
      <c r="F431" s="824"/>
      <c r="G431" s="904"/>
      <c r="H431" s="905"/>
      <c r="I431" s="905"/>
      <c r="J431" s="906"/>
      <c r="K431" s="942"/>
      <c r="L431" s="912"/>
      <c r="M431" s="913"/>
      <c r="N431" s="916"/>
      <c r="O431" s="922"/>
      <c r="P431" s="909"/>
      <c r="Q431" s="909"/>
      <c r="R431" s="923"/>
      <c r="S431" s="924"/>
      <c r="T431" s="931"/>
      <c r="U431" s="187"/>
    </row>
    <row r="432" spans="1:21" s="184" customFormat="1" ht="27" customHeight="1" x14ac:dyDescent="0.25">
      <c r="A432" s="824"/>
      <c r="B432" s="824"/>
      <c r="C432" s="824"/>
      <c r="D432" s="824"/>
      <c r="E432" s="824"/>
      <c r="F432" s="824"/>
      <c r="G432" s="907"/>
      <c r="H432" s="478"/>
      <c r="I432" s="478"/>
      <c r="J432" s="908"/>
      <c r="K432" s="943"/>
      <c r="L432" s="914"/>
      <c r="M432" s="915"/>
      <c r="N432" s="916"/>
      <c r="O432" s="922"/>
      <c r="P432" s="909"/>
      <c r="Q432" s="909"/>
      <c r="R432" s="923"/>
      <c r="S432" s="924"/>
      <c r="T432" s="931"/>
      <c r="U432" s="187"/>
    </row>
    <row r="433" spans="1:21" s="184" customFormat="1" ht="42" customHeight="1" x14ac:dyDescent="0.25">
      <c r="A433" s="824"/>
      <c r="B433" s="824"/>
      <c r="C433" s="824"/>
      <c r="D433" s="824"/>
      <c r="E433" s="824"/>
      <c r="F433" s="824"/>
      <c r="G433" s="759" t="s">
        <v>439</v>
      </c>
      <c r="H433" s="759"/>
      <c r="I433" s="760"/>
      <c r="J433" s="760"/>
      <c r="K433" s="941" t="s">
        <v>376</v>
      </c>
      <c r="L433" s="855"/>
      <c r="M433" s="856"/>
      <c r="N433" s="916">
        <v>869</v>
      </c>
      <c r="O433" s="922">
        <v>136</v>
      </c>
      <c r="P433" s="909">
        <v>177</v>
      </c>
      <c r="Q433" s="909">
        <v>217</v>
      </c>
      <c r="R433" s="923">
        <v>124</v>
      </c>
      <c r="S433" s="924">
        <f>SUM(O433:R435)</f>
        <v>654</v>
      </c>
      <c r="T433" s="931">
        <f>S433/N433</f>
        <v>0.75258918296892985</v>
      </c>
      <c r="U433" s="187"/>
    </row>
    <row r="434" spans="1:21" s="184" customFormat="1" ht="42" customHeight="1" x14ac:dyDescent="0.25">
      <c r="A434" s="824"/>
      <c r="B434" s="824"/>
      <c r="C434" s="824"/>
      <c r="D434" s="824"/>
      <c r="E434" s="824"/>
      <c r="F434" s="824"/>
      <c r="G434" s="759"/>
      <c r="H434" s="759"/>
      <c r="I434" s="760"/>
      <c r="J434" s="760"/>
      <c r="K434" s="942"/>
      <c r="L434" s="857"/>
      <c r="M434" s="858"/>
      <c r="N434" s="916"/>
      <c r="O434" s="922"/>
      <c r="P434" s="909"/>
      <c r="Q434" s="909"/>
      <c r="R434" s="923"/>
      <c r="S434" s="924"/>
      <c r="T434" s="931"/>
      <c r="U434" s="187"/>
    </row>
    <row r="435" spans="1:21" s="184" customFormat="1" ht="42" customHeight="1" x14ac:dyDescent="0.25">
      <c r="A435" s="824"/>
      <c r="B435" s="824"/>
      <c r="C435" s="824"/>
      <c r="D435" s="824"/>
      <c r="E435" s="824"/>
      <c r="F435" s="824"/>
      <c r="G435" s="759"/>
      <c r="H435" s="759"/>
      <c r="I435" s="760"/>
      <c r="J435" s="760"/>
      <c r="K435" s="943"/>
      <c r="L435" s="859"/>
      <c r="M435" s="860"/>
      <c r="N435" s="916"/>
      <c r="O435" s="922"/>
      <c r="P435" s="909"/>
      <c r="Q435" s="909"/>
      <c r="R435" s="923"/>
      <c r="S435" s="924"/>
      <c r="T435" s="931"/>
    </row>
    <row r="436" spans="1:21" s="184" customFormat="1" x14ac:dyDescent="0.25">
      <c r="A436" s="187"/>
      <c r="B436" s="187"/>
      <c r="C436" s="187"/>
      <c r="D436" s="187"/>
      <c r="E436" s="187"/>
      <c r="F436" s="187"/>
      <c r="G436" s="187"/>
      <c r="H436" s="187"/>
      <c r="I436" s="187"/>
      <c r="J436" s="187"/>
      <c r="K436" s="187"/>
      <c r="L436" s="187"/>
      <c r="M436" s="187"/>
      <c r="N436" s="187"/>
      <c r="O436" s="187"/>
      <c r="P436" s="187"/>
      <c r="Q436" s="187"/>
      <c r="R436" s="187"/>
      <c r="S436" s="187"/>
      <c r="T436" s="187"/>
    </row>
    <row r="437" spans="1:21" s="184" customFormat="1" x14ac:dyDescent="0.25">
      <c r="A437" s="187"/>
      <c r="B437" s="187"/>
      <c r="C437" s="187"/>
      <c r="D437" s="187"/>
      <c r="E437" s="187"/>
      <c r="F437" s="187"/>
      <c r="G437" s="187"/>
      <c r="H437" s="187"/>
      <c r="I437" s="187"/>
      <c r="J437" s="187"/>
      <c r="K437" s="187"/>
      <c r="L437" s="187"/>
      <c r="M437" s="187"/>
      <c r="N437" s="187"/>
      <c r="O437" s="187"/>
      <c r="P437" s="187"/>
      <c r="Q437" s="187"/>
      <c r="R437" s="187"/>
      <c r="S437" s="187"/>
      <c r="T437" s="187"/>
    </row>
    <row r="438" spans="1:21" s="184" customFormat="1" x14ac:dyDescent="0.25">
      <c r="A438" s="187"/>
      <c r="B438" s="187"/>
      <c r="C438" s="187"/>
      <c r="D438" s="187"/>
      <c r="E438" s="187"/>
      <c r="F438" s="187"/>
      <c r="G438" s="187"/>
      <c r="H438" s="187"/>
      <c r="I438" s="187"/>
      <c r="J438" s="187"/>
      <c r="K438" s="187"/>
      <c r="L438" s="187"/>
      <c r="M438" s="187"/>
      <c r="N438" s="187"/>
      <c r="O438" s="187"/>
      <c r="P438" s="187"/>
      <c r="Q438" s="187"/>
      <c r="R438" s="187"/>
      <c r="S438" s="187"/>
      <c r="T438" s="187"/>
    </row>
    <row r="439" spans="1:21" s="184" customFormat="1" x14ac:dyDescent="0.25">
      <c r="A439" s="182"/>
      <c r="B439" s="182"/>
      <c r="C439" s="183"/>
      <c r="D439" s="182"/>
      <c r="E439" s="182"/>
      <c r="F439" s="182"/>
      <c r="G439" s="182"/>
      <c r="H439" s="182"/>
      <c r="I439" s="182"/>
      <c r="J439" s="182"/>
      <c r="K439" s="182"/>
      <c r="L439" s="182"/>
      <c r="M439" s="182"/>
      <c r="N439" s="182"/>
      <c r="O439" s="182"/>
      <c r="P439" s="182"/>
      <c r="Q439" s="182"/>
      <c r="R439" s="182"/>
      <c r="S439" s="182"/>
    </row>
    <row r="440" spans="1:21" s="184" customFormat="1" x14ac:dyDescent="0.25">
      <c r="A440" s="182"/>
      <c r="B440" s="182"/>
      <c r="C440" s="183"/>
      <c r="D440" s="182"/>
      <c r="E440" s="182"/>
      <c r="F440" s="182"/>
      <c r="G440" s="182"/>
      <c r="H440" s="182"/>
      <c r="I440" s="182"/>
      <c r="J440" s="182"/>
      <c r="K440" s="182"/>
      <c r="L440" s="182"/>
      <c r="M440" s="182"/>
      <c r="N440" s="182"/>
      <c r="O440" s="182"/>
      <c r="P440" s="182"/>
      <c r="Q440" s="182"/>
      <c r="R440" s="182"/>
      <c r="S440" s="182"/>
    </row>
    <row r="441" spans="1:21" s="184" customFormat="1" x14ac:dyDescent="0.25">
      <c r="A441" s="182"/>
      <c r="B441" s="182"/>
      <c r="C441" s="183"/>
      <c r="D441" s="182"/>
      <c r="E441" s="182"/>
      <c r="F441" s="182"/>
      <c r="G441" s="182"/>
      <c r="H441" s="182"/>
      <c r="I441" s="182"/>
      <c r="J441" s="182"/>
      <c r="K441" s="182"/>
      <c r="L441" s="182"/>
      <c r="M441" s="182"/>
      <c r="N441" s="182"/>
      <c r="O441" s="182"/>
      <c r="P441" s="182"/>
      <c r="Q441" s="182"/>
      <c r="R441" s="182"/>
      <c r="S441" s="182"/>
    </row>
    <row r="442" spans="1:21" s="184" customFormat="1" x14ac:dyDescent="0.25">
      <c r="A442" s="182"/>
      <c r="B442" s="182"/>
      <c r="C442" s="183"/>
      <c r="D442" s="182"/>
      <c r="E442" s="182"/>
      <c r="F442" s="182"/>
      <c r="G442" s="182"/>
      <c r="H442" s="182"/>
      <c r="I442" s="182"/>
      <c r="J442" s="182"/>
      <c r="K442" s="182"/>
      <c r="L442" s="182"/>
      <c r="M442" s="182"/>
      <c r="N442" s="182"/>
      <c r="O442" s="182"/>
      <c r="P442" s="182"/>
      <c r="Q442" s="182"/>
      <c r="R442" s="182"/>
      <c r="S442" s="182"/>
    </row>
    <row r="443" spans="1:21" s="184" customFormat="1" ht="15" customHeight="1" x14ac:dyDescent="0.25">
      <c r="A443" s="182"/>
      <c r="B443" s="182"/>
      <c r="C443" s="183"/>
      <c r="D443" s="182"/>
      <c r="E443" s="182"/>
      <c r="F443" s="182"/>
      <c r="G443" s="182"/>
      <c r="H443" s="182"/>
      <c r="I443" s="182"/>
      <c r="J443" s="182"/>
      <c r="K443" s="182"/>
      <c r="L443" s="182"/>
      <c r="M443" s="182"/>
      <c r="N443" s="182"/>
      <c r="O443" s="182"/>
      <c r="P443" s="182"/>
      <c r="Q443" s="182"/>
      <c r="R443" s="182"/>
      <c r="S443" s="182"/>
    </row>
    <row r="444" spans="1:21" s="184" customFormat="1" x14ac:dyDescent="0.25">
      <c r="A444" s="449"/>
      <c r="B444" s="449"/>
      <c r="C444" s="449"/>
      <c r="D444" s="449"/>
      <c r="E444" s="449"/>
      <c r="F444" s="449"/>
      <c r="G444" s="541" t="s">
        <v>0</v>
      </c>
      <c r="H444" s="541"/>
      <c r="I444" s="541"/>
      <c r="J444" s="541"/>
      <c r="K444" s="541"/>
      <c r="L444" s="541"/>
      <c r="M444" s="541"/>
      <c r="N444" s="541"/>
      <c r="O444" s="449"/>
      <c r="P444" s="449"/>
      <c r="Q444" s="25" t="s">
        <v>244</v>
      </c>
      <c r="R444" s="13">
        <v>15</v>
      </c>
      <c r="S444" s="192" t="s">
        <v>245</v>
      </c>
      <c r="T444" s="213">
        <v>21</v>
      </c>
    </row>
    <row r="445" spans="1:21" s="184" customFormat="1" x14ac:dyDescent="0.25">
      <c r="A445" s="449"/>
      <c r="B445" s="449"/>
      <c r="C445" s="449"/>
      <c r="D445" s="449"/>
      <c r="E445" s="449"/>
      <c r="F445" s="449"/>
      <c r="G445" s="295" t="s">
        <v>1</v>
      </c>
      <c r="H445" s="295"/>
      <c r="I445" s="295"/>
      <c r="J445" s="295"/>
      <c r="K445" s="295"/>
      <c r="L445" s="295"/>
      <c r="M445" s="295"/>
      <c r="N445" s="295"/>
      <c r="O445" s="540" t="s">
        <v>246</v>
      </c>
      <c r="P445" s="540"/>
      <c r="Q445" s="540"/>
      <c r="R445" s="540"/>
      <c r="S445" s="540"/>
      <c r="T445" s="540"/>
    </row>
    <row r="446" spans="1:21" s="184" customFormat="1" ht="15.75" x14ac:dyDescent="0.25">
      <c r="A446" s="449"/>
      <c r="B446" s="449"/>
      <c r="C446" s="449"/>
      <c r="D446" s="449"/>
      <c r="E446" s="449"/>
      <c r="F446" s="449"/>
      <c r="G446" s="613" t="s">
        <v>325</v>
      </c>
      <c r="H446" s="613"/>
      <c r="I446" s="613"/>
      <c r="J446" s="613"/>
      <c r="K446" s="613"/>
      <c r="L446" s="613"/>
      <c r="M446" s="613"/>
      <c r="N446" s="613"/>
      <c r="O446" s="539"/>
      <c r="P446" s="539"/>
      <c r="Q446" s="539"/>
      <c r="R446" s="539"/>
      <c r="S446" s="539"/>
      <c r="T446" s="539"/>
    </row>
    <row r="447" spans="1:21" s="184" customFormat="1" x14ac:dyDescent="0.25">
      <c r="A447" s="449"/>
      <c r="B447" s="449"/>
      <c r="C447" s="449"/>
      <c r="D447" s="449"/>
      <c r="E447" s="449"/>
      <c r="F447" s="449"/>
      <c r="G447" s="449"/>
      <c r="H447" s="449"/>
      <c r="I447" s="449"/>
      <c r="J447" s="449"/>
      <c r="K447" s="449"/>
      <c r="L447" s="449"/>
      <c r="M447" s="449"/>
      <c r="N447" s="449"/>
      <c r="O447" s="449"/>
      <c r="P447" s="449"/>
      <c r="Q447" s="449"/>
      <c r="R447" s="449"/>
      <c r="S447" s="449"/>
      <c r="T447" s="449"/>
    </row>
    <row r="448" spans="1:21" s="184" customFormat="1" ht="15" customHeight="1" x14ac:dyDescent="0.25">
      <c r="A448" s="27" t="s">
        <v>3</v>
      </c>
      <c r="B448" s="611" t="s">
        <v>427</v>
      </c>
      <c r="C448" s="611"/>
      <c r="D448" s="611"/>
      <c r="E448" s="611"/>
      <c r="F448" s="611"/>
      <c r="G448" s="611"/>
      <c r="H448" s="611"/>
      <c r="I448" s="611"/>
      <c r="J448" s="611"/>
      <c r="K448" s="611"/>
      <c r="L448" s="4" t="s">
        <v>5</v>
      </c>
      <c r="M448" s="213">
        <v>2023</v>
      </c>
      <c r="N448" s="295"/>
      <c r="O448" s="295"/>
      <c r="P448" s="610"/>
      <c r="Q448" s="604" t="s">
        <v>248</v>
      </c>
      <c r="R448" s="605"/>
      <c r="S448" s="605"/>
      <c r="T448" s="606"/>
    </row>
    <row r="449" spans="1:20" s="184" customFormat="1" x14ac:dyDescent="0.25">
      <c r="A449" s="295"/>
      <c r="B449" s="295"/>
      <c r="C449" s="295"/>
      <c r="D449" s="295"/>
      <c r="E449" s="295"/>
      <c r="F449" s="295"/>
      <c r="G449" s="295"/>
      <c r="H449" s="295"/>
      <c r="I449" s="295"/>
      <c r="J449" s="295"/>
      <c r="K449" s="295"/>
      <c r="L449" s="295"/>
      <c r="M449" s="295"/>
      <c r="N449" s="295"/>
      <c r="O449" s="295"/>
      <c r="P449" s="610"/>
      <c r="Q449" s="607" t="s">
        <v>284</v>
      </c>
      <c r="R449" s="608"/>
      <c r="S449" s="608"/>
      <c r="T449" s="609"/>
    </row>
    <row r="450" spans="1:20" s="184" customFormat="1" x14ac:dyDescent="0.25">
      <c r="A450" s="7" t="s">
        <v>6</v>
      </c>
      <c r="B450" s="612">
        <v>44835</v>
      </c>
      <c r="C450" s="612"/>
      <c r="D450" s="613" t="s">
        <v>7</v>
      </c>
      <c r="E450" s="613"/>
      <c r="F450" s="612">
        <v>45199</v>
      </c>
      <c r="G450" s="612"/>
      <c r="H450" s="613"/>
      <c r="I450" s="613"/>
      <c r="J450" s="613"/>
      <c r="K450" s="613"/>
      <c r="L450" s="22" t="s">
        <v>8</v>
      </c>
      <c r="M450" s="213" t="s">
        <v>9</v>
      </c>
      <c r="N450" s="449"/>
      <c r="O450" s="449"/>
      <c r="P450" s="449"/>
      <c r="Q450" s="449"/>
      <c r="R450" s="449"/>
      <c r="S450" s="449"/>
      <c r="T450" s="449"/>
    </row>
    <row r="451" spans="1:20" s="184" customFormat="1" x14ac:dyDescent="0.25">
      <c r="A451" s="545"/>
      <c r="B451" s="545"/>
      <c r="C451" s="545"/>
      <c r="D451" s="545"/>
      <c r="E451" s="545"/>
      <c r="F451" s="545"/>
      <c r="G451" s="545"/>
      <c r="H451" s="545"/>
      <c r="I451" s="545"/>
      <c r="J451" s="545"/>
      <c r="K451" s="545"/>
      <c r="L451" s="545"/>
      <c r="M451" s="545"/>
      <c r="N451" s="545"/>
      <c r="O451" s="545"/>
      <c r="P451" s="545"/>
      <c r="Q451" s="545"/>
      <c r="R451" s="545"/>
      <c r="S451" s="545"/>
      <c r="T451" s="545"/>
    </row>
    <row r="452" spans="1:20" s="184" customFormat="1" x14ac:dyDescent="0.25">
      <c r="A452" s="714" t="s">
        <v>326</v>
      </c>
      <c r="B452" s="715"/>
      <c r="C452" s="715"/>
      <c r="D452" s="715"/>
      <c r="E452" s="715"/>
      <c r="F452" s="715"/>
      <c r="G452" s="715"/>
      <c r="H452" s="715"/>
      <c r="I452" s="715"/>
      <c r="J452" s="715"/>
      <c r="K452" s="716"/>
      <c r="L452" s="785" t="s">
        <v>736</v>
      </c>
      <c r="M452" s="785"/>
      <c r="N452" s="785"/>
      <c r="O452" s="785"/>
      <c r="P452" s="785"/>
      <c r="Q452" s="785"/>
      <c r="R452" s="785"/>
      <c r="S452" s="785"/>
      <c r="T452" s="786"/>
    </row>
    <row r="453" spans="1:20" s="184" customFormat="1" x14ac:dyDescent="0.25">
      <c r="A453" s="717"/>
      <c r="B453" s="718"/>
      <c r="C453" s="718"/>
      <c r="D453" s="718"/>
      <c r="E453" s="718"/>
      <c r="F453" s="718"/>
      <c r="G453" s="718"/>
      <c r="H453" s="718"/>
      <c r="I453" s="718"/>
      <c r="J453" s="718"/>
      <c r="K453" s="719"/>
      <c r="L453" s="787"/>
      <c r="M453" s="787"/>
      <c r="N453" s="787"/>
      <c r="O453" s="787"/>
      <c r="P453" s="787"/>
      <c r="Q453" s="787"/>
      <c r="R453" s="787"/>
      <c r="S453" s="787"/>
      <c r="T453" s="788"/>
    </row>
    <row r="454" spans="1:20" s="184" customFormat="1" x14ac:dyDescent="0.25">
      <c r="A454" s="717"/>
      <c r="B454" s="718"/>
      <c r="C454" s="718"/>
      <c r="D454" s="718"/>
      <c r="E454" s="718"/>
      <c r="F454" s="718"/>
      <c r="G454" s="718"/>
      <c r="H454" s="718"/>
      <c r="I454" s="718"/>
      <c r="J454" s="718"/>
      <c r="K454" s="719"/>
      <c r="L454" s="787"/>
      <c r="M454" s="787"/>
      <c r="N454" s="787"/>
      <c r="O454" s="787"/>
      <c r="P454" s="787"/>
      <c r="Q454" s="787"/>
      <c r="R454" s="787"/>
      <c r="S454" s="787"/>
      <c r="T454" s="788"/>
    </row>
    <row r="455" spans="1:20" s="184" customFormat="1" ht="45.75" customHeight="1" x14ac:dyDescent="0.25">
      <c r="A455" s="720"/>
      <c r="B455" s="721"/>
      <c r="C455" s="721"/>
      <c r="D455" s="721"/>
      <c r="E455" s="721"/>
      <c r="F455" s="721"/>
      <c r="G455" s="721"/>
      <c r="H455" s="721"/>
      <c r="I455" s="721"/>
      <c r="J455" s="721"/>
      <c r="K455" s="722"/>
      <c r="L455" s="789"/>
      <c r="M455" s="789"/>
      <c r="N455" s="789"/>
      <c r="O455" s="789"/>
      <c r="P455" s="789"/>
      <c r="Q455" s="789"/>
      <c r="R455" s="789"/>
      <c r="S455" s="789"/>
      <c r="T455" s="790"/>
    </row>
    <row r="456" spans="1:20" s="184" customFormat="1" x14ac:dyDescent="0.25">
      <c r="A456" s="729"/>
      <c r="B456" s="729"/>
      <c r="C456" s="729"/>
      <c r="D456" s="729"/>
      <c r="E456" s="729"/>
      <c r="F456" s="729"/>
      <c r="G456" s="729"/>
      <c r="H456" s="729"/>
      <c r="I456" s="729"/>
      <c r="J456" s="729"/>
      <c r="K456" s="729"/>
      <c r="L456" s="729"/>
      <c r="M456" s="729"/>
      <c r="N456" s="729"/>
      <c r="O456" s="729"/>
      <c r="P456" s="729"/>
      <c r="Q456" s="729"/>
      <c r="R456" s="729"/>
      <c r="S456" s="729"/>
      <c r="T456" s="729"/>
    </row>
    <row r="457" spans="1:20" s="184" customFormat="1" x14ac:dyDescent="0.25">
      <c r="A457" s="442" t="s">
        <v>328</v>
      </c>
      <c r="B457" s="443"/>
      <c r="C457" s="443"/>
      <c r="D457" s="443"/>
      <c r="E457" s="443"/>
      <c r="F457" s="443"/>
      <c r="G457" s="444"/>
      <c r="H457" s="487" t="s">
        <v>440</v>
      </c>
      <c r="I457" s="488"/>
      <c r="J457" s="488"/>
      <c r="K457" s="488"/>
      <c r="L457" s="488"/>
      <c r="M457" s="489"/>
      <c r="N457" s="252"/>
      <c r="O457" s="252"/>
      <c r="P457" s="252"/>
      <c r="Q457" s="253" t="s">
        <v>21</v>
      </c>
      <c r="R457" s="730" t="s">
        <v>22</v>
      </c>
      <c r="S457" s="731"/>
      <c r="T457" s="732"/>
    </row>
    <row r="458" spans="1:20" s="184" customFormat="1" ht="15.75" thickBot="1" x14ac:dyDescent="0.3">
      <c r="A458" s="182"/>
      <c r="B458" s="182"/>
      <c r="C458" s="183"/>
      <c r="D458" s="182"/>
      <c r="E458" s="182"/>
      <c r="F458" s="182"/>
      <c r="G458" s="182"/>
      <c r="H458" s="182"/>
      <c r="I458" s="182"/>
      <c r="J458" s="182"/>
      <c r="K458" s="182"/>
      <c r="L458" s="182"/>
      <c r="M458" s="182"/>
      <c r="N458" s="182"/>
      <c r="O458" s="182"/>
      <c r="P458" s="182"/>
      <c r="Q458" s="182"/>
      <c r="R458" s="182"/>
      <c r="S458" s="182"/>
    </row>
    <row r="459" spans="1:20" s="184" customFormat="1" x14ac:dyDescent="0.25">
      <c r="A459" s="671" t="s">
        <v>330</v>
      </c>
      <c r="B459" s="672"/>
      <c r="C459" s="672"/>
      <c r="D459" s="672"/>
      <c r="E459" s="672"/>
      <c r="F459" s="672"/>
      <c r="G459" s="673" t="s">
        <v>331</v>
      </c>
      <c r="H459" s="674"/>
      <c r="I459" s="674"/>
      <c r="J459" s="674"/>
      <c r="K459" s="751" t="s">
        <v>332</v>
      </c>
      <c r="L459" s="624" t="s">
        <v>333</v>
      </c>
      <c r="M459" s="625"/>
      <c r="N459" s="753" t="s">
        <v>257</v>
      </c>
      <c r="O459" s="755" t="s">
        <v>258</v>
      </c>
      <c r="P459" s="756" t="s">
        <v>259</v>
      </c>
      <c r="Q459" s="756" t="s">
        <v>260</v>
      </c>
      <c r="R459" s="756" t="s">
        <v>261</v>
      </c>
      <c r="S459" s="757" t="s">
        <v>262</v>
      </c>
      <c r="T459" s="758" t="s">
        <v>263</v>
      </c>
    </row>
    <row r="460" spans="1:20" s="184" customFormat="1" x14ac:dyDescent="0.25">
      <c r="A460" s="672"/>
      <c r="B460" s="672"/>
      <c r="C460" s="672"/>
      <c r="D460" s="672"/>
      <c r="E460" s="672"/>
      <c r="F460" s="672"/>
      <c r="G460" s="674"/>
      <c r="H460" s="674"/>
      <c r="I460" s="674"/>
      <c r="J460" s="674"/>
      <c r="K460" s="752"/>
      <c r="L460" s="626"/>
      <c r="M460" s="627"/>
      <c r="N460" s="754"/>
      <c r="O460" s="755"/>
      <c r="P460" s="756"/>
      <c r="Q460" s="756"/>
      <c r="R460" s="756"/>
      <c r="S460" s="757"/>
      <c r="T460" s="758"/>
    </row>
    <row r="461" spans="1:20" s="184" customFormat="1" x14ac:dyDescent="0.25">
      <c r="A461" s="672"/>
      <c r="B461" s="672"/>
      <c r="C461" s="672"/>
      <c r="D461" s="672"/>
      <c r="E461" s="672"/>
      <c r="F461" s="672"/>
      <c r="G461" s="674"/>
      <c r="H461" s="674"/>
      <c r="I461" s="674"/>
      <c r="J461" s="674"/>
      <c r="K461" s="752"/>
      <c r="L461" s="626"/>
      <c r="M461" s="627"/>
      <c r="N461" s="754"/>
      <c r="O461" s="755"/>
      <c r="P461" s="756"/>
      <c r="Q461" s="756"/>
      <c r="R461" s="756"/>
      <c r="S461" s="757"/>
      <c r="T461" s="758"/>
    </row>
    <row r="462" spans="1:20" s="184" customFormat="1" x14ac:dyDescent="0.25">
      <c r="A462" s="672"/>
      <c r="B462" s="672"/>
      <c r="C462" s="672"/>
      <c r="D462" s="672"/>
      <c r="E462" s="672"/>
      <c r="F462" s="672"/>
      <c r="G462" s="674"/>
      <c r="H462" s="674"/>
      <c r="I462" s="674"/>
      <c r="J462" s="674"/>
      <c r="K462" s="752"/>
      <c r="L462" s="626"/>
      <c r="M462" s="627"/>
      <c r="N462" s="754"/>
      <c r="O462" s="755"/>
      <c r="P462" s="756"/>
      <c r="Q462" s="756"/>
      <c r="R462" s="756"/>
      <c r="S462" s="757"/>
      <c r="T462" s="758"/>
    </row>
    <row r="463" spans="1:20" s="184" customFormat="1" x14ac:dyDescent="0.25">
      <c r="A463" s="672"/>
      <c r="B463" s="672"/>
      <c r="C463" s="672"/>
      <c r="D463" s="672"/>
      <c r="E463" s="672"/>
      <c r="F463" s="672"/>
      <c r="G463" s="674"/>
      <c r="H463" s="674"/>
      <c r="I463" s="674"/>
      <c r="J463" s="674"/>
      <c r="K463" s="752"/>
      <c r="L463" s="626"/>
      <c r="M463" s="627"/>
      <c r="N463" s="754"/>
      <c r="O463" s="755"/>
      <c r="P463" s="756"/>
      <c r="Q463" s="756"/>
      <c r="R463" s="756"/>
      <c r="S463" s="757"/>
      <c r="T463" s="758"/>
    </row>
    <row r="464" spans="1:20" s="184" customFormat="1" x14ac:dyDescent="0.25">
      <c r="A464" s="672"/>
      <c r="B464" s="672"/>
      <c r="C464" s="672"/>
      <c r="D464" s="672"/>
      <c r="E464" s="672"/>
      <c r="F464" s="672"/>
      <c r="G464" s="674"/>
      <c r="H464" s="674"/>
      <c r="I464" s="674"/>
      <c r="J464" s="674"/>
      <c r="K464" s="752"/>
      <c r="L464" s="626"/>
      <c r="M464" s="627"/>
      <c r="N464" s="754"/>
      <c r="O464" s="755"/>
      <c r="P464" s="756"/>
      <c r="Q464" s="756"/>
      <c r="R464" s="756"/>
      <c r="S464" s="757"/>
      <c r="T464" s="758"/>
    </row>
    <row r="465" spans="1:20" s="184" customFormat="1" x14ac:dyDescent="0.25">
      <c r="A465" s="672"/>
      <c r="B465" s="672"/>
      <c r="C465" s="672"/>
      <c r="D465" s="672"/>
      <c r="E465" s="672"/>
      <c r="F465" s="672"/>
      <c r="G465" s="674"/>
      <c r="H465" s="674"/>
      <c r="I465" s="674"/>
      <c r="J465" s="674"/>
      <c r="K465" s="752"/>
      <c r="L465" s="626"/>
      <c r="M465" s="627"/>
      <c r="N465" s="754"/>
      <c r="O465" s="755"/>
      <c r="P465" s="756"/>
      <c r="Q465" s="756"/>
      <c r="R465" s="756"/>
      <c r="S465" s="757"/>
      <c r="T465" s="758"/>
    </row>
    <row r="466" spans="1:20" s="184" customFormat="1" x14ac:dyDescent="0.25">
      <c r="A466" s="672"/>
      <c r="B466" s="672"/>
      <c r="C466" s="672"/>
      <c r="D466" s="672"/>
      <c r="E466" s="672"/>
      <c r="F466" s="672"/>
      <c r="G466" s="674"/>
      <c r="H466" s="674"/>
      <c r="I466" s="674"/>
      <c r="J466" s="674"/>
      <c r="K466" s="752"/>
      <c r="L466" s="628"/>
      <c r="M466" s="629"/>
      <c r="N466" s="754"/>
      <c r="O466" s="755"/>
      <c r="P466" s="756"/>
      <c r="Q466" s="756"/>
      <c r="R466" s="756"/>
      <c r="S466" s="757"/>
      <c r="T466" s="758"/>
    </row>
    <row r="467" spans="1:20" s="184" customFormat="1" ht="15" customHeight="1" x14ac:dyDescent="0.25">
      <c r="A467" s="824" t="s">
        <v>441</v>
      </c>
      <c r="B467" s="824"/>
      <c r="C467" s="824"/>
      <c r="D467" s="824"/>
      <c r="E467" s="824"/>
      <c r="F467" s="824"/>
      <c r="G467" s="597" t="s">
        <v>344</v>
      </c>
      <c r="H467" s="599"/>
      <c r="I467" s="599"/>
      <c r="J467" s="600"/>
      <c r="K467" s="664"/>
      <c r="L467" s="849" t="s">
        <v>442</v>
      </c>
      <c r="M467" s="850"/>
      <c r="N467" s="668">
        <v>1322</v>
      </c>
      <c r="O467" s="664">
        <v>255</v>
      </c>
      <c r="P467" s="664">
        <v>216</v>
      </c>
      <c r="Q467" s="664">
        <v>213</v>
      </c>
      <c r="R467" s="667"/>
      <c r="S467" s="762">
        <f>SUM(O467:R469)</f>
        <v>684</v>
      </c>
      <c r="T467" s="763">
        <f>S467/N467</f>
        <v>0.51739788199697423</v>
      </c>
    </row>
    <row r="468" spans="1:20" s="184" customFormat="1" x14ac:dyDescent="0.25">
      <c r="A468" s="824"/>
      <c r="B468" s="824"/>
      <c r="C468" s="824"/>
      <c r="D468" s="824"/>
      <c r="E468" s="824"/>
      <c r="F468" s="824"/>
      <c r="G468" s="897"/>
      <c r="H468" s="898"/>
      <c r="I468" s="898"/>
      <c r="J468" s="899"/>
      <c r="K468" s="665"/>
      <c r="L468" s="851"/>
      <c r="M468" s="852"/>
      <c r="N468" s="669"/>
      <c r="O468" s="665"/>
      <c r="P468" s="665"/>
      <c r="Q468" s="665"/>
      <c r="R468" s="667"/>
      <c r="S468" s="762"/>
      <c r="T468" s="763"/>
    </row>
    <row r="469" spans="1:20" s="184" customFormat="1" x14ac:dyDescent="0.25">
      <c r="A469" s="824"/>
      <c r="B469" s="824"/>
      <c r="C469" s="824"/>
      <c r="D469" s="824"/>
      <c r="E469" s="824"/>
      <c r="F469" s="824"/>
      <c r="G469" s="900"/>
      <c r="H469" s="901"/>
      <c r="I469" s="901"/>
      <c r="J469" s="902"/>
      <c r="K469" s="666"/>
      <c r="L469" s="853"/>
      <c r="M469" s="854"/>
      <c r="N469" s="670"/>
      <c r="O469" s="666"/>
      <c r="P469" s="666"/>
      <c r="Q469" s="666"/>
      <c r="R469" s="667"/>
      <c r="S469" s="762"/>
      <c r="T469" s="763"/>
    </row>
    <row r="470" spans="1:20" s="184" customFormat="1" ht="15" customHeight="1" x14ac:dyDescent="0.25">
      <c r="A470" s="824"/>
      <c r="B470" s="824"/>
      <c r="C470" s="824"/>
      <c r="D470" s="824"/>
      <c r="E470" s="824"/>
      <c r="F470" s="824"/>
      <c r="G470" s="594" t="s">
        <v>443</v>
      </c>
      <c r="H470" s="595"/>
      <c r="I470" s="595"/>
      <c r="J470" s="903"/>
      <c r="K470" s="661"/>
      <c r="L470" s="849" t="s">
        <v>444</v>
      </c>
      <c r="M470" s="850"/>
      <c r="N470" s="668">
        <v>163</v>
      </c>
      <c r="O470" s="664">
        <v>24</v>
      </c>
      <c r="P470" s="664">
        <v>23</v>
      </c>
      <c r="Q470" s="664">
        <v>14</v>
      </c>
      <c r="R470" s="667"/>
      <c r="S470" s="762">
        <f>SUM(O470:R472)</f>
        <v>61</v>
      </c>
      <c r="T470" s="763">
        <f>S470/N470</f>
        <v>0.37423312883435583</v>
      </c>
    </row>
    <row r="471" spans="1:20" s="184" customFormat="1" x14ac:dyDescent="0.25">
      <c r="A471" s="824"/>
      <c r="B471" s="824"/>
      <c r="C471" s="824"/>
      <c r="D471" s="824"/>
      <c r="E471" s="824"/>
      <c r="F471" s="824"/>
      <c r="G471" s="904"/>
      <c r="H471" s="905"/>
      <c r="I471" s="905"/>
      <c r="J471" s="906"/>
      <c r="K471" s="662"/>
      <c r="L471" s="851"/>
      <c r="M471" s="852"/>
      <c r="N471" s="669"/>
      <c r="O471" s="665"/>
      <c r="P471" s="665"/>
      <c r="Q471" s="665"/>
      <c r="R471" s="667"/>
      <c r="S471" s="762"/>
      <c r="T471" s="763"/>
    </row>
    <row r="472" spans="1:20" s="184" customFormat="1" x14ac:dyDescent="0.25">
      <c r="A472" s="824"/>
      <c r="B472" s="824"/>
      <c r="C472" s="824"/>
      <c r="D472" s="824"/>
      <c r="E472" s="824"/>
      <c r="F472" s="824"/>
      <c r="G472" s="907"/>
      <c r="H472" s="478"/>
      <c r="I472" s="478"/>
      <c r="J472" s="908"/>
      <c r="K472" s="663"/>
      <c r="L472" s="853"/>
      <c r="M472" s="854"/>
      <c r="N472" s="670"/>
      <c r="O472" s="666"/>
      <c r="P472" s="666"/>
      <c r="Q472" s="666"/>
      <c r="R472" s="667"/>
      <c r="S472" s="762"/>
      <c r="T472" s="763"/>
    </row>
    <row r="473" spans="1:20" s="184" customFormat="1" ht="15" customHeight="1" x14ac:dyDescent="0.25">
      <c r="A473" s="824"/>
      <c r="B473" s="824"/>
      <c r="C473" s="824"/>
      <c r="D473" s="824"/>
      <c r="E473" s="824"/>
      <c r="F473" s="824"/>
      <c r="G473" s="870" t="s">
        <v>445</v>
      </c>
      <c r="H473" s="871"/>
      <c r="I473" s="871"/>
      <c r="J473" s="872"/>
      <c r="K473" s="661" t="s">
        <v>391</v>
      </c>
      <c r="L473" s="855" t="s">
        <v>446</v>
      </c>
      <c r="M473" s="856"/>
      <c r="N473" s="668">
        <v>890</v>
      </c>
      <c r="O473" s="664">
        <v>150</v>
      </c>
      <c r="P473" s="664">
        <v>155</v>
      </c>
      <c r="Q473" s="664">
        <v>148</v>
      </c>
      <c r="R473" s="667"/>
      <c r="S473" s="762">
        <f>SUM(O473:R475)</f>
        <v>453</v>
      </c>
      <c r="T473" s="763">
        <f>S473/N473</f>
        <v>0.50898876404494386</v>
      </c>
    </row>
    <row r="474" spans="1:20" s="184" customFormat="1" x14ac:dyDescent="0.25">
      <c r="A474" s="824"/>
      <c r="B474" s="824"/>
      <c r="C474" s="824"/>
      <c r="D474" s="824"/>
      <c r="E474" s="824"/>
      <c r="F474" s="824"/>
      <c r="G474" s="873"/>
      <c r="H474" s="874"/>
      <c r="I474" s="874"/>
      <c r="J474" s="875"/>
      <c r="K474" s="662"/>
      <c r="L474" s="857"/>
      <c r="M474" s="858"/>
      <c r="N474" s="669"/>
      <c r="O474" s="665"/>
      <c r="P474" s="665"/>
      <c r="Q474" s="665"/>
      <c r="R474" s="667"/>
      <c r="S474" s="762"/>
      <c r="T474" s="763"/>
    </row>
    <row r="475" spans="1:20" s="184" customFormat="1" x14ac:dyDescent="0.25">
      <c r="A475" s="824"/>
      <c r="B475" s="824"/>
      <c r="C475" s="824"/>
      <c r="D475" s="824"/>
      <c r="E475" s="824"/>
      <c r="F475" s="824"/>
      <c r="G475" s="876"/>
      <c r="H475" s="877"/>
      <c r="I475" s="877"/>
      <c r="J475" s="878"/>
      <c r="K475" s="663"/>
      <c r="L475" s="859"/>
      <c r="M475" s="860"/>
      <c r="N475" s="670"/>
      <c r="O475" s="666"/>
      <c r="P475" s="666"/>
      <c r="Q475" s="666"/>
      <c r="R475" s="667"/>
      <c r="S475" s="762"/>
      <c r="T475" s="763"/>
    </row>
    <row r="476" spans="1:20" s="184" customFormat="1" x14ac:dyDescent="0.25">
      <c r="A476" s="824"/>
      <c r="B476" s="824"/>
      <c r="C476" s="824"/>
      <c r="D476" s="824"/>
      <c r="E476" s="824"/>
      <c r="F476" s="824"/>
      <c r="G476" s="712"/>
      <c r="H476" s="712"/>
      <c r="I476" s="713"/>
      <c r="J476" s="713"/>
      <c r="K476" s="659"/>
      <c r="L476" s="797"/>
      <c r="M476" s="798"/>
      <c r="N476" s="659"/>
      <c r="O476" s="660"/>
      <c r="P476" s="660"/>
      <c r="Q476" s="660"/>
      <c r="R476" s="667"/>
      <c r="S476" s="762">
        <f>SUM(O476:R478)</f>
        <v>0</v>
      </c>
      <c r="T476" s="763" t="e">
        <f>S476/N476</f>
        <v>#DIV/0!</v>
      </c>
    </row>
    <row r="477" spans="1:20" s="184" customFormat="1" x14ac:dyDescent="0.25">
      <c r="A477" s="824"/>
      <c r="B477" s="824"/>
      <c r="C477" s="824"/>
      <c r="D477" s="824"/>
      <c r="E477" s="824"/>
      <c r="F477" s="824"/>
      <c r="G477" s="712"/>
      <c r="H477" s="712"/>
      <c r="I477" s="713"/>
      <c r="J477" s="713"/>
      <c r="K477" s="659"/>
      <c r="L477" s="799"/>
      <c r="M477" s="800"/>
      <c r="N477" s="659"/>
      <c r="O477" s="660"/>
      <c r="P477" s="660"/>
      <c r="Q477" s="660"/>
      <c r="R477" s="667"/>
      <c r="S477" s="762"/>
      <c r="T477" s="763"/>
    </row>
    <row r="478" spans="1:20" s="184" customFormat="1" x14ac:dyDescent="0.25">
      <c r="A478" s="824"/>
      <c r="B478" s="824"/>
      <c r="C478" s="824"/>
      <c r="D478" s="824"/>
      <c r="E478" s="824"/>
      <c r="F478" s="824"/>
      <c r="G478" s="712"/>
      <c r="H478" s="712"/>
      <c r="I478" s="713"/>
      <c r="J478" s="713"/>
      <c r="K478" s="659"/>
      <c r="L478" s="801"/>
      <c r="M478" s="802"/>
      <c r="N478" s="659"/>
      <c r="O478" s="660"/>
      <c r="P478" s="660"/>
      <c r="Q478" s="660"/>
      <c r="R478" s="667"/>
      <c r="S478" s="762"/>
      <c r="T478" s="763"/>
    </row>
    <row r="479" spans="1:20" s="184" customFormat="1" x14ac:dyDescent="0.25">
      <c r="A479" s="182"/>
      <c r="B479" s="182"/>
      <c r="C479" s="183"/>
      <c r="D479" s="182"/>
      <c r="E479" s="182"/>
      <c r="F479" s="182"/>
      <c r="G479" s="182"/>
      <c r="H479" s="182"/>
      <c r="I479" s="182"/>
      <c r="J479" s="182"/>
      <c r="K479" s="182"/>
      <c r="L479" s="182"/>
      <c r="M479" s="182"/>
      <c r="N479" s="182"/>
      <c r="O479" s="182"/>
      <c r="P479" s="182"/>
      <c r="Q479" s="182"/>
      <c r="R479" s="182"/>
      <c r="S479" s="182"/>
    </row>
    <row r="480" spans="1:20" s="184" customFormat="1" x14ac:dyDescent="0.25">
      <c r="A480" s="449"/>
      <c r="B480" s="449"/>
      <c r="C480" s="449"/>
      <c r="D480" s="449"/>
      <c r="E480" s="449"/>
      <c r="F480" s="449"/>
      <c r="G480" s="541" t="s">
        <v>0</v>
      </c>
      <c r="H480" s="541"/>
      <c r="I480" s="541"/>
      <c r="J480" s="541"/>
      <c r="K480" s="541"/>
      <c r="L480" s="541"/>
      <c r="M480" s="541"/>
      <c r="N480" s="541"/>
      <c r="O480" s="449"/>
      <c r="P480" s="449"/>
      <c r="Q480" s="25" t="s">
        <v>244</v>
      </c>
      <c r="R480" s="13">
        <v>16</v>
      </c>
      <c r="S480" s="192" t="s">
        <v>245</v>
      </c>
      <c r="T480" s="213">
        <v>21</v>
      </c>
    </row>
    <row r="481" spans="1:20" s="184" customFormat="1" x14ac:dyDescent="0.25">
      <c r="A481" s="449"/>
      <c r="B481" s="449"/>
      <c r="C481" s="449"/>
      <c r="D481" s="449"/>
      <c r="E481" s="449"/>
      <c r="F481" s="449"/>
      <c r="G481" s="295" t="s">
        <v>1</v>
      </c>
      <c r="H481" s="295"/>
      <c r="I481" s="295"/>
      <c r="J481" s="295"/>
      <c r="K481" s="295"/>
      <c r="L481" s="295"/>
      <c r="M481" s="295"/>
      <c r="N481" s="295"/>
      <c r="O481" s="540" t="s">
        <v>246</v>
      </c>
      <c r="P481" s="540"/>
      <c r="Q481" s="540"/>
      <c r="R481" s="540"/>
      <c r="S481" s="540"/>
      <c r="T481" s="540"/>
    </row>
    <row r="482" spans="1:20" s="184" customFormat="1" ht="15.75" x14ac:dyDescent="0.25">
      <c r="A482" s="449"/>
      <c r="B482" s="449"/>
      <c r="C482" s="449"/>
      <c r="D482" s="449"/>
      <c r="E482" s="449"/>
      <c r="F482" s="449"/>
      <c r="G482" s="613" t="s">
        <v>325</v>
      </c>
      <c r="H482" s="613"/>
      <c r="I482" s="613"/>
      <c r="J482" s="613"/>
      <c r="K482" s="613"/>
      <c r="L482" s="613"/>
      <c r="M482" s="613"/>
      <c r="N482" s="613"/>
      <c r="O482" s="539"/>
      <c r="P482" s="539"/>
      <c r="Q482" s="539"/>
      <c r="R482" s="539"/>
      <c r="S482" s="539"/>
      <c r="T482" s="539"/>
    </row>
    <row r="483" spans="1:20" s="184" customFormat="1" x14ac:dyDescent="0.25">
      <c r="A483" s="449"/>
      <c r="B483" s="449"/>
      <c r="C483" s="449"/>
      <c r="D483" s="449"/>
      <c r="E483" s="449"/>
      <c r="F483" s="449"/>
      <c r="G483" s="449"/>
      <c r="H483" s="449"/>
      <c r="I483" s="449"/>
      <c r="J483" s="449"/>
      <c r="K483" s="449"/>
      <c r="L483" s="449"/>
      <c r="M483" s="449"/>
      <c r="N483" s="449"/>
      <c r="O483" s="449"/>
      <c r="P483" s="449"/>
      <c r="Q483" s="449"/>
      <c r="R483" s="449"/>
      <c r="S483" s="449"/>
      <c r="T483" s="449"/>
    </row>
    <row r="484" spans="1:20" s="184" customFormat="1" x14ac:dyDescent="0.25">
      <c r="A484" s="27" t="s">
        <v>3</v>
      </c>
      <c r="B484" s="611" t="s">
        <v>427</v>
      </c>
      <c r="C484" s="611"/>
      <c r="D484" s="611"/>
      <c r="E484" s="611"/>
      <c r="F484" s="611"/>
      <c r="G484" s="611"/>
      <c r="H484" s="611"/>
      <c r="I484" s="611"/>
      <c r="J484" s="611"/>
      <c r="K484" s="611"/>
      <c r="L484" s="4" t="s">
        <v>5</v>
      </c>
      <c r="M484" s="213">
        <v>2023</v>
      </c>
      <c r="N484" s="295"/>
      <c r="O484" s="295"/>
      <c r="P484" s="610"/>
      <c r="Q484" s="604" t="s">
        <v>248</v>
      </c>
      <c r="R484" s="605"/>
      <c r="S484" s="605"/>
      <c r="T484" s="606"/>
    </row>
    <row r="485" spans="1:20" s="184" customFormat="1" x14ac:dyDescent="0.25">
      <c r="A485" s="295"/>
      <c r="B485" s="295"/>
      <c r="C485" s="295"/>
      <c r="D485" s="295"/>
      <c r="E485" s="295"/>
      <c r="F485" s="295"/>
      <c r="G485" s="295"/>
      <c r="H485" s="295"/>
      <c r="I485" s="295"/>
      <c r="J485" s="295"/>
      <c r="K485" s="295"/>
      <c r="L485" s="295"/>
      <c r="M485" s="295"/>
      <c r="N485" s="295"/>
      <c r="O485" s="295"/>
      <c r="P485" s="610"/>
      <c r="Q485" s="607" t="s">
        <v>284</v>
      </c>
      <c r="R485" s="608"/>
      <c r="S485" s="608"/>
      <c r="T485" s="609"/>
    </row>
    <row r="486" spans="1:20" s="184" customFormat="1" x14ac:dyDescent="0.25">
      <c r="A486" s="7" t="s">
        <v>6</v>
      </c>
      <c r="B486" s="612">
        <v>44835</v>
      </c>
      <c r="C486" s="612"/>
      <c r="D486" s="613" t="s">
        <v>7</v>
      </c>
      <c r="E486" s="613"/>
      <c r="F486" s="612">
        <v>45199</v>
      </c>
      <c r="G486" s="612"/>
      <c r="H486" s="613"/>
      <c r="I486" s="613"/>
      <c r="J486" s="613"/>
      <c r="K486" s="613"/>
      <c r="L486" s="22" t="s">
        <v>8</v>
      </c>
      <c r="M486" s="213" t="s">
        <v>9</v>
      </c>
      <c r="N486" s="449"/>
      <c r="O486" s="449"/>
      <c r="P486" s="449"/>
      <c r="Q486" s="449"/>
      <c r="R486" s="449"/>
      <c r="S486" s="449"/>
      <c r="T486" s="449"/>
    </row>
    <row r="487" spans="1:20" s="184" customFormat="1" x14ac:dyDescent="0.25">
      <c r="A487" s="545"/>
      <c r="B487" s="545"/>
      <c r="C487" s="545"/>
      <c r="D487" s="545"/>
      <c r="E487" s="545"/>
      <c r="F487" s="545"/>
      <c r="G487" s="545"/>
      <c r="H487" s="545"/>
      <c r="I487" s="545"/>
      <c r="J487" s="545"/>
      <c r="K487" s="545"/>
      <c r="L487" s="545"/>
      <c r="M487" s="545"/>
      <c r="N487" s="545"/>
      <c r="O487" s="545"/>
      <c r="P487" s="545"/>
      <c r="Q487" s="545"/>
      <c r="R487" s="545"/>
      <c r="S487" s="545"/>
      <c r="T487" s="545"/>
    </row>
    <row r="488" spans="1:20" s="184" customFormat="1" ht="24" customHeight="1" x14ac:dyDescent="0.25">
      <c r="A488" s="714" t="s">
        <v>326</v>
      </c>
      <c r="B488" s="715"/>
      <c r="C488" s="715"/>
      <c r="D488" s="715"/>
      <c r="E488" s="715"/>
      <c r="F488" s="715"/>
      <c r="G488" s="715"/>
      <c r="H488" s="715"/>
      <c r="I488" s="715"/>
      <c r="J488" s="715"/>
      <c r="K488" s="716"/>
      <c r="L488" s="723" t="s">
        <v>447</v>
      </c>
      <c r="M488" s="723"/>
      <c r="N488" s="723"/>
      <c r="O488" s="723"/>
      <c r="P488" s="723"/>
      <c r="Q488" s="723"/>
      <c r="R488" s="723"/>
      <c r="S488" s="723"/>
      <c r="T488" s="724"/>
    </row>
    <row r="489" spans="1:20" s="184" customFormat="1" ht="24" customHeight="1" x14ac:dyDescent="0.25">
      <c r="A489" s="717"/>
      <c r="B489" s="718"/>
      <c r="C489" s="718"/>
      <c r="D489" s="718"/>
      <c r="E489" s="718"/>
      <c r="F489" s="718"/>
      <c r="G489" s="718"/>
      <c r="H489" s="718"/>
      <c r="I489" s="718"/>
      <c r="J489" s="718"/>
      <c r="K489" s="719"/>
      <c r="L489" s="725"/>
      <c r="M489" s="725"/>
      <c r="N489" s="725"/>
      <c r="O489" s="725"/>
      <c r="P489" s="725"/>
      <c r="Q489" s="725"/>
      <c r="R489" s="725"/>
      <c r="S489" s="725"/>
      <c r="T489" s="726"/>
    </row>
    <row r="490" spans="1:20" s="184" customFormat="1" ht="24" customHeight="1" x14ac:dyDescent="0.25">
      <c r="A490" s="717"/>
      <c r="B490" s="718"/>
      <c r="C490" s="718"/>
      <c r="D490" s="718"/>
      <c r="E490" s="718"/>
      <c r="F490" s="718"/>
      <c r="G490" s="718"/>
      <c r="H490" s="718"/>
      <c r="I490" s="718"/>
      <c r="J490" s="718"/>
      <c r="K490" s="719"/>
      <c r="L490" s="725"/>
      <c r="M490" s="725"/>
      <c r="N490" s="725"/>
      <c r="O490" s="725"/>
      <c r="P490" s="725"/>
      <c r="Q490" s="725"/>
      <c r="R490" s="725"/>
      <c r="S490" s="725"/>
      <c r="T490" s="726"/>
    </row>
    <row r="491" spans="1:20" s="184" customFormat="1" ht="66" customHeight="1" x14ac:dyDescent="0.25">
      <c r="A491" s="720"/>
      <c r="B491" s="721"/>
      <c r="C491" s="721"/>
      <c r="D491" s="721"/>
      <c r="E491" s="721"/>
      <c r="F491" s="721"/>
      <c r="G491" s="721"/>
      <c r="H491" s="721"/>
      <c r="I491" s="721"/>
      <c r="J491" s="721"/>
      <c r="K491" s="722"/>
      <c r="L491" s="727"/>
      <c r="M491" s="727"/>
      <c r="N491" s="727"/>
      <c r="O491" s="727"/>
      <c r="P491" s="727"/>
      <c r="Q491" s="727"/>
      <c r="R491" s="727"/>
      <c r="S491" s="727"/>
      <c r="T491" s="728"/>
    </row>
    <row r="492" spans="1:20" s="184" customFormat="1" x14ac:dyDescent="0.25">
      <c r="A492" s="729"/>
      <c r="B492" s="729"/>
      <c r="C492" s="729"/>
      <c r="D492" s="729"/>
      <c r="E492" s="729"/>
      <c r="F492" s="729"/>
      <c r="G492" s="729"/>
      <c r="H492" s="729"/>
      <c r="I492" s="729"/>
      <c r="J492" s="729"/>
      <c r="K492" s="729"/>
      <c r="L492" s="729"/>
      <c r="M492" s="729"/>
      <c r="N492" s="729"/>
      <c r="O492" s="729"/>
      <c r="P492" s="729"/>
      <c r="Q492" s="729"/>
      <c r="R492" s="729"/>
      <c r="S492" s="729"/>
      <c r="T492" s="729"/>
    </row>
    <row r="493" spans="1:20" s="184" customFormat="1" x14ac:dyDescent="0.25">
      <c r="A493" s="442" t="s">
        <v>328</v>
      </c>
      <c r="B493" s="443"/>
      <c r="C493" s="443"/>
      <c r="D493" s="443"/>
      <c r="E493" s="443"/>
      <c r="F493" s="443"/>
      <c r="G493" s="444"/>
      <c r="H493" s="487" t="s">
        <v>448</v>
      </c>
      <c r="I493" s="488"/>
      <c r="J493" s="488"/>
      <c r="K493" s="488"/>
      <c r="L493" s="488"/>
      <c r="M493" s="489"/>
      <c r="N493" s="252"/>
      <c r="O493" s="252"/>
      <c r="P493" s="252"/>
      <c r="Q493" s="253" t="s">
        <v>21</v>
      </c>
      <c r="R493" s="730" t="s">
        <v>22</v>
      </c>
      <c r="S493" s="731"/>
      <c r="T493" s="732"/>
    </row>
    <row r="494" spans="1:20" s="184" customFormat="1" ht="15.75" thickBot="1" x14ac:dyDescent="0.3">
      <c r="A494" s="182"/>
      <c r="B494" s="182"/>
      <c r="C494" s="183"/>
      <c r="D494" s="182"/>
      <c r="E494" s="182"/>
      <c r="F494" s="182"/>
      <c r="G494" s="182"/>
      <c r="H494" s="182"/>
      <c r="I494" s="182"/>
      <c r="J494" s="182"/>
      <c r="K494" s="182"/>
      <c r="L494" s="182"/>
      <c r="M494" s="182"/>
      <c r="N494" s="182"/>
      <c r="O494" s="182"/>
      <c r="P494" s="182"/>
      <c r="Q494" s="182"/>
      <c r="R494" s="182"/>
      <c r="S494" s="182"/>
    </row>
    <row r="495" spans="1:20" s="184" customFormat="1" x14ac:dyDescent="0.25">
      <c r="A495" s="671" t="s">
        <v>330</v>
      </c>
      <c r="B495" s="672"/>
      <c r="C495" s="672"/>
      <c r="D495" s="672"/>
      <c r="E495" s="672"/>
      <c r="F495" s="672"/>
      <c r="G495" s="673" t="s">
        <v>331</v>
      </c>
      <c r="H495" s="674"/>
      <c r="I495" s="674"/>
      <c r="J495" s="674"/>
      <c r="K495" s="751" t="s">
        <v>332</v>
      </c>
      <c r="L495" s="624" t="s">
        <v>333</v>
      </c>
      <c r="M495" s="625"/>
      <c r="N495" s="753" t="s">
        <v>257</v>
      </c>
      <c r="O495" s="755" t="s">
        <v>258</v>
      </c>
      <c r="P495" s="756" t="s">
        <v>259</v>
      </c>
      <c r="Q495" s="756" t="s">
        <v>260</v>
      </c>
      <c r="R495" s="756" t="s">
        <v>261</v>
      </c>
      <c r="S495" s="757" t="s">
        <v>262</v>
      </c>
      <c r="T495" s="758" t="s">
        <v>263</v>
      </c>
    </row>
    <row r="496" spans="1:20" s="184" customFormat="1" x14ac:dyDescent="0.25">
      <c r="A496" s="672"/>
      <c r="B496" s="672"/>
      <c r="C496" s="672"/>
      <c r="D496" s="672"/>
      <c r="E496" s="672"/>
      <c r="F496" s="672"/>
      <c r="G496" s="674"/>
      <c r="H496" s="674"/>
      <c r="I496" s="674"/>
      <c r="J496" s="674"/>
      <c r="K496" s="752"/>
      <c r="L496" s="626"/>
      <c r="M496" s="627"/>
      <c r="N496" s="754"/>
      <c r="O496" s="755"/>
      <c r="P496" s="756"/>
      <c r="Q496" s="756"/>
      <c r="R496" s="756"/>
      <c r="S496" s="757"/>
      <c r="T496" s="758"/>
    </row>
    <row r="497" spans="1:20" s="184" customFormat="1" x14ac:dyDescent="0.25">
      <c r="A497" s="672"/>
      <c r="B497" s="672"/>
      <c r="C497" s="672"/>
      <c r="D497" s="672"/>
      <c r="E497" s="672"/>
      <c r="F497" s="672"/>
      <c r="G497" s="674"/>
      <c r="H497" s="674"/>
      <c r="I497" s="674"/>
      <c r="J497" s="674"/>
      <c r="K497" s="752"/>
      <c r="L497" s="626"/>
      <c r="M497" s="627"/>
      <c r="N497" s="754"/>
      <c r="O497" s="755"/>
      <c r="P497" s="756"/>
      <c r="Q497" s="756"/>
      <c r="R497" s="756"/>
      <c r="S497" s="757"/>
      <c r="T497" s="758"/>
    </row>
    <row r="498" spans="1:20" s="184" customFormat="1" x14ac:dyDescent="0.25">
      <c r="A498" s="672"/>
      <c r="B498" s="672"/>
      <c r="C498" s="672"/>
      <c r="D498" s="672"/>
      <c r="E498" s="672"/>
      <c r="F498" s="672"/>
      <c r="G498" s="674"/>
      <c r="H498" s="674"/>
      <c r="I498" s="674"/>
      <c r="J498" s="674"/>
      <c r="K498" s="752"/>
      <c r="L498" s="626"/>
      <c r="M498" s="627"/>
      <c r="N498" s="754"/>
      <c r="O498" s="755"/>
      <c r="P498" s="756"/>
      <c r="Q498" s="756"/>
      <c r="R498" s="756"/>
      <c r="S498" s="757"/>
      <c r="T498" s="758"/>
    </row>
    <row r="499" spans="1:20" s="184" customFormat="1" x14ac:dyDescent="0.25">
      <c r="A499" s="672"/>
      <c r="B499" s="672"/>
      <c r="C499" s="672"/>
      <c r="D499" s="672"/>
      <c r="E499" s="672"/>
      <c r="F499" s="672"/>
      <c r="G499" s="674"/>
      <c r="H499" s="674"/>
      <c r="I499" s="674"/>
      <c r="J499" s="674"/>
      <c r="K499" s="752"/>
      <c r="L499" s="626"/>
      <c r="M499" s="627"/>
      <c r="N499" s="754"/>
      <c r="O499" s="755"/>
      <c r="P499" s="756"/>
      <c r="Q499" s="756"/>
      <c r="R499" s="756"/>
      <c r="S499" s="757"/>
      <c r="T499" s="758"/>
    </row>
    <row r="500" spans="1:20" s="184" customFormat="1" x14ac:dyDescent="0.25">
      <c r="A500" s="672"/>
      <c r="B500" s="672"/>
      <c r="C500" s="672"/>
      <c r="D500" s="672"/>
      <c r="E500" s="672"/>
      <c r="F500" s="672"/>
      <c r="G500" s="674"/>
      <c r="H500" s="674"/>
      <c r="I500" s="674"/>
      <c r="J500" s="674"/>
      <c r="K500" s="752"/>
      <c r="L500" s="626"/>
      <c r="M500" s="627"/>
      <c r="N500" s="754"/>
      <c r="O500" s="755"/>
      <c r="P500" s="756"/>
      <c r="Q500" s="756"/>
      <c r="R500" s="756"/>
      <c r="S500" s="757"/>
      <c r="T500" s="758"/>
    </row>
    <row r="501" spans="1:20" s="184" customFormat="1" x14ac:dyDescent="0.25">
      <c r="A501" s="672"/>
      <c r="B501" s="672"/>
      <c r="C501" s="672"/>
      <c r="D501" s="672"/>
      <c r="E501" s="672"/>
      <c r="F501" s="672"/>
      <c r="G501" s="674"/>
      <c r="H501" s="674"/>
      <c r="I501" s="674"/>
      <c r="J501" s="674"/>
      <c r="K501" s="752"/>
      <c r="L501" s="626"/>
      <c r="M501" s="627"/>
      <c r="N501" s="754"/>
      <c r="O501" s="755"/>
      <c r="P501" s="756"/>
      <c r="Q501" s="756"/>
      <c r="R501" s="756"/>
      <c r="S501" s="757"/>
      <c r="T501" s="758"/>
    </row>
    <row r="502" spans="1:20" s="184" customFormat="1" ht="47.25" customHeight="1" x14ac:dyDescent="0.25">
      <c r="A502" s="672"/>
      <c r="B502" s="672"/>
      <c r="C502" s="672"/>
      <c r="D502" s="672"/>
      <c r="E502" s="672"/>
      <c r="F502" s="672"/>
      <c r="G502" s="674"/>
      <c r="H502" s="674"/>
      <c r="I502" s="674"/>
      <c r="J502" s="674"/>
      <c r="K502" s="752"/>
      <c r="L502" s="628"/>
      <c r="M502" s="629"/>
      <c r="N502" s="754"/>
      <c r="O502" s="755"/>
      <c r="P502" s="756"/>
      <c r="Q502" s="756"/>
      <c r="R502" s="756"/>
      <c r="S502" s="757"/>
      <c r="T502" s="758"/>
    </row>
    <row r="503" spans="1:20" s="184" customFormat="1" ht="15" customHeight="1" x14ac:dyDescent="0.25">
      <c r="A503" s="824" t="s">
        <v>449</v>
      </c>
      <c r="B503" s="824"/>
      <c r="C503" s="824"/>
      <c r="D503" s="824"/>
      <c r="E503" s="824"/>
      <c r="F503" s="824"/>
      <c r="G503" s="861" t="s">
        <v>344</v>
      </c>
      <c r="H503" s="862"/>
      <c r="I503" s="862"/>
      <c r="J503" s="863"/>
      <c r="K503" s="661"/>
      <c r="L503" s="806" t="s">
        <v>442</v>
      </c>
      <c r="M503" s="807"/>
      <c r="N503" s="668">
        <v>324</v>
      </c>
      <c r="O503" s="660">
        <v>32</v>
      </c>
      <c r="P503" s="660">
        <v>91</v>
      </c>
      <c r="Q503" s="660">
        <v>84</v>
      </c>
      <c r="R503" s="667">
        <v>0</v>
      </c>
      <c r="S503" s="762">
        <f>SUM(O503:R505)</f>
        <v>207</v>
      </c>
      <c r="T503" s="763">
        <f>S503/N503</f>
        <v>0.63888888888888884</v>
      </c>
    </row>
    <row r="504" spans="1:20" s="184" customFormat="1" x14ac:dyDescent="0.25">
      <c r="A504" s="824"/>
      <c r="B504" s="824"/>
      <c r="C504" s="824"/>
      <c r="D504" s="824"/>
      <c r="E504" s="824"/>
      <c r="F504" s="824"/>
      <c r="G504" s="864"/>
      <c r="H504" s="865"/>
      <c r="I504" s="865"/>
      <c r="J504" s="866"/>
      <c r="K504" s="662"/>
      <c r="L504" s="808"/>
      <c r="M504" s="809"/>
      <c r="N504" s="669"/>
      <c r="O504" s="660"/>
      <c r="P504" s="660"/>
      <c r="Q504" s="660"/>
      <c r="R504" s="667"/>
      <c r="S504" s="762"/>
      <c r="T504" s="763"/>
    </row>
    <row r="505" spans="1:20" s="184" customFormat="1" x14ac:dyDescent="0.25">
      <c r="A505" s="824"/>
      <c r="B505" s="824"/>
      <c r="C505" s="824"/>
      <c r="D505" s="824"/>
      <c r="E505" s="824"/>
      <c r="F505" s="824"/>
      <c r="G505" s="867"/>
      <c r="H505" s="868"/>
      <c r="I505" s="868"/>
      <c r="J505" s="869"/>
      <c r="K505" s="663"/>
      <c r="L505" s="810"/>
      <c r="M505" s="811"/>
      <c r="N505" s="670"/>
      <c r="O505" s="660"/>
      <c r="P505" s="660"/>
      <c r="Q505" s="660"/>
      <c r="R505" s="667"/>
      <c r="S505" s="762"/>
      <c r="T505" s="763"/>
    </row>
    <row r="506" spans="1:20" s="184" customFormat="1" x14ac:dyDescent="0.25">
      <c r="A506" s="824"/>
      <c r="B506" s="824"/>
      <c r="C506" s="824"/>
      <c r="D506" s="824"/>
      <c r="E506" s="824"/>
      <c r="F506" s="824"/>
      <c r="G506" s="815" t="s">
        <v>450</v>
      </c>
      <c r="H506" s="816"/>
      <c r="I506" s="816"/>
      <c r="J506" s="817"/>
      <c r="K506" s="661" t="s">
        <v>451</v>
      </c>
      <c r="L506" s="806" t="s">
        <v>452</v>
      </c>
      <c r="M506" s="807"/>
      <c r="N506" s="668">
        <v>244</v>
      </c>
      <c r="O506" s="660">
        <v>0</v>
      </c>
      <c r="P506" s="660">
        <v>36</v>
      </c>
      <c r="Q506" s="660">
        <v>13</v>
      </c>
      <c r="R506" s="667">
        <v>0</v>
      </c>
      <c r="S506" s="762">
        <f>SUM(O506:R508)</f>
        <v>49</v>
      </c>
      <c r="T506" s="763">
        <f>S506/N506</f>
        <v>0.20081967213114754</v>
      </c>
    </row>
    <row r="507" spans="1:20" s="184" customFormat="1" x14ac:dyDescent="0.25">
      <c r="A507" s="824"/>
      <c r="B507" s="824"/>
      <c r="C507" s="824"/>
      <c r="D507" s="824"/>
      <c r="E507" s="824"/>
      <c r="F507" s="824"/>
      <c r="G507" s="818"/>
      <c r="H507" s="819"/>
      <c r="I507" s="819"/>
      <c r="J507" s="820"/>
      <c r="K507" s="662"/>
      <c r="L507" s="808"/>
      <c r="M507" s="809"/>
      <c r="N507" s="669"/>
      <c r="O507" s="660"/>
      <c r="P507" s="660"/>
      <c r="Q507" s="660"/>
      <c r="R507" s="667"/>
      <c r="S507" s="762"/>
      <c r="T507" s="763"/>
    </row>
    <row r="508" spans="1:20" s="184" customFormat="1" x14ac:dyDescent="0.25">
      <c r="A508" s="824"/>
      <c r="B508" s="824"/>
      <c r="C508" s="824"/>
      <c r="D508" s="824"/>
      <c r="E508" s="824"/>
      <c r="F508" s="824"/>
      <c r="G508" s="821"/>
      <c r="H508" s="822"/>
      <c r="I508" s="822"/>
      <c r="J508" s="823"/>
      <c r="K508" s="663"/>
      <c r="L508" s="810"/>
      <c r="M508" s="811"/>
      <c r="N508" s="670"/>
      <c r="O508" s="660"/>
      <c r="P508" s="660"/>
      <c r="Q508" s="660"/>
      <c r="R508" s="667"/>
      <c r="S508" s="762"/>
      <c r="T508" s="763"/>
    </row>
    <row r="509" spans="1:20" s="184" customFormat="1" ht="15" customHeight="1" x14ac:dyDescent="0.25">
      <c r="A509" s="824"/>
      <c r="B509" s="824"/>
      <c r="C509" s="824"/>
      <c r="D509" s="824"/>
      <c r="E509" s="824"/>
      <c r="F509" s="824"/>
      <c r="G509" s="815" t="s">
        <v>453</v>
      </c>
      <c r="H509" s="816"/>
      <c r="I509" s="816"/>
      <c r="J509" s="817"/>
      <c r="K509" s="834" t="s">
        <v>391</v>
      </c>
      <c r="L509" s="843" t="s">
        <v>454</v>
      </c>
      <c r="M509" s="844"/>
      <c r="N509" s="668">
        <v>192</v>
      </c>
      <c r="O509" s="660">
        <v>29</v>
      </c>
      <c r="P509" s="660">
        <v>89</v>
      </c>
      <c r="Q509" s="660">
        <v>79</v>
      </c>
      <c r="R509" s="667">
        <v>20</v>
      </c>
      <c r="S509" s="762">
        <f>SUM(O509:R511)</f>
        <v>217</v>
      </c>
      <c r="T509" s="763">
        <f>S509/N509</f>
        <v>1.1302083333333333</v>
      </c>
    </row>
    <row r="510" spans="1:20" s="184" customFormat="1" ht="36.75" customHeight="1" x14ac:dyDescent="0.25">
      <c r="A510" s="824"/>
      <c r="B510" s="824"/>
      <c r="C510" s="824"/>
      <c r="D510" s="824"/>
      <c r="E510" s="824"/>
      <c r="F510" s="824"/>
      <c r="G510" s="818"/>
      <c r="H510" s="819"/>
      <c r="I510" s="819"/>
      <c r="J510" s="820"/>
      <c r="K510" s="835"/>
      <c r="L510" s="845"/>
      <c r="M510" s="846"/>
      <c r="N510" s="669"/>
      <c r="O510" s="660"/>
      <c r="P510" s="660"/>
      <c r="Q510" s="660"/>
      <c r="R510" s="667"/>
      <c r="S510" s="762"/>
      <c r="T510" s="763"/>
    </row>
    <row r="511" spans="1:20" s="184" customFormat="1" ht="30.75" customHeight="1" x14ac:dyDescent="0.25">
      <c r="A511" s="824"/>
      <c r="B511" s="824"/>
      <c r="C511" s="824"/>
      <c r="D511" s="824"/>
      <c r="E511" s="824"/>
      <c r="F511" s="824"/>
      <c r="G511" s="821"/>
      <c r="H511" s="822"/>
      <c r="I511" s="822"/>
      <c r="J511" s="823"/>
      <c r="K511" s="836"/>
      <c r="L511" s="847"/>
      <c r="M511" s="848"/>
      <c r="N511" s="670"/>
      <c r="O511" s="660"/>
      <c r="P511" s="660"/>
      <c r="Q511" s="660"/>
      <c r="R511" s="667"/>
      <c r="S511" s="762"/>
      <c r="T511" s="763"/>
    </row>
    <row r="512" spans="1:20" s="184" customFormat="1" x14ac:dyDescent="0.25">
      <c r="A512" s="824"/>
      <c r="B512" s="824"/>
      <c r="C512" s="824"/>
      <c r="D512" s="824"/>
      <c r="E512" s="824"/>
      <c r="F512" s="824"/>
      <c r="G512" s="712"/>
      <c r="H512" s="712"/>
      <c r="I512" s="713"/>
      <c r="J512" s="713"/>
      <c r="K512" s="659"/>
      <c r="L512" s="797"/>
      <c r="M512" s="798"/>
      <c r="N512" s="659"/>
      <c r="O512" s="660"/>
      <c r="P512" s="660"/>
      <c r="Q512" s="660"/>
      <c r="R512" s="667"/>
      <c r="S512" s="762">
        <f>SUM(O512:R514)</f>
        <v>0</v>
      </c>
      <c r="T512" s="763" t="e">
        <f>S512/N512</f>
        <v>#DIV/0!</v>
      </c>
    </row>
    <row r="513" spans="1:20" s="184" customFormat="1" x14ac:dyDescent="0.25">
      <c r="A513" s="824"/>
      <c r="B513" s="824"/>
      <c r="C513" s="824"/>
      <c r="D513" s="824"/>
      <c r="E513" s="824"/>
      <c r="F513" s="824"/>
      <c r="G513" s="712"/>
      <c r="H513" s="712"/>
      <c r="I513" s="713"/>
      <c r="J513" s="713"/>
      <c r="K513" s="659"/>
      <c r="L513" s="799"/>
      <c r="M513" s="800"/>
      <c r="N513" s="659"/>
      <c r="O513" s="660"/>
      <c r="P513" s="660"/>
      <c r="Q513" s="660"/>
      <c r="R513" s="667"/>
      <c r="S513" s="762"/>
      <c r="T513" s="763"/>
    </row>
    <row r="514" spans="1:20" s="184" customFormat="1" x14ac:dyDescent="0.25">
      <c r="A514" s="824"/>
      <c r="B514" s="824"/>
      <c r="C514" s="824"/>
      <c r="D514" s="824"/>
      <c r="E514" s="824"/>
      <c r="F514" s="824"/>
      <c r="G514" s="712"/>
      <c r="H514" s="712"/>
      <c r="I514" s="713"/>
      <c r="J514" s="713"/>
      <c r="K514" s="659"/>
      <c r="L514" s="801"/>
      <c r="M514" s="802"/>
      <c r="N514" s="659"/>
      <c r="O514" s="660"/>
      <c r="P514" s="660"/>
      <c r="Q514" s="660"/>
      <c r="R514" s="667"/>
      <c r="S514" s="762"/>
      <c r="T514" s="763"/>
    </row>
    <row r="515" spans="1:20" s="184" customFormat="1" x14ac:dyDescent="0.25">
      <c r="A515" s="182"/>
      <c r="B515" s="182"/>
      <c r="C515" s="183"/>
      <c r="D515" s="182"/>
      <c r="E515" s="182"/>
      <c r="F515" s="182"/>
      <c r="G515" s="182"/>
      <c r="H515" s="182"/>
      <c r="I515" s="182"/>
      <c r="J515" s="182"/>
      <c r="K515" s="182"/>
      <c r="L515" s="182"/>
      <c r="M515" s="182"/>
      <c r="N515" s="182"/>
      <c r="O515" s="182"/>
      <c r="P515" s="182"/>
      <c r="Q515" s="182"/>
      <c r="R515" s="182"/>
      <c r="S515" s="182"/>
    </row>
    <row r="516" spans="1:20" s="184" customFormat="1" x14ac:dyDescent="0.25">
      <c r="A516" s="449"/>
      <c r="B516" s="449"/>
      <c r="C516" s="449"/>
      <c r="D516" s="449"/>
      <c r="E516" s="449"/>
      <c r="F516" s="449"/>
      <c r="G516" s="541" t="s">
        <v>0</v>
      </c>
      <c r="H516" s="541"/>
      <c r="I516" s="541"/>
      <c r="J516" s="541"/>
      <c r="K516" s="541"/>
      <c r="L516" s="541"/>
      <c r="M516" s="541"/>
      <c r="N516" s="541"/>
      <c r="O516" s="449"/>
      <c r="P516" s="449"/>
      <c r="Q516" s="25" t="s">
        <v>244</v>
      </c>
      <c r="R516" s="13">
        <v>17</v>
      </c>
      <c r="S516" s="192" t="s">
        <v>245</v>
      </c>
      <c r="T516" s="213">
        <v>21</v>
      </c>
    </row>
    <row r="517" spans="1:20" s="184" customFormat="1" x14ac:dyDescent="0.25">
      <c r="A517" s="449"/>
      <c r="B517" s="449"/>
      <c r="C517" s="449"/>
      <c r="D517" s="449"/>
      <c r="E517" s="449"/>
      <c r="F517" s="449"/>
      <c r="G517" s="295" t="s">
        <v>1</v>
      </c>
      <c r="H517" s="295"/>
      <c r="I517" s="295"/>
      <c r="J517" s="295"/>
      <c r="K517" s="295"/>
      <c r="L517" s="295"/>
      <c r="M517" s="295"/>
      <c r="N517" s="295"/>
      <c r="O517" s="540" t="s">
        <v>246</v>
      </c>
      <c r="P517" s="540"/>
      <c r="Q517" s="540"/>
      <c r="R517" s="540"/>
      <c r="S517" s="540"/>
      <c r="T517" s="540"/>
    </row>
    <row r="518" spans="1:20" s="184" customFormat="1" ht="15.75" x14ac:dyDescent="0.25">
      <c r="A518" s="449"/>
      <c r="B518" s="449"/>
      <c r="C518" s="449"/>
      <c r="D518" s="449"/>
      <c r="E518" s="449"/>
      <c r="F518" s="449"/>
      <c r="G518" s="613" t="s">
        <v>325</v>
      </c>
      <c r="H518" s="613"/>
      <c r="I518" s="613"/>
      <c r="J518" s="613"/>
      <c r="K518" s="613"/>
      <c r="L518" s="613"/>
      <c r="M518" s="613"/>
      <c r="N518" s="613"/>
      <c r="O518" s="539"/>
      <c r="P518" s="539"/>
      <c r="Q518" s="539"/>
      <c r="R518" s="539"/>
      <c r="S518" s="539"/>
      <c r="T518" s="539"/>
    </row>
    <row r="519" spans="1:20" s="184" customFormat="1" x14ac:dyDescent="0.25">
      <c r="A519" s="449"/>
      <c r="B519" s="449"/>
      <c r="C519" s="449"/>
      <c r="D519" s="449"/>
      <c r="E519" s="449"/>
      <c r="F519" s="449"/>
      <c r="G519" s="449"/>
      <c r="H519" s="449"/>
      <c r="I519" s="449"/>
      <c r="J519" s="449"/>
      <c r="K519" s="449"/>
      <c r="L519" s="449"/>
      <c r="M519" s="449"/>
      <c r="N519" s="449"/>
      <c r="O519" s="449"/>
      <c r="P519" s="449"/>
      <c r="Q519" s="449"/>
      <c r="R519" s="449"/>
      <c r="S519" s="449"/>
      <c r="T519" s="449"/>
    </row>
    <row r="520" spans="1:20" s="184" customFormat="1" x14ac:dyDescent="0.25">
      <c r="A520" s="27" t="s">
        <v>3</v>
      </c>
      <c r="B520" s="611" t="s">
        <v>427</v>
      </c>
      <c r="C520" s="611"/>
      <c r="D520" s="611"/>
      <c r="E520" s="611"/>
      <c r="F520" s="611"/>
      <c r="G520" s="611"/>
      <c r="H520" s="611"/>
      <c r="I520" s="611"/>
      <c r="J520" s="611"/>
      <c r="K520" s="611"/>
      <c r="L520" s="4" t="s">
        <v>5</v>
      </c>
      <c r="M520" s="213">
        <v>2023</v>
      </c>
      <c r="N520" s="295"/>
      <c r="O520" s="295"/>
      <c r="P520" s="610"/>
      <c r="Q520" s="604" t="s">
        <v>248</v>
      </c>
      <c r="R520" s="605"/>
      <c r="S520" s="605"/>
      <c r="T520" s="606"/>
    </row>
    <row r="521" spans="1:20" s="184" customFormat="1" x14ac:dyDescent="0.25">
      <c r="A521" s="295"/>
      <c r="B521" s="295"/>
      <c r="C521" s="295"/>
      <c r="D521" s="295"/>
      <c r="E521" s="295"/>
      <c r="F521" s="295"/>
      <c r="G521" s="295"/>
      <c r="H521" s="295"/>
      <c r="I521" s="295"/>
      <c r="J521" s="295"/>
      <c r="K521" s="295"/>
      <c r="L521" s="295"/>
      <c r="M521" s="295"/>
      <c r="N521" s="295"/>
      <c r="O521" s="295"/>
      <c r="P521" s="610"/>
      <c r="Q521" s="607" t="s">
        <v>284</v>
      </c>
      <c r="R521" s="608"/>
      <c r="S521" s="608"/>
      <c r="T521" s="609"/>
    </row>
    <row r="522" spans="1:20" s="184" customFormat="1" x14ac:dyDescent="0.25">
      <c r="A522" s="7" t="s">
        <v>6</v>
      </c>
      <c r="B522" s="612">
        <v>44835</v>
      </c>
      <c r="C522" s="612"/>
      <c r="D522" s="613" t="s">
        <v>7</v>
      </c>
      <c r="E522" s="613"/>
      <c r="F522" s="612">
        <v>45199</v>
      </c>
      <c r="G522" s="612"/>
      <c r="H522" s="613"/>
      <c r="I522" s="613"/>
      <c r="J522" s="613"/>
      <c r="K522" s="613"/>
      <c r="L522" s="22" t="s">
        <v>8</v>
      </c>
      <c r="M522" s="213" t="s">
        <v>9</v>
      </c>
      <c r="N522" s="449"/>
      <c r="O522" s="449"/>
      <c r="P522" s="449"/>
      <c r="Q522" s="449"/>
      <c r="R522" s="449"/>
      <c r="S522" s="449"/>
      <c r="T522" s="449"/>
    </row>
    <row r="523" spans="1:20" s="184" customFormat="1" x14ac:dyDescent="0.25">
      <c r="A523" s="545"/>
      <c r="B523" s="545"/>
      <c r="C523" s="545"/>
      <c r="D523" s="545"/>
      <c r="E523" s="545"/>
      <c r="F523" s="545"/>
      <c r="G523" s="545"/>
      <c r="H523" s="545"/>
      <c r="I523" s="545"/>
      <c r="J523" s="545"/>
      <c r="K523" s="545"/>
      <c r="L523" s="545"/>
      <c r="M523" s="545"/>
      <c r="N523" s="545"/>
      <c r="O523" s="545"/>
      <c r="P523" s="545"/>
      <c r="Q523" s="545"/>
      <c r="R523" s="545"/>
      <c r="S523" s="545"/>
      <c r="T523" s="545"/>
    </row>
    <row r="524" spans="1:20" s="184" customFormat="1" ht="28.5" customHeight="1" x14ac:dyDescent="0.25">
      <c r="A524" s="714" t="s">
        <v>326</v>
      </c>
      <c r="B524" s="715"/>
      <c r="C524" s="715"/>
      <c r="D524" s="715"/>
      <c r="E524" s="715"/>
      <c r="F524" s="715"/>
      <c r="G524" s="715"/>
      <c r="H524" s="715"/>
      <c r="I524" s="715"/>
      <c r="J524" s="715"/>
      <c r="K524" s="716"/>
      <c r="L524" s="723" t="s">
        <v>455</v>
      </c>
      <c r="M524" s="723"/>
      <c r="N524" s="723"/>
      <c r="O524" s="723"/>
      <c r="P524" s="723"/>
      <c r="Q524" s="723"/>
      <c r="R524" s="723"/>
      <c r="S524" s="723"/>
      <c r="T524" s="724"/>
    </row>
    <row r="525" spans="1:20" s="184" customFormat="1" ht="28.5" customHeight="1" x14ac:dyDescent="0.25">
      <c r="A525" s="717"/>
      <c r="B525" s="718"/>
      <c r="C525" s="718"/>
      <c r="D525" s="718"/>
      <c r="E525" s="718"/>
      <c r="F525" s="718"/>
      <c r="G525" s="718"/>
      <c r="H525" s="718"/>
      <c r="I525" s="718"/>
      <c r="J525" s="718"/>
      <c r="K525" s="719"/>
      <c r="L525" s="725"/>
      <c r="M525" s="725"/>
      <c r="N525" s="725"/>
      <c r="O525" s="725"/>
      <c r="P525" s="725"/>
      <c r="Q525" s="725"/>
      <c r="R525" s="725"/>
      <c r="S525" s="725"/>
      <c r="T525" s="726"/>
    </row>
    <row r="526" spans="1:20" s="184" customFormat="1" ht="28.5" customHeight="1" x14ac:dyDescent="0.25">
      <c r="A526" s="717"/>
      <c r="B526" s="718"/>
      <c r="C526" s="718"/>
      <c r="D526" s="718"/>
      <c r="E526" s="718"/>
      <c r="F526" s="718"/>
      <c r="G526" s="718"/>
      <c r="H526" s="718"/>
      <c r="I526" s="718"/>
      <c r="J526" s="718"/>
      <c r="K526" s="719"/>
      <c r="L526" s="725"/>
      <c r="M526" s="725"/>
      <c r="N526" s="725"/>
      <c r="O526" s="725"/>
      <c r="P526" s="725"/>
      <c r="Q526" s="725"/>
      <c r="R526" s="725"/>
      <c r="S526" s="725"/>
      <c r="T526" s="726"/>
    </row>
    <row r="527" spans="1:20" s="184" customFormat="1" ht="66.75" customHeight="1" x14ac:dyDescent="0.25">
      <c r="A527" s="720"/>
      <c r="B527" s="721"/>
      <c r="C527" s="721"/>
      <c r="D527" s="721"/>
      <c r="E527" s="721"/>
      <c r="F527" s="721"/>
      <c r="G527" s="721"/>
      <c r="H527" s="721"/>
      <c r="I527" s="721"/>
      <c r="J527" s="721"/>
      <c r="K527" s="722"/>
      <c r="L527" s="727"/>
      <c r="M527" s="727"/>
      <c r="N527" s="727"/>
      <c r="O527" s="727"/>
      <c r="P527" s="727"/>
      <c r="Q527" s="727"/>
      <c r="R527" s="727"/>
      <c r="S527" s="727"/>
      <c r="T527" s="728"/>
    </row>
    <row r="528" spans="1:20" s="184" customFormat="1" x14ac:dyDescent="0.25">
      <c r="A528" s="729"/>
      <c r="B528" s="729"/>
      <c r="C528" s="729"/>
      <c r="D528" s="729"/>
      <c r="E528" s="729"/>
      <c r="F528" s="729"/>
      <c r="G528" s="729"/>
      <c r="H528" s="729"/>
      <c r="I528" s="729"/>
      <c r="J528" s="729"/>
      <c r="K528" s="729"/>
      <c r="L528" s="729"/>
      <c r="M528" s="729"/>
      <c r="N528" s="729"/>
      <c r="O528" s="729"/>
      <c r="P528" s="729"/>
      <c r="Q528" s="729"/>
      <c r="R528" s="729"/>
      <c r="S528" s="729"/>
      <c r="T528" s="729"/>
    </row>
    <row r="529" spans="1:20" s="184" customFormat="1" x14ac:dyDescent="0.25">
      <c r="A529" s="442" t="s">
        <v>328</v>
      </c>
      <c r="B529" s="443"/>
      <c r="C529" s="443"/>
      <c r="D529" s="443"/>
      <c r="E529" s="443"/>
      <c r="F529" s="443"/>
      <c r="G529" s="444"/>
      <c r="H529" s="487" t="s">
        <v>456</v>
      </c>
      <c r="I529" s="488"/>
      <c r="J529" s="488"/>
      <c r="K529" s="488"/>
      <c r="L529" s="488"/>
      <c r="M529" s="489"/>
      <c r="N529" s="252"/>
      <c r="O529" s="252"/>
      <c r="P529" s="252"/>
      <c r="Q529" s="253" t="s">
        <v>21</v>
      </c>
      <c r="R529" s="730" t="s">
        <v>22</v>
      </c>
      <c r="S529" s="731"/>
      <c r="T529" s="732"/>
    </row>
    <row r="530" spans="1:20" s="184" customFormat="1" ht="15.75" thickBot="1" x14ac:dyDescent="0.3">
      <c r="A530" s="182"/>
      <c r="B530" s="182"/>
      <c r="C530" s="183"/>
      <c r="D530" s="182"/>
      <c r="E530" s="182"/>
      <c r="F530" s="182"/>
      <c r="G530" s="182"/>
      <c r="H530" s="182"/>
      <c r="I530" s="182"/>
      <c r="J530" s="182"/>
      <c r="K530" s="182"/>
      <c r="L530" s="182"/>
      <c r="M530" s="182"/>
      <c r="N530" s="182"/>
      <c r="O530" s="182"/>
      <c r="P530" s="182"/>
      <c r="Q530" s="182"/>
      <c r="R530" s="182"/>
      <c r="S530" s="182"/>
    </row>
    <row r="531" spans="1:20" s="184" customFormat="1" x14ac:dyDescent="0.25">
      <c r="A531" s="671" t="s">
        <v>330</v>
      </c>
      <c r="B531" s="672"/>
      <c r="C531" s="672"/>
      <c r="D531" s="672"/>
      <c r="E531" s="672"/>
      <c r="F531" s="672"/>
      <c r="G531" s="673" t="s">
        <v>331</v>
      </c>
      <c r="H531" s="674"/>
      <c r="I531" s="674"/>
      <c r="J531" s="674"/>
      <c r="K531" s="751" t="s">
        <v>332</v>
      </c>
      <c r="L531" s="624" t="s">
        <v>333</v>
      </c>
      <c r="M531" s="625"/>
      <c r="N531" s="753" t="s">
        <v>257</v>
      </c>
      <c r="O531" s="755" t="s">
        <v>258</v>
      </c>
      <c r="P531" s="756" t="s">
        <v>259</v>
      </c>
      <c r="Q531" s="756" t="s">
        <v>260</v>
      </c>
      <c r="R531" s="756" t="s">
        <v>261</v>
      </c>
      <c r="S531" s="757" t="s">
        <v>262</v>
      </c>
      <c r="T531" s="758" t="s">
        <v>263</v>
      </c>
    </row>
    <row r="532" spans="1:20" s="184" customFormat="1" x14ac:dyDescent="0.25">
      <c r="A532" s="672"/>
      <c r="B532" s="672"/>
      <c r="C532" s="672"/>
      <c r="D532" s="672"/>
      <c r="E532" s="672"/>
      <c r="F532" s="672"/>
      <c r="G532" s="674"/>
      <c r="H532" s="674"/>
      <c r="I532" s="674"/>
      <c r="J532" s="674"/>
      <c r="K532" s="752"/>
      <c r="L532" s="626"/>
      <c r="M532" s="627"/>
      <c r="N532" s="754"/>
      <c r="O532" s="755"/>
      <c r="P532" s="756"/>
      <c r="Q532" s="756"/>
      <c r="R532" s="756"/>
      <c r="S532" s="757"/>
      <c r="T532" s="758"/>
    </row>
    <row r="533" spans="1:20" s="184" customFormat="1" x14ac:dyDescent="0.25">
      <c r="A533" s="672"/>
      <c r="B533" s="672"/>
      <c r="C533" s="672"/>
      <c r="D533" s="672"/>
      <c r="E533" s="672"/>
      <c r="F533" s="672"/>
      <c r="G533" s="674"/>
      <c r="H533" s="674"/>
      <c r="I533" s="674"/>
      <c r="J533" s="674"/>
      <c r="K533" s="752"/>
      <c r="L533" s="626"/>
      <c r="M533" s="627"/>
      <c r="N533" s="754"/>
      <c r="O533" s="755"/>
      <c r="P533" s="756"/>
      <c r="Q533" s="756"/>
      <c r="R533" s="756"/>
      <c r="S533" s="757"/>
      <c r="T533" s="758"/>
    </row>
    <row r="534" spans="1:20" s="184" customFormat="1" x14ac:dyDescent="0.25">
      <c r="A534" s="672"/>
      <c r="B534" s="672"/>
      <c r="C534" s="672"/>
      <c r="D534" s="672"/>
      <c r="E534" s="672"/>
      <c r="F534" s="672"/>
      <c r="G534" s="674"/>
      <c r="H534" s="674"/>
      <c r="I534" s="674"/>
      <c r="J534" s="674"/>
      <c r="K534" s="752"/>
      <c r="L534" s="626"/>
      <c r="M534" s="627"/>
      <c r="N534" s="754"/>
      <c r="O534" s="755"/>
      <c r="P534" s="756"/>
      <c r="Q534" s="756"/>
      <c r="R534" s="756"/>
      <c r="S534" s="757"/>
      <c r="T534" s="758"/>
    </row>
    <row r="535" spans="1:20" s="184" customFormat="1" x14ac:dyDescent="0.25">
      <c r="A535" s="672"/>
      <c r="B535" s="672"/>
      <c r="C535" s="672"/>
      <c r="D535" s="672"/>
      <c r="E535" s="672"/>
      <c r="F535" s="672"/>
      <c r="G535" s="674"/>
      <c r="H535" s="674"/>
      <c r="I535" s="674"/>
      <c r="J535" s="674"/>
      <c r="K535" s="752"/>
      <c r="L535" s="626"/>
      <c r="M535" s="627"/>
      <c r="N535" s="754"/>
      <c r="O535" s="755"/>
      <c r="P535" s="756"/>
      <c r="Q535" s="756"/>
      <c r="R535" s="756"/>
      <c r="S535" s="757"/>
      <c r="T535" s="758"/>
    </row>
    <row r="536" spans="1:20" s="184" customFormat="1" x14ac:dyDescent="0.25">
      <c r="A536" s="672"/>
      <c r="B536" s="672"/>
      <c r="C536" s="672"/>
      <c r="D536" s="672"/>
      <c r="E536" s="672"/>
      <c r="F536" s="672"/>
      <c r="G536" s="674"/>
      <c r="H536" s="674"/>
      <c r="I536" s="674"/>
      <c r="J536" s="674"/>
      <c r="K536" s="752"/>
      <c r="L536" s="626"/>
      <c r="M536" s="627"/>
      <c r="N536" s="754"/>
      <c r="O536" s="755"/>
      <c r="P536" s="756"/>
      <c r="Q536" s="756"/>
      <c r="R536" s="756"/>
      <c r="S536" s="757"/>
      <c r="T536" s="758"/>
    </row>
    <row r="537" spans="1:20" s="184" customFormat="1" x14ac:dyDescent="0.25">
      <c r="A537" s="672"/>
      <c r="B537" s="672"/>
      <c r="C537" s="672"/>
      <c r="D537" s="672"/>
      <c r="E537" s="672"/>
      <c r="F537" s="672"/>
      <c r="G537" s="674"/>
      <c r="H537" s="674"/>
      <c r="I537" s="674"/>
      <c r="J537" s="674"/>
      <c r="K537" s="752"/>
      <c r="L537" s="626"/>
      <c r="M537" s="627"/>
      <c r="N537" s="754"/>
      <c r="O537" s="755"/>
      <c r="P537" s="756"/>
      <c r="Q537" s="756"/>
      <c r="R537" s="756"/>
      <c r="S537" s="757"/>
      <c r="T537" s="758"/>
    </row>
    <row r="538" spans="1:20" s="184" customFormat="1" ht="34.5" customHeight="1" x14ac:dyDescent="0.25">
      <c r="A538" s="672"/>
      <c r="B538" s="672"/>
      <c r="C538" s="672"/>
      <c r="D538" s="672"/>
      <c r="E538" s="672"/>
      <c r="F538" s="672"/>
      <c r="G538" s="674"/>
      <c r="H538" s="674"/>
      <c r="I538" s="674"/>
      <c r="J538" s="674"/>
      <c r="K538" s="752"/>
      <c r="L538" s="628"/>
      <c r="M538" s="629"/>
      <c r="N538" s="754"/>
      <c r="O538" s="755"/>
      <c r="P538" s="756"/>
      <c r="Q538" s="756"/>
      <c r="R538" s="756"/>
      <c r="S538" s="757"/>
      <c r="T538" s="758"/>
    </row>
    <row r="539" spans="1:20" s="184" customFormat="1" ht="15" customHeight="1" x14ac:dyDescent="0.25">
      <c r="A539" s="824" t="s">
        <v>457</v>
      </c>
      <c r="B539" s="824"/>
      <c r="C539" s="824"/>
      <c r="D539" s="824"/>
      <c r="E539" s="824"/>
      <c r="F539" s="824"/>
      <c r="G539" s="825" t="s">
        <v>344</v>
      </c>
      <c r="H539" s="826"/>
      <c r="I539" s="826"/>
      <c r="J539" s="827"/>
      <c r="K539" s="664"/>
      <c r="L539" s="791" t="s">
        <v>442</v>
      </c>
      <c r="M539" s="792"/>
      <c r="N539" s="668">
        <v>278</v>
      </c>
      <c r="O539" s="660">
        <v>80</v>
      </c>
      <c r="P539" s="660">
        <v>72</v>
      </c>
      <c r="Q539" s="660">
        <v>61</v>
      </c>
      <c r="R539" s="667">
        <v>60</v>
      </c>
      <c r="S539" s="762">
        <f>SUM(O539:R541)</f>
        <v>273</v>
      </c>
      <c r="T539" s="763">
        <f>S539/N539</f>
        <v>0.98201438848920863</v>
      </c>
    </row>
    <row r="540" spans="1:20" s="184" customFormat="1" x14ac:dyDescent="0.25">
      <c r="A540" s="824"/>
      <c r="B540" s="824"/>
      <c r="C540" s="824"/>
      <c r="D540" s="824"/>
      <c r="E540" s="824"/>
      <c r="F540" s="824"/>
      <c r="G540" s="828"/>
      <c r="H540" s="829"/>
      <c r="I540" s="829"/>
      <c r="J540" s="830"/>
      <c r="K540" s="665"/>
      <c r="L540" s="793"/>
      <c r="M540" s="794"/>
      <c r="N540" s="669"/>
      <c r="O540" s="660"/>
      <c r="P540" s="660"/>
      <c r="Q540" s="660"/>
      <c r="R540" s="667"/>
      <c r="S540" s="762"/>
      <c r="T540" s="763"/>
    </row>
    <row r="541" spans="1:20" s="184" customFormat="1" x14ac:dyDescent="0.25">
      <c r="A541" s="824"/>
      <c r="B541" s="824"/>
      <c r="C541" s="824"/>
      <c r="D541" s="824"/>
      <c r="E541" s="824"/>
      <c r="F541" s="824"/>
      <c r="G541" s="831"/>
      <c r="H541" s="832"/>
      <c r="I541" s="832"/>
      <c r="J541" s="833"/>
      <c r="K541" s="666"/>
      <c r="L541" s="795"/>
      <c r="M541" s="796"/>
      <c r="N541" s="670"/>
      <c r="O541" s="660"/>
      <c r="P541" s="660"/>
      <c r="Q541" s="660"/>
      <c r="R541" s="667"/>
      <c r="S541" s="762"/>
      <c r="T541" s="763"/>
    </row>
    <row r="542" spans="1:20" s="184" customFormat="1" ht="15" customHeight="1" x14ac:dyDescent="0.25">
      <c r="A542" s="824"/>
      <c r="B542" s="824"/>
      <c r="C542" s="824"/>
      <c r="D542" s="824"/>
      <c r="E542" s="824"/>
      <c r="F542" s="824"/>
      <c r="G542" s="688" t="s">
        <v>458</v>
      </c>
      <c r="H542" s="689"/>
      <c r="I542" s="689"/>
      <c r="J542" s="690"/>
      <c r="K542" s="834" t="s">
        <v>391</v>
      </c>
      <c r="L542" s="791" t="s">
        <v>459</v>
      </c>
      <c r="M542" s="792"/>
      <c r="N542" s="668">
        <v>167</v>
      </c>
      <c r="O542" s="660">
        <v>28</v>
      </c>
      <c r="P542" s="660">
        <v>51</v>
      </c>
      <c r="Q542" s="660">
        <v>40</v>
      </c>
      <c r="R542" s="667">
        <v>46</v>
      </c>
      <c r="S542" s="762">
        <f>SUM(O542:R544)</f>
        <v>165</v>
      </c>
      <c r="T542" s="763">
        <f>S542/N542</f>
        <v>0.9880239520958084</v>
      </c>
    </row>
    <row r="543" spans="1:20" s="184" customFormat="1" x14ac:dyDescent="0.25">
      <c r="A543" s="824"/>
      <c r="B543" s="824"/>
      <c r="C543" s="824"/>
      <c r="D543" s="824"/>
      <c r="E543" s="824"/>
      <c r="F543" s="824"/>
      <c r="G543" s="691"/>
      <c r="H543" s="692"/>
      <c r="I543" s="692"/>
      <c r="J543" s="693"/>
      <c r="K543" s="835"/>
      <c r="L543" s="793"/>
      <c r="M543" s="794"/>
      <c r="N543" s="669"/>
      <c r="O543" s="660"/>
      <c r="P543" s="660"/>
      <c r="Q543" s="660"/>
      <c r="R543" s="667"/>
      <c r="S543" s="762"/>
      <c r="T543" s="763"/>
    </row>
    <row r="544" spans="1:20" s="184" customFormat="1" ht="30.75" customHeight="1" x14ac:dyDescent="0.25">
      <c r="A544" s="824"/>
      <c r="B544" s="824"/>
      <c r="C544" s="824"/>
      <c r="D544" s="824"/>
      <c r="E544" s="824"/>
      <c r="F544" s="824"/>
      <c r="G544" s="694"/>
      <c r="H544" s="695"/>
      <c r="I544" s="695"/>
      <c r="J544" s="696"/>
      <c r="K544" s="836"/>
      <c r="L544" s="795"/>
      <c r="M544" s="796"/>
      <c r="N544" s="670"/>
      <c r="O544" s="660"/>
      <c r="P544" s="660"/>
      <c r="Q544" s="660"/>
      <c r="R544" s="667"/>
      <c r="S544" s="762"/>
      <c r="T544" s="763"/>
    </row>
    <row r="545" spans="1:20" s="184" customFormat="1" ht="15" customHeight="1" x14ac:dyDescent="0.25">
      <c r="A545" s="824"/>
      <c r="B545" s="824"/>
      <c r="C545" s="824"/>
      <c r="D545" s="824"/>
      <c r="E545" s="824"/>
      <c r="F545" s="824"/>
      <c r="G545" s="688" t="s">
        <v>460</v>
      </c>
      <c r="H545" s="689"/>
      <c r="I545" s="689"/>
      <c r="J545" s="690"/>
      <c r="K545" s="834" t="s">
        <v>461</v>
      </c>
      <c r="L545" s="791" t="s">
        <v>462</v>
      </c>
      <c r="M545" s="792"/>
      <c r="N545" s="668">
        <v>77</v>
      </c>
      <c r="O545" s="660">
        <v>0</v>
      </c>
      <c r="P545" s="660">
        <v>17</v>
      </c>
      <c r="Q545" s="660">
        <v>5</v>
      </c>
      <c r="R545" s="667">
        <v>0</v>
      </c>
      <c r="S545" s="762">
        <f>SUM(O545:R547)</f>
        <v>22</v>
      </c>
      <c r="T545" s="763">
        <f>S545/N545</f>
        <v>0.2857142857142857</v>
      </c>
    </row>
    <row r="546" spans="1:20" s="184" customFormat="1" x14ac:dyDescent="0.25">
      <c r="A546" s="824"/>
      <c r="B546" s="824"/>
      <c r="C546" s="824"/>
      <c r="D546" s="824"/>
      <c r="E546" s="824"/>
      <c r="F546" s="824"/>
      <c r="G546" s="691"/>
      <c r="H546" s="692"/>
      <c r="I546" s="692"/>
      <c r="J546" s="693"/>
      <c r="K546" s="835"/>
      <c r="L546" s="793"/>
      <c r="M546" s="794"/>
      <c r="N546" s="669"/>
      <c r="O546" s="660"/>
      <c r="P546" s="660"/>
      <c r="Q546" s="660"/>
      <c r="R546" s="667"/>
      <c r="S546" s="762"/>
      <c r="T546" s="763"/>
    </row>
    <row r="547" spans="1:20" s="184" customFormat="1" x14ac:dyDescent="0.25">
      <c r="A547" s="824"/>
      <c r="B547" s="824"/>
      <c r="C547" s="824"/>
      <c r="D547" s="824"/>
      <c r="E547" s="824"/>
      <c r="F547" s="824"/>
      <c r="G547" s="694"/>
      <c r="H547" s="695"/>
      <c r="I547" s="695"/>
      <c r="J547" s="696"/>
      <c r="K547" s="836"/>
      <c r="L547" s="795"/>
      <c r="M547" s="796"/>
      <c r="N547" s="670"/>
      <c r="O547" s="660"/>
      <c r="P547" s="660"/>
      <c r="Q547" s="660"/>
      <c r="R547" s="667"/>
      <c r="S547" s="762"/>
      <c r="T547" s="763"/>
    </row>
    <row r="548" spans="1:20" s="184" customFormat="1" ht="15" customHeight="1" x14ac:dyDescent="0.25">
      <c r="A548" s="824"/>
      <c r="B548" s="824"/>
      <c r="C548" s="824"/>
      <c r="D548" s="824"/>
      <c r="E548" s="824"/>
      <c r="F548" s="824"/>
      <c r="G548" s="688" t="s">
        <v>463</v>
      </c>
      <c r="H548" s="689"/>
      <c r="I548" s="689"/>
      <c r="J548" s="690"/>
      <c r="K548" s="661" t="s">
        <v>376</v>
      </c>
      <c r="L548" s="791" t="s">
        <v>464</v>
      </c>
      <c r="M548" s="792"/>
      <c r="N548" s="668">
        <v>112</v>
      </c>
      <c r="O548" s="660">
        <v>19</v>
      </c>
      <c r="P548" s="660">
        <v>6</v>
      </c>
      <c r="Q548" s="660">
        <v>25</v>
      </c>
      <c r="R548" s="667">
        <v>0</v>
      </c>
      <c r="S548" s="762">
        <f>SUM(O548:R550)</f>
        <v>50</v>
      </c>
      <c r="T548" s="763">
        <f>S548/N548</f>
        <v>0.44642857142857145</v>
      </c>
    </row>
    <row r="549" spans="1:20" s="184" customFormat="1" x14ac:dyDescent="0.25">
      <c r="A549" s="824"/>
      <c r="B549" s="824"/>
      <c r="C549" s="824"/>
      <c r="D549" s="824"/>
      <c r="E549" s="824"/>
      <c r="F549" s="824"/>
      <c r="G549" s="691"/>
      <c r="H549" s="692"/>
      <c r="I549" s="692"/>
      <c r="J549" s="693"/>
      <c r="K549" s="662"/>
      <c r="L549" s="793"/>
      <c r="M549" s="794"/>
      <c r="N549" s="669"/>
      <c r="O549" s="660"/>
      <c r="P549" s="660"/>
      <c r="Q549" s="660"/>
      <c r="R549" s="667"/>
      <c r="S549" s="762"/>
      <c r="T549" s="763"/>
    </row>
    <row r="550" spans="1:20" s="184" customFormat="1" ht="87.75" customHeight="1" x14ac:dyDescent="0.25">
      <c r="A550" s="824"/>
      <c r="B550" s="824"/>
      <c r="C550" s="824"/>
      <c r="D550" s="824"/>
      <c r="E550" s="824"/>
      <c r="F550" s="824"/>
      <c r="G550" s="694"/>
      <c r="H550" s="695"/>
      <c r="I550" s="695"/>
      <c r="J550" s="696"/>
      <c r="K550" s="663"/>
      <c r="L550" s="795"/>
      <c r="M550" s="796"/>
      <c r="N550" s="670"/>
      <c r="O550" s="660"/>
      <c r="P550" s="660"/>
      <c r="Q550" s="660"/>
      <c r="R550" s="667"/>
      <c r="S550" s="762"/>
      <c r="T550" s="763"/>
    </row>
    <row r="551" spans="1:20" s="184" customFormat="1" x14ac:dyDescent="0.25">
      <c r="A551" s="824"/>
      <c r="B551" s="824"/>
      <c r="C551" s="824"/>
      <c r="D551" s="824"/>
      <c r="E551" s="824"/>
      <c r="F551" s="824"/>
      <c r="G551" s="712"/>
      <c r="H551" s="712"/>
      <c r="I551" s="713"/>
      <c r="J551" s="713"/>
      <c r="K551" s="659"/>
      <c r="L551" s="797"/>
      <c r="M551" s="798"/>
      <c r="N551" s="659"/>
      <c r="O551" s="660"/>
      <c r="P551" s="660"/>
      <c r="Q551" s="660"/>
      <c r="R551" s="667"/>
      <c r="S551" s="762">
        <f>SUM(O551:R553)</f>
        <v>0</v>
      </c>
      <c r="T551" s="763" t="e">
        <f>S551/N551</f>
        <v>#DIV/0!</v>
      </c>
    </row>
    <row r="552" spans="1:20" s="184" customFormat="1" x14ac:dyDescent="0.25">
      <c r="A552" s="824"/>
      <c r="B552" s="824"/>
      <c r="C552" s="824"/>
      <c r="D552" s="824"/>
      <c r="E552" s="824"/>
      <c r="F552" s="824"/>
      <c r="G552" s="712"/>
      <c r="H552" s="712"/>
      <c r="I552" s="713"/>
      <c r="J552" s="713"/>
      <c r="K552" s="659"/>
      <c r="L552" s="799"/>
      <c r="M552" s="800"/>
      <c r="N552" s="659"/>
      <c r="O552" s="660"/>
      <c r="P552" s="660"/>
      <c r="Q552" s="660"/>
      <c r="R552" s="667"/>
      <c r="S552" s="762"/>
      <c r="T552" s="763"/>
    </row>
    <row r="553" spans="1:20" s="184" customFormat="1" x14ac:dyDescent="0.25">
      <c r="A553" s="824"/>
      <c r="B553" s="824"/>
      <c r="C553" s="824"/>
      <c r="D553" s="824"/>
      <c r="E553" s="824"/>
      <c r="F553" s="824"/>
      <c r="G553" s="712"/>
      <c r="H553" s="712"/>
      <c r="I553" s="713"/>
      <c r="J553" s="713"/>
      <c r="K553" s="659"/>
      <c r="L553" s="801"/>
      <c r="M553" s="802"/>
      <c r="N553" s="659"/>
      <c r="O553" s="660"/>
      <c r="P553" s="660"/>
      <c r="Q553" s="660"/>
      <c r="R553" s="667"/>
      <c r="S553" s="762"/>
      <c r="T553" s="763"/>
    </row>
    <row r="554" spans="1:20" s="184" customFormat="1" x14ac:dyDescent="0.25">
      <c r="A554" s="182"/>
      <c r="B554" s="182"/>
      <c r="C554" s="183"/>
      <c r="D554" s="182"/>
      <c r="E554" s="182"/>
      <c r="F554" s="182"/>
      <c r="G554" s="182"/>
      <c r="H554" s="182"/>
      <c r="I554" s="182"/>
      <c r="J554" s="182"/>
      <c r="K554" s="182"/>
      <c r="L554" s="182"/>
      <c r="M554" s="182"/>
      <c r="N554" s="182"/>
      <c r="O554" s="182"/>
      <c r="P554" s="182"/>
      <c r="Q554" s="182"/>
      <c r="R554" s="182"/>
      <c r="S554" s="182"/>
    </row>
    <row r="555" spans="1:20" s="184" customFormat="1" x14ac:dyDescent="0.25">
      <c r="A555" s="182"/>
      <c r="B555" s="182"/>
      <c r="C555" s="183"/>
      <c r="D555" s="182"/>
      <c r="E555" s="182"/>
      <c r="F555" s="182"/>
      <c r="G555" s="182"/>
      <c r="H555" s="182"/>
      <c r="I555" s="182"/>
      <c r="J555" s="182"/>
      <c r="K555" s="182"/>
      <c r="L555" s="182"/>
      <c r="M555" s="182"/>
      <c r="N555" s="182"/>
      <c r="O555" s="182"/>
      <c r="P555" s="182"/>
      <c r="Q555" s="182"/>
      <c r="R555" s="182"/>
      <c r="S555" s="182"/>
    </row>
    <row r="556" spans="1:20" s="184" customFormat="1" x14ac:dyDescent="0.25">
      <c r="A556" s="182"/>
      <c r="B556" s="182"/>
      <c r="C556" s="183"/>
      <c r="D556" s="182"/>
      <c r="E556" s="182"/>
      <c r="F556" s="182"/>
      <c r="G556" s="182"/>
      <c r="H556" s="182"/>
      <c r="I556" s="182"/>
      <c r="J556" s="182"/>
      <c r="K556" s="182"/>
      <c r="L556" s="182"/>
      <c r="M556" s="182"/>
      <c r="N556" s="182"/>
      <c r="O556" s="182"/>
      <c r="P556" s="182"/>
      <c r="Q556" s="182"/>
      <c r="R556" s="182"/>
      <c r="S556" s="182"/>
    </row>
    <row r="557" spans="1:20" s="184" customFormat="1" x14ac:dyDescent="0.25">
      <c r="A557" s="449"/>
      <c r="B557" s="449"/>
      <c r="C557" s="449"/>
      <c r="D557" s="449"/>
      <c r="E557" s="449"/>
      <c r="F557" s="449"/>
      <c r="G557" s="541" t="s">
        <v>0</v>
      </c>
      <c r="H557" s="541"/>
      <c r="I557" s="541"/>
      <c r="J557" s="541"/>
      <c r="K557" s="541"/>
      <c r="L557" s="541"/>
      <c r="M557" s="541"/>
      <c r="N557" s="541"/>
      <c r="O557" s="449"/>
      <c r="P557" s="449"/>
      <c r="Q557" s="25" t="s">
        <v>244</v>
      </c>
      <c r="R557" s="13">
        <v>18</v>
      </c>
      <c r="S557" s="192" t="s">
        <v>245</v>
      </c>
      <c r="T557" s="213">
        <v>21</v>
      </c>
    </row>
    <row r="558" spans="1:20" s="184" customFormat="1" x14ac:dyDescent="0.25">
      <c r="A558" s="449"/>
      <c r="B558" s="449"/>
      <c r="C558" s="449"/>
      <c r="D558" s="449"/>
      <c r="E558" s="449"/>
      <c r="F558" s="449"/>
      <c r="G558" s="295" t="s">
        <v>1</v>
      </c>
      <c r="H558" s="295"/>
      <c r="I558" s="295"/>
      <c r="J558" s="295"/>
      <c r="K558" s="295"/>
      <c r="L558" s="295"/>
      <c r="M558" s="295"/>
      <c r="N558" s="295"/>
      <c r="O558" s="540" t="s">
        <v>246</v>
      </c>
      <c r="P558" s="540"/>
      <c r="Q558" s="540"/>
      <c r="R558" s="540"/>
      <c r="S558" s="540"/>
      <c r="T558" s="540"/>
    </row>
    <row r="559" spans="1:20" s="184" customFormat="1" ht="15.75" x14ac:dyDescent="0.25">
      <c r="A559" s="449"/>
      <c r="B559" s="449"/>
      <c r="C559" s="449"/>
      <c r="D559" s="449"/>
      <c r="E559" s="449"/>
      <c r="F559" s="449"/>
      <c r="G559" s="613" t="s">
        <v>325</v>
      </c>
      <c r="H559" s="613"/>
      <c r="I559" s="613"/>
      <c r="J559" s="613"/>
      <c r="K559" s="613"/>
      <c r="L559" s="613"/>
      <c r="M559" s="613"/>
      <c r="N559" s="613"/>
      <c r="O559" s="539"/>
      <c r="P559" s="539"/>
      <c r="Q559" s="539"/>
      <c r="R559" s="539"/>
      <c r="S559" s="539"/>
      <c r="T559" s="539"/>
    </row>
    <row r="560" spans="1:20" s="184" customFormat="1" x14ac:dyDescent="0.25">
      <c r="A560" s="449"/>
      <c r="B560" s="449"/>
      <c r="C560" s="449"/>
      <c r="D560" s="449"/>
      <c r="E560" s="449"/>
      <c r="F560" s="449"/>
      <c r="G560" s="449"/>
      <c r="H560" s="449"/>
      <c r="I560" s="449"/>
      <c r="J560" s="449"/>
      <c r="K560" s="449"/>
      <c r="L560" s="449"/>
      <c r="M560" s="449"/>
      <c r="N560" s="449"/>
      <c r="O560" s="449"/>
      <c r="P560" s="449"/>
      <c r="Q560" s="449"/>
      <c r="R560" s="449"/>
      <c r="S560" s="449"/>
      <c r="T560" s="449"/>
    </row>
    <row r="561" spans="1:20" s="184" customFormat="1" x14ac:dyDescent="0.25">
      <c r="A561" s="27" t="s">
        <v>3</v>
      </c>
      <c r="B561" s="611" t="s">
        <v>427</v>
      </c>
      <c r="C561" s="611"/>
      <c r="D561" s="611"/>
      <c r="E561" s="611"/>
      <c r="F561" s="611"/>
      <c r="G561" s="611"/>
      <c r="H561" s="611"/>
      <c r="I561" s="611"/>
      <c r="J561" s="611"/>
      <c r="K561" s="611"/>
      <c r="L561" s="4" t="s">
        <v>5</v>
      </c>
      <c r="M561" s="213">
        <v>2023</v>
      </c>
      <c r="N561" s="295"/>
      <c r="O561" s="295"/>
      <c r="P561" s="610"/>
      <c r="Q561" s="604" t="s">
        <v>248</v>
      </c>
      <c r="R561" s="605"/>
      <c r="S561" s="605"/>
      <c r="T561" s="606"/>
    </row>
    <row r="562" spans="1:20" s="184" customFormat="1" x14ac:dyDescent="0.25">
      <c r="A562" s="295"/>
      <c r="B562" s="295"/>
      <c r="C562" s="295"/>
      <c r="D562" s="295"/>
      <c r="E562" s="295"/>
      <c r="F562" s="295"/>
      <c r="G562" s="295"/>
      <c r="H562" s="295"/>
      <c r="I562" s="295"/>
      <c r="J562" s="295"/>
      <c r="K562" s="295"/>
      <c r="L562" s="295"/>
      <c r="M562" s="295"/>
      <c r="N562" s="295"/>
      <c r="O562" s="295"/>
      <c r="P562" s="610"/>
      <c r="Q562" s="607" t="s">
        <v>284</v>
      </c>
      <c r="R562" s="608"/>
      <c r="S562" s="608"/>
      <c r="T562" s="609"/>
    </row>
    <row r="563" spans="1:20" s="184" customFormat="1" x14ac:dyDescent="0.25">
      <c r="A563" s="7" t="s">
        <v>6</v>
      </c>
      <c r="B563" s="612">
        <v>44835</v>
      </c>
      <c r="C563" s="612"/>
      <c r="D563" s="613" t="s">
        <v>7</v>
      </c>
      <c r="E563" s="613"/>
      <c r="F563" s="612">
        <v>45199</v>
      </c>
      <c r="G563" s="612"/>
      <c r="H563" s="613"/>
      <c r="I563" s="613"/>
      <c r="J563" s="613"/>
      <c r="K563" s="613"/>
      <c r="L563" s="22" t="s">
        <v>8</v>
      </c>
      <c r="M563" s="213" t="s">
        <v>9</v>
      </c>
      <c r="N563" s="449"/>
      <c r="O563" s="449"/>
      <c r="P563" s="449"/>
      <c r="Q563" s="449"/>
      <c r="R563" s="449"/>
      <c r="S563" s="449"/>
      <c r="T563" s="449"/>
    </row>
    <row r="564" spans="1:20" s="184" customFormat="1" x14ac:dyDescent="0.25">
      <c r="A564" s="545"/>
      <c r="B564" s="545"/>
      <c r="C564" s="545"/>
      <c r="D564" s="545"/>
      <c r="E564" s="545"/>
      <c r="F564" s="545"/>
      <c r="G564" s="545"/>
      <c r="H564" s="545"/>
      <c r="I564" s="545"/>
      <c r="J564" s="545"/>
      <c r="K564" s="545"/>
      <c r="L564" s="545"/>
      <c r="M564" s="545"/>
      <c r="N564" s="545"/>
      <c r="O564" s="545"/>
      <c r="P564" s="545"/>
      <c r="Q564" s="545"/>
      <c r="R564" s="545"/>
      <c r="S564" s="545"/>
      <c r="T564" s="545"/>
    </row>
    <row r="565" spans="1:20" s="184" customFormat="1" ht="35.25" customHeight="1" x14ac:dyDescent="0.25">
      <c r="A565" s="714" t="s">
        <v>326</v>
      </c>
      <c r="B565" s="715"/>
      <c r="C565" s="715"/>
      <c r="D565" s="715"/>
      <c r="E565" s="715"/>
      <c r="F565" s="715"/>
      <c r="G565" s="715"/>
      <c r="H565" s="715"/>
      <c r="I565" s="715"/>
      <c r="J565" s="715"/>
      <c r="K565" s="716"/>
      <c r="L565" s="723" t="s">
        <v>465</v>
      </c>
      <c r="M565" s="723"/>
      <c r="N565" s="723"/>
      <c r="O565" s="723"/>
      <c r="P565" s="723"/>
      <c r="Q565" s="723"/>
      <c r="R565" s="723"/>
      <c r="S565" s="723"/>
      <c r="T565" s="724"/>
    </row>
    <row r="566" spans="1:20" s="184" customFormat="1" ht="35.25" customHeight="1" x14ac:dyDescent="0.25">
      <c r="A566" s="717"/>
      <c r="B566" s="718"/>
      <c r="C566" s="718"/>
      <c r="D566" s="718"/>
      <c r="E566" s="718"/>
      <c r="F566" s="718"/>
      <c r="G566" s="718"/>
      <c r="H566" s="718"/>
      <c r="I566" s="718"/>
      <c r="J566" s="718"/>
      <c r="K566" s="719"/>
      <c r="L566" s="725"/>
      <c r="M566" s="725"/>
      <c r="N566" s="725"/>
      <c r="O566" s="725"/>
      <c r="P566" s="725"/>
      <c r="Q566" s="725"/>
      <c r="R566" s="725"/>
      <c r="S566" s="725"/>
      <c r="T566" s="726"/>
    </row>
    <row r="567" spans="1:20" s="184" customFormat="1" ht="35.25" customHeight="1" x14ac:dyDescent="0.25">
      <c r="A567" s="717"/>
      <c r="B567" s="718"/>
      <c r="C567" s="718"/>
      <c r="D567" s="718"/>
      <c r="E567" s="718"/>
      <c r="F567" s="718"/>
      <c r="G567" s="718"/>
      <c r="H567" s="718"/>
      <c r="I567" s="718"/>
      <c r="J567" s="718"/>
      <c r="K567" s="719"/>
      <c r="L567" s="725"/>
      <c r="M567" s="725"/>
      <c r="N567" s="725"/>
      <c r="O567" s="725"/>
      <c r="P567" s="725"/>
      <c r="Q567" s="725"/>
      <c r="R567" s="725"/>
      <c r="S567" s="725"/>
      <c r="T567" s="726"/>
    </row>
    <row r="568" spans="1:20" s="184" customFormat="1" ht="35.25" customHeight="1" x14ac:dyDescent="0.25">
      <c r="A568" s="720"/>
      <c r="B568" s="721"/>
      <c r="C568" s="721"/>
      <c r="D568" s="721"/>
      <c r="E568" s="721"/>
      <c r="F568" s="721"/>
      <c r="G568" s="721"/>
      <c r="H568" s="721"/>
      <c r="I568" s="721"/>
      <c r="J568" s="721"/>
      <c r="K568" s="722"/>
      <c r="L568" s="727"/>
      <c r="M568" s="727"/>
      <c r="N568" s="727"/>
      <c r="O568" s="727"/>
      <c r="P568" s="727"/>
      <c r="Q568" s="727"/>
      <c r="R568" s="727"/>
      <c r="S568" s="727"/>
      <c r="T568" s="728"/>
    </row>
    <row r="569" spans="1:20" s="184" customFormat="1" x14ac:dyDescent="0.25">
      <c r="A569" s="729"/>
      <c r="B569" s="729"/>
      <c r="C569" s="729"/>
      <c r="D569" s="729"/>
      <c r="E569" s="729"/>
      <c r="F569" s="729"/>
      <c r="G569" s="729"/>
      <c r="H569" s="729"/>
      <c r="I569" s="729"/>
      <c r="J569" s="729"/>
      <c r="K569" s="729"/>
      <c r="L569" s="729"/>
      <c r="M569" s="729"/>
      <c r="N569" s="729"/>
      <c r="O569" s="729"/>
      <c r="P569" s="729"/>
      <c r="Q569" s="729"/>
      <c r="R569" s="729"/>
      <c r="S569" s="729"/>
      <c r="T569" s="729"/>
    </row>
    <row r="570" spans="1:20" s="184" customFormat="1" x14ac:dyDescent="0.25">
      <c r="A570" s="442" t="s">
        <v>328</v>
      </c>
      <c r="B570" s="443"/>
      <c r="C570" s="443"/>
      <c r="D570" s="443"/>
      <c r="E570" s="443"/>
      <c r="F570" s="443"/>
      <c r="G570" s="444"/>
      <c r="H570" s="487" t="s">
        <v>466</v>
      </c>
      <c r="I570" s="488"/>
      <c r="J570" s="488"/>
      <c r="K570" s="488"/>
      <c r="L570" s="488"/>
      <c r="M570" s="489"/>
      <c r="N570" s="252"/>
      <c r="O570" s="252"/>
      <c r="P570" s="252"/>
      <c r="Q570" s="253" t="s">
        <v>21</v>
      </c>
      <c r="R570" s="730" t="s">
        <v>22</v>
      </c>
      <c r="S570" s="731"/>
      <c r="T570" s="732"/>
    </row>
    <row r="571" spans="1:20" s="184" customFormat="1" ht="15.75" thickBot="1" x14ac:dyDescent="0.3">
      <c r="A571" s="182"/>
      <c r="B571" s="182"/>
      <c r="C571" s="183"/>
      <c r="D571" s="182"/>
      <c r="E571" s="182"/>
      <c r="F571" s="182"/>
      <c r="G571" s="182"/>
      <c r="H571" s="182"/>
      <c r="I571" s="182"/>
      <c r="J571" s="182"/>
      <c r="K571" s="182"/>
      <c r="L571" s="182"/>
      <c r="M571" s="182"/>
      <c r="N571" s="182"/>
      <c r="O571" s="182"/>
      <c r="P571" s="182"/>
      <c r="Q571" s="182"/>
      <c r="R571" s="182"/>
      <c r="S571" s="182"/>
    </row>
    <row r="572" spans="1:20" s="184" customFormat="1" x14ac:dyDescent="0.25">
      <c r="A572" s="671" t="s">
        <v>330</v>
      </c>
      <c r="B572" s="672"/>
      <c r="C572" s="672"/>
      <c r="D572" s="672"/>
      <c r="E572" s="672"/>
      <c r="F572" s="672"/>
      <c r="G572" s="673" t="s">
        <v>331</v>
      </c>
      <c r="H572" s="674"/>
      <c r="I572" s="674"/>
      <c r="J572" s="674"/>
      <c r="K572" s="751" t="s">
        <v>332</v>
      </c>
      <c r="L572" s="624" t="s">
        <v>333</v>
      </c>
      <c r="M572" s="625"/>
      <c r="N572" s="753" t="s">
        <v>257</v>
      </c>
      <c r="O572" s="755" t="s">
        <v>258</v>
      </c>
      <c r="P572" s="756" t="s">
        <v>259</v>
      </c>
      <c r="Q572" s="756" t="s">
        <v>260</v>
      </c>
      <c r="R572" s="756" t="s">
        <v>261</v>
      </c>
      <c r="S572" s="757" t="s">
        <v>262</v>
      </c>
      <c r="T572" s="758" t="s">
        <v>263</v>
      </c>
    </row>
    <row r="573" spans="1:20" s="184" customFormat="1" x14ac:dyDescent="0.25">
      <c r="A573" s="672"/>
      <c r="B573" s="672"/>
      <c r="C573" s="672"/>
      <c r="D573" s="672"/>
      <c r="E573" s="672"/>
      <c r="F573" s="672"/>
      <c r="G573" s="674"/>
      <c r="H573" s="674"/>
      <c r="I573" s="674"/>
      <c r="J573" s="674"/>
      <c r="K573" s="752"/>
      <c r="L573" s="626"/>
      <c r="M573" s="627"/>
      <c r="N573" s="754"/>
      <c r="O573" s="755"/>
      <c r="P573" s="756"/>
      <c r="Q573" s="756"/>
      <c r="R573" s="756"/>
      <c r="S573" s="757"/>
      <c r="T573" s="758"/>
    </row>
    <row r="574" spans="1:20" s="184" customFormat="1" x14ac:dyDescent="0.25">
      <c r="A574" s="672"/>
      <c r="B574" s="672"/>
      <c r="C574" s="672"/>
      <c r="D574" s="672"/>
      <c r="E574" s="672"/>
      <c r="F574" s="672"/>
      <c r="G574" s="674"/>
      <c r="H574" s="674"/>
      <c r="I574" s="674"/>
      <c r="J574" s="674"/>
      <c r="K574" s="752"/>
      <c r="L574" s="626"/>
      <c r="M574" s="627"/>
      <c r="N574" s="754"/>
      <c r="O574" s="755"/>
      <c r="P574" s="756"/>
      <c r="Q574" s="756"/>
      <c r="R574" s="756"/>
      <c r="S574" s="757"/>
      <c r="T574" s="758"/>
    </row>
    <row r="575" spans="1:20" s="184" customFormat="1" x14ac:dyDescent="0.25">
      <c r="A575" s="672"/>
      <c r="B575" s="672"/>
      <c r="C575" s="672"/>
      <c r="D575" s="672"/>
      <c r="E575" s="672"/>
      <c r="F575" s="672"/>
      <c r="G575" s="674"/>
      <c r="H575" s="674"/>
      <c r="I575" s="674"/>
      <c r="J575" s="674"/>
      <c r="K575" s="752"/>
      <c r="L575" s="626"/>
      <c r="M575" s="627"/>
      <c r="N575" s="754"/>
      <c r="O575" s="755"/>
      <c r="P575" s="756"/>
      <c r="Q575" s="756"/>
      <c r="R575" s="756"/>
      <c r="S575" s="757"/>
      <c r="T575" s="758"/>
    </row>
    <row r="576" spans="1:20" s="184" customFormat="1" x14ac:dyDescent="0.25">
      <c r="A576" s="672"/>
      <c r="B576" s="672"/>
      <c r="C576" s="672"/>
      <c r="D576" s="672"/>
      <c r="E576" s="672"/>
      <c r="F576" s="672"/>
      <c r="G576" s="674"/>
      <c r="H576" s="674"/>
      <c r="I576" s="674"/>
      <c r="J576" s="674"/>
      <c r="K576" s="752"/>
      <c r="L576" s="626"/>
      <c r="M576" s="627"/>
      <c r="N576" s="754"/>
      <c r="O576" s="755"/>
      <c r="P576" s="756"/>
      <c r="Q576" s="756"/>
      <c r="R576" s="756"/>
      <c r="S576" s="757"/>
      <c r="T576" s="758"/>
    </row>
    <row r="577" spans="1:20" s="184" customFormat="1" x14ac:dyDescent="0.25">
      <c r="A577" s="672"/>
      <c r="B577" s="672"/>
      <c r="C577" s="672"/>
      <c r="D577" s="672"/>
      <c r="E577" s="672"/>
      <c r="F577" s="672"/>
      <c r="G577" s="674"/>
      <c r="H577" s="674"/>
      <c r="I577" s="674"/>
      <c r="J577" s="674"/>
      <c r="K577" s="752"/>
      <c r="L577" s="626"/>
      <c r="M577" s="627"/>
      <c r="N577" s="754"/>
      <c r="O577" s="755"/>
      <c r="P577" s="756"/>
      <c r="Q577" s="756"/>
      <c r="R577" s="756"/>
      <c r="S577" s="757"/>
      <c r="T577" s="758"/>
    </row>
    <row r="578" spans="1:20" s="184" customFormat="1" x14ac:dyDescent="0.25">
      <c r="A578" s="672"/>
      <c r="B578" s="672"/>
      <c r="C578" s="672"/>
      <c r="D578" s="672"/>
      <c r="E578" s="672"/>
      <c r="F578" s="672"/>
      <c r="G578" s="674"/>
      <c r="H578" s="674"/>
      <c r="I578" s="674"/>
      <c r="J578" s="674"/>
      <c r="K578" s="752"/>
      <c r="L578" s="626"/>
      <c r="M578" s="627"/>
      <c r="N578" s="754"/>
      <c r="O578" s="755"/>
      <c r="P578" s="756"/>
      <c r="Q578" s="756"/>
      <c r="R578" s="756"/>
      <c r="S578" s="757"/>
      <c r="T578" s="758"/>
    </row>
    <row r="579" spans="1:20" s="184" customFormat="1" ht="43.5" customHeight="1" x14ac:dyDescent="0.25">
      <c r="A579" s="672"/>
      <c r="B579" s="672"/>
      <c r="C579" s="672"/>
      <c r="D579" s="672"/>
      <c r="E579" s="672"/>
      <c r="F579" s="672"/>
      <c r="G579" s="674"/>
      <c r="H579" s="674"/>
      <c r="I579" s="674"/>
      <c r="J579" s="674"/>
      <c r="K579" s="752"/>
      <c r="L579" s="628"/>
      <c r="M579" s="629"/>
      <c r="N579" s="754"/>
      <c r="O579" s="755"/>
      <c r="P579" s="756"/>
      <c r="Q579" s="756"/>
      <c r="R579" s="756"/>
      <c r="S579" s="757"/>
      <c r="T579" s="758"/>
    </row>
    <row r="580" spans="1:20" s="184" customFormat="1" ht="15" customHeight="1" x14ac:dyDescent="0.25">
      <c r="A580" s="824" t="s">
        <v>467</v>
      </c>
      <c r="B580" s="824"/>
      <c r="C580" s="824"/>
      <c r="D580" s="824"/>
      <c r="E580" s="824"/>
      <c r="F580" s="824"/>
      <c r="G580" s="460" t="s">
        <v>344</v>
      </c>
      <c r="H580" s="461"/>
      <c r="I580" s="461"/>
      <c r="J580" s="462"/>
      <c r="K580" s="664"/>
      <c r="L580" s="764" t="s">
        <v>442</v>
      </c>
      <c r="M580" s="765"/>
      <c r="N580" s="668">
        <v>324</v>
      </c>
      <c r="O580" s="660">
        <v>32</v>
      </c>
      <c r="P580" s="660">
        <v>91</v>
      </c>
      <c r="Q580" s="660">
        <v>84</v>
      </c>
      <c r="R580" s="667">
        <v>47</v>
      </c>
      <c r="S580" s="762">
        <f>SUM(O580:R582)</f>
        <v>254</v>
      </c>
      <c r="T580" s="763">
        <f>S580/N580</f>
        <v>0.78395061728395066</v>
      </c>
    </row>
    <row r="581" spans="1:20" s="184" customFormat="1" x14ac:dyDescent="0.25">
      <c r="A581" s="824"/>
      <c r="B581" s="824"/>
      <c r="C581" s="824"/>
      <c r="D581" s="824"/>
      <c r="E581" s="824"/>
      <c r="F581" s="824"/>
      <c r="G581" s="879"/>
      <c r="H581" s="880"/>
      <c r="I581" s="880"/>
      <c r="J581" s="881"/>
      <c r="K581" s="665"/>
      <c r="L581" s="766"/>
      <c r="M581" s="767"/>
      <c r="N581" s="669"/>
      <c r="O581" s="660"/>
      <c r="P581" s="660"/>
      <c r="Q581" s="660"/>
      <c r="R581" s="667"/>
      <c r="S581" s="762"/>
      <c r="T581" s="763"/>
    </row>
    <row r="582" spans="1:20" s="184" customFormat="1" x14ac:dyDescent="0.25">
      <c r="A582" s="824"/>
      <c r="B582" s="824"/>
      <c r="C582" s="824"/>
      <c r="D582" s="824"/>
      <c r="E582" s="824"/>
      <c r="F582" s="824"/>
      <c r="G582" s="463"/>
      <c r="H582" s="464"/>
      <c r="I582" s="464"/>
      <c r="J582" s="465"/>
      <c r="K582" s="666"/>
      <c r="L582" s="768"/>
      <c r="M582" s="769"/>
      <c r="N582" s="670"/>
      <c r="O582" s="660"/>
      <c r="P582" s="660"/>
      <c r="Q582" s="660"/>
      <c r="R582" s="667"/>
      <c r="S582" s="762"/>
      <c r="T582" s="763"/>
    </row>
    <row r="583" spans="1:20" s="184" customFormat="1" ht="15" customHeight="1" x14ac:dyDescent="0.25">
      <c r="A583" s="824"/>
      <c r="B583" s="824"/>
      <c r="C583" s="824"/>
      <c r="D583" s="824"/>
      <c r="E583" s="824"/>
      <c r="F583" s="824"/>
      <c r="G583" s="882" t="s">
        <v>468</v>
      </c>
      <c r="H583" s="883"/>
      <c r="I583" s="883"/>
      <c r="J583" s="884"/>
      <c r="K583" s="891"/>
      <c r="L583" s="770" t="s">
        <v>469</v>
      </c>
      <c r="M583" s="771"/>
      <c r="N583" s="668">
        <v>244</v>
      </c>
      <c r="O583" s="660">
        <v>0</v>
      </c>
      <c r="P583" s="660">
        <v>36</v>
      </c>
      <c r="Q583" s="660">
        <v>13</v>
      </c>
      <c r="R583" s="667">
        <v>32</v>
      </c>
      <c r="S583" s="762">
        <f>SUM(O583:R585)</f>
        <v>81</v>
      </c>
      <c r="T583" s="763">
        <f>S583/N583</f>
        <v>0.33196721311475408</v>
      </c>
    </row>
    <row r="584" spans="1:20" s="184" customFormat="1" x14ac:dyDescent="0.25">
      <c r="A584" s="824"/>
      <c r="B584" s="824"/>
      <c r="C584" s="824"/>
      <c r="D584" s="824"/>
      <c r="E584" s="824"/>
      <c r="F584" s="824"/>
      <c r="G584" s="885"/>
      <c r="H584" s="886"/>
      <c r="I584" s="886"/>
      <c r="J584" s="887"/>
      <c r="K584" s="892"/>
      <c r="L584" s="772"/>
      <c r="M584" s="773"/>
      <c r="N584" s="669"/>
      <c r="O584" s="660"/>
      <c r="P584" s="660"/>
      <c r="Q584" s="660"/>
      <c r="R584" s="667"/>
      <c r="S584" s="762"/>
      <c r="T584" s="763"/>
    </row>
    <row r="585" spans="1:20" s="184" customFormat="1" x14ac:dyDescent="0.25">
      <c r="A585" s="824"/>
      <c r="B585" s="824"/>
      <c r="C585" s="824"/>
      <c r="D585" s="824"/>
      <c r="E585" s="824"/>
      <c r="F585" s="824"/>
      <c r="G585" s="888"/>
      <c r="H585" s="889"/>
      <c r="I585" s="889"/>
      <c r="J585" s="890"/>
      <c r="K585" s="893"/>
      <c r="L585" s="774"/>
      <c r="M585" s="775"/>
      <c r="N585" s="670"/>
      <c r="O585" s="660"/>
      <c r="P585" s="660"/>
      <c r="Q585" s="660"/>
      <c r="R585" s="667"/>
      <c r="S585" s="762"/>
      <c r="T585" s="763"/>
    </row>
    <row r="586" spans="1:20" s="184" customFormat="1" ht="15" customHeight="1" x14ac:dyDescent="0.25">
      <c r="A586" s="824"/>
      <c r="B586" s="824"/>
      <c r="C586" s="824"/>
      <c r="D586" s="824"/>
      <c r="E586" s="824"/>
      <c r="F586" s="824"/>
      <c r="G586" s="882" t="s">
        <v>470</v>
      </c>
      <c r="H586" s="883"/>
      <c r="I586" s="883"/>
      <c r="J586" s="884"/>
      <c r="K586" s="891" t="s">
        <v>471</v>
      </c>
      <c r="L586" s="770" t="s">
        <v>469</v>
      </c>
      <c r="M586" s="771"/>
      <c r="N586" s="668">
        <v>192</v>
      </c>
      <c r="O586" s="660">
        <v>29</v>
      </c>
      <c r="P586" s="660">
        <v>89</v>
      </c>
      <c r="Q586" s="660">
        <v>79</v>
      </c>
      <c r="R586" s="667">
        <v>9</v>
      </c>
      <c r="S586" s="762">
        <f>SUM(O586:R588)</f>
        <v>206</v>
      </c>
      <c r="T586" s="763">
        <f>S586/N586</f>
        <v>1.0729166666666667</v>
      </c>
    </row>
    <row r="587" spans="1:20" s="184" customFormat="1" x14ac:dyDescent="0.25">
      <c r="A587" s="824"/>
      <c r="B587" s="824"/>
      <c r="C587" s="824"/>
      <c r="D587" s="824"/>
      <c r="E587" s="824"/>
      <c r="F587" s="824"/>
      <c r="G587" s="885"/>
      <c r="H587" s="886"/>
      <c r="I587" s="886"/>
      <c r="J587" s="887"/>
      <c r="K587" s="892"/>
      <c r="L587" s="772"/>
      <c r="M587" s="773"/>
      <c r="N587" s="669"/>
      <c r="O587" s="660"/>
      <c r="P587" s="660"/>
      <c r="Q587" s="660"/>
      <c r="R587" s="667"/>
      <c r="S587" s="762"/>
      <c r="T587" s="763"/>
    </row>
    <row r="588" spans="1:20" s="184" customFormat="1" ht="34.5" customHeight="1" x14ac:dyDescent="0.25">
      <c r="A588" s="824"/>
      <c r="B588" s="824"/>
      <c r="C588" s="824"/>
      <c r="D588" s="824"/>
      <c r="E588" s="824"/>
      <c r="F588" s="824"/>
      <c r="G588" s="888"/>
      <c r="H588" s="889"/>
      <c r="I588" s="889"/>
      <c r="J588" s="890"/>
      <c r="K588" s="893"/>
      <c r="L588" s="774"/>
      <c r="M588" s="775"/>
      <c r="N588" s="670"/>
      <c r="O588" s="660"/>
      <c r="P588" s="660"/>
      <c r="Q588" s="660"/>
      <c r="R588" s="667"/>
      <c r="S588" s="762"/>
      <c r="T588" s="763"/>
    </row>
    <row r="589" spans="1:20" s="184" customFormat="1" x14ac:dyDescent="0.25">
      <c r="A589" s="824"/>
      <c r="B589" s="824"/>
      <c r="C589" s="824"/>
      <c r="D589" s="824"/>
      <c r="E589" s="824"/>
      <c r="F589" s="824"/>
      <c r="G589" s="944"/>
      <c r="H589" s="945"/>
      <c r="I589" s="946"/>
      <c r="J589" s="947"/>
      <c r="K589" s="659"/>
      <c r="L589" s="797"/>
      <c r="M589" s="798"/>
      <c r="N589" s="659"/>
      <c r="O589" s="660"/>
      <c r="P589" s="660"/>
      <c r="Q589" s="660"/>
      <c r="R589" s="667"/>
      <c r="S589" s="762">
        <f>SUM(O589:R591)</f>
        <v>0</v>
      </c>
      <c r="T589" s="763" t="e">
        <f>S589/N589</f>
        <v>#DIV/0!</v>
      </c>
    </row>
    <row r="590" spans="1:20" s="184" customFormat="1" x14ac:dyDescent="0.25">
      <c r="A590" s="824"/>
      <c r="B590" s="824"/>
      <c r="C590" s="824"/>
      <c r="D590" s="824"/>
      <c r="E590" s="824"/>
      <c r="F590" s="824"/>
      <c r="G590" s="948"/>
      <c r="H590" s="949"/>
      <c r="I590" s="950"/>
      <c r="J590" s="951"/>
      <c r="K590" s="659"/>
      <c r="L590" s="799"/>
      <c r="M590" s="800"/>
      <c r="N590" s="659"/>
      <c r="O590" s="660"/>
      <c r="P590" s="660"/>
      <c r="Q590" s="660"/>
      <c r="R590" s="667"/>
      <c r="S590" s="762"/>
      <c r="T590" s="763"/>
    </row>
    <row r="591" spans="1:20" s="184" customFormat="1" x14ac:dyDescent="0.25">
      <c r="A591" s="824"/>
      <c r="B591" s="824"/>
      <c r="C591" s="824"/>
      <c r="D591" s="824"/>
      <c r="E591" s="824"/>
      <c r="F591" s="824"/>
      <c r="G591" s="952"/>
      <c r="H591" s="953"/>
      <c r="I591" s="954"/>
      <c r="J591" s="955"/>
      <c r="K591" s="659"/>
      <c r="L591" s="801"/>
      <c r="M591" s="802"/>
      <c r="N591" s="659"/>
      <c r="O591" s="660"/>
      <c r="P591" s="660"/>
      <c r="Q591" s="660"/>
      <c r="R591" s="667"/>
      <c r="S591" s="762"/>
      <c r="T591" s="763"/>
    </row>
    <row r="592" spans="1:20" s="184" customFormat="1" x14ac:dyDescent="0.25">
      <c r="A592" s="182"/>
      <c r="B592" s="182"/>
      <c r="C592" s="183"/>
      <c r="D592" s="182"/>
      <c r="E592" s="182"/>
      <c r="F592" s="182"/>
      <c r="G592" s="182"/>
      <c r="H592" s="182"/>
      <c r="I592" s="182"/>
      <c r="J592" s="182"/>
      <c r="K592" s="182"/>
      <c r="L592" s="182"/>
      <c r="M592" s="182"/>
      <c r="N592" s="182"/>
      <c r="O592" s="182"/>
      <c r="P592" s="182"/>
      <c r="Q592" s="182"/>
      <c r="R592" s="182"/>
      <c r="S592" s="182"/>
    </row>
    <row r="593" spans="1:20" s="184" customFormat="1" x14ac:dyDescent="0.25">
      <c r="A593" s="182"/>
      <c r="B593" s="182"/>
      <c r="C593" s="183"/>
      <c r="D593" s="182"/>
      <c r="E593" s="182"/>
      <c r="F593" s="182"/>
      <c r="G593" s="182"/>
      <c r="H593" s="182"/>
      <c r="I593" s="182"/>
      <c r="J593" s="182"/>
      <c r="K593" s="182"/>
      <c r="L593" s="182"/>
      <c r="M593" s="182"/>
      <c r="N593" s="182"/>
      <c r="O593" s="182"/>
      <c r="P593" s="182"/>
      <c r="Q593" s="182"/>
      <c r="R593" s="182"/>
      <c r="S593" s="182"/>
    </row>
    <row r="594" spans="1:20" s="184" customFormat="1" x14ac:dyDescent="0.25">
      <c r="A594" s="182"/>
      <c r="B594" s="182"/>
      <c r="C594" s="183"/>
      <c r="D594" s="182"/>
      <c r="E594" s="182"/>
      <c r="F594" s="182"/>
      <c r="G594" s="182"/>
      <c r="H594" s="182"/>
      <c r="I594" s="182"/>
      <c r="J594" s="182"/>
      <c r="K594" s="182"/>
      <c r="L594" s="182"/>
      <c r="M594" s="182"/>
      <c r="N594" s="182"/>
      <c r="O594" s="182"/>
      <c r="P594" s="182"/>
      <c r="Q594" s="182"/>
      <c r="R594" s="182"/>
      <c r="S594" s="182"/>
    </row>
    <row r="595" spans="1:20" s="184" customFormat="1" x14ac:dyDescent="0.25">
      <c r="A595" s="182"/>
      <c r="B595" s="182"/>
      <c r="C595" s="183"/>
      <c r="D595" s="182"/>
      <c r="E595" s="182"/>
      <c r="F595" s="182"/>
      <c r="G595" s="182"/>
      <c r="H595" s="182"/>
      <c r="I595" s="182"/>
      <c r="J595" s="182"/>
      <c r="K595" s="182"/>
      <c r="L595" s="182"/>
      <c r="M595" s="182"/>
      <c r="N595" s="182"/>
      <c r="O595" s="182"/>
      <c r="P595" s="182"/>
      <c r="Q595" s="182"/>
      <c r="R595" s="182"/>
      <c r="S595" s="182"/>
    </row>
    <row r="596" spans="1:20" s="184" customFormat="1" x14ac:dyDescent="0.25">
      <c r="A596" s="182"/>
      <c r="B596" s="182"/>
      <c r="C596" s="183"/>
      <c r="D596" s="182"/>
      <c r="E596" s="182"/>
      <c r="F596" s="182"/>
      <c r="G596" s="182"/>
      <c r="H596" s="182"/>
      <c r="I596" s="182"/>
      <c r="J596" s="182"/>
      <c r="K596" s="182"/>
      <c r="L596" s="182"/>
      <c r="M596" s="182"/>
      <c r="N596" s="182"/>
      <c r="O596" s="182"/>
      <c r="P596" s="182"/>
      <c r="Q596" s="182"/>
      <c r="R596" s="182"/>
      <c r="S596" s="182"/>
    </row>
    <row r="597" spans="1:20" s="184" customFormat="1" x14ac:dyDescent="0.25">
      <c r="A597" s="182"/>
      <c r="B597" s="182"/>
      <c r="C597" s="183"/>
      <c r="D597" s="182"/>
      <c r="E597" s="182"/>
      <c r="F597" s="182"/>
      <c r="G597" s="182"/>
      <c r="H597" s="182"/>
      <c r="I597" s="182"/>
      <c r="J597" s="182"/>
      <c r="K597" s="182"/>
      <c r="L597" s="182"/>
      <c r="M597" s="182"/>
      <c r="N597" s="182"/>
      <c r="O597" s="182"/>
      <c r="P597" s="182"/>
      <c r="Q597" s="182"/>
      <c r="R597" s="182"/>
      <c r="S597" s="182"/>
    </row>
    <row r="598" spans="1:20" s="184" customFormat="1" x14ac:dyDescent="0.25">
      <c r="A598" s="449"/>
      <c r="B598" s="449"/>
      <c r="C598" s="449"/>
      <c r="D598" s="449"/>
      <c r="E598" s="449"/>
      <c r="F598" s="449"/>
      <c r="G598" s="541" t="s">
        <v>0</v>
      </c>
      <c r="H598" s="541"/>
      <c r="I598" s="541"/>
      <c r="J598" s="541"/>
      <c r="K598" s="541"/>
      <c r="L598" s="541"/>
      <c r="M598" s="541"/>
      <c r="N598" s="541"/>
      <c r="O598" s="449"/>
      <c r="P598" s="449"/>
      <c r="Q598" s="25" t="s">
        <v>244</v>
      </c>
      <c r="R598" s="13">
        <v>19</v>
      </c>
      <c r="S598" s="192" t="s">
        <v>245</v>
      </c>
      <c r="T598" s="213">
        <v>21</v>
      </c>
    </row>
    <row r="599" spans="1:20" s="184" customFormat="1" x14ac:dyDescent="0.25">
      <c r="A599" s="449"/>
      <c r="B599" s="449"/>
      <c r="C599" s="449"/>
      <c r="D599" s="449"/>
      <c r="E599" s="449"/>
      <c r="F599" s="449"/>
      <c r="G599" s="295" t="s">
        <v>1</v>
      </c>
      <c r="H599" s="295"/>
      <c r="I599" s="295"/>
      <c r="J599" s="295"/>
      <c r="K599" s="295"/>
      <c r="L599" s="295"/>
      <c r="M599" s="295"/>
      <c r="N599" s="295"/>
      <c r="O599" s="540" t="s">
        <v>246</v>
      </c>
      <c r="P599" s="540"/>
      <c r="Q599" s="540"/>
      <c r="R599" s="540"/>
      <c r="S599" s="540"/>
      <c r="T599" s="540"/>
    </row>
    <row r="600" spans="1:20" s="184" customFormat="1" ht="15.75" x14ac:dyDescent="0.25">
      <c r="A600" s="449"/>
      <c r="B600" s="449"/>
      <c r="C600" s="449"/>
      <c r="D600" s="449"/>
      <c r="E600" s="449"/>
      <c r="F600" s="449"/>
      <c r="G600" s="613" t="s">
        <v>325</v>
      </c>
      <c r="H600" s="613"/>
      <c r="I600" s="613"/>
      <c r="J600" s="613"/>
      <c r="K600" s="613"/>
      <c r="L600" s="613"/>
      <c r="M600" s="613"/>
      <c r="N600" s="613"/>
      <c r="O600" s="539"/>
      <c r="P600" s="539"/>
      <c r="Q600" s="539"/>
      <c r="R600" s="539"/>
      <c r="S600" s="539"/>
      <c r="T600" s="539"/>
    </row>
    <row r="601" spans="1:20" s="184" customFormat="1" x14ac:dyDescent="0.25">
      <c r="A601" s="449"/>
      <c r="B601" s="449"/>
      <c r="C601" s="449"/>
      <c r="D601" s="449"/>
      <c r="E601" s="449"/>
      <c r="F601" s="449"/>
      <c r="G601" s="449"/>
      <c r="H601" s="449"/>
      <c r="I601" s="449"/>
      <c r="J601" s="449"/>
      <c r="K601" s="449"/>
      <c r="L601" s="449"/>
      <c r="M601" s="449"/>
      <c r="N601" s="449"/>
      <c r="O601" s="449"/>
      <c r="P601" s="449"/>
      <c r="Q601" s="449"/>
      <c r="R601" s="449"/>
      <c r="S601" s="449"/>
      <c r="T601" s="449"/>
    </row>
    <row r="602" spans="1:20" s="184" customFormat="1" x14ac:dyDescent="0.25">
      <c r="A602" s="27" t="s">
        <v>3</v>
      </c>
      <c r="B602" s="611" t="s">
        <v>427</v>
      </c>
      <c r="C602" s="611"/>
      <c r="D602" s="611"/>
      <c r="E602" s="611"/>
      <c r="F602" s="611"/>
      <c r="G602" s="611"/>
      <c r="H602" s="611"/>
      <c r="I602" s="611"/>
      <c r="J602" s="611"/>
      <c r="K602" s="611"/>
      <c r="L602" s="4" t="s">
        <v>5</v>
      </c>
      <c r="M602" s="213">
        <v>2023</v>
      </c>
      <c r="N602" s="295"/>
      <c r="O602" s="295"/>
      <c r="P602" s="610"/>
      <c r="Q602" s="604" t="s">
        <v>248</v>
      </c>
      <c r="R602" s="605"/>
      <c r="S602" s="605"/>
      <c r="T602" s="606"/>
    </row>
    <row r="603" spans="1:20" s="184" customFormat="1" x14ac:dyDescent="0.25">
      <c r="A603" s="295"/>
      <c r="B603" s="295"/>
      <c r="C603" s="295"/>
      <c r="D603" s="295"/>
      <c r="E603" s="295"/>
      <c r="F603" s="295"/>
      <c r="G603" s="295"/>
      <c r="H603" s="295"/>
      <c r="I603" s="295"/>
      <c r="J603" s="295"/>
      <c r="K603" s="295"/>
      <c r="L603" s="295"/>
      <c r="M603" s="295"/>
      <c r="N603" s="295"/>
      <c r="O603" s="295"/>
      <c r="P603" s="610"/>
      <c r="Q603" s="607" t="s">
        <v>284</v>
      </c>
      <c r="R603" s="608"/>
      <c r="S603" s="608"/>
      <c r="T603" s="609"/>
    </row>
    <row r="604" spans="1:20" s="184" customFormat="1" x14ac:dyDescent="0.25">
      <c r="A604" s="7" t="s">
        <v>6</v>
      </c>
      <c r="B604" s="612">
        <v>44835</v>
      </c>
      <c r="C604" s="612"/>
      <c r="D604" s="613" t="s">
        <v>7</v>
      </c>
      <c r="E604" s="613"/>
      <c r="F604" s="612">
        <v>45199</v>
      </c>
      <c r="G604" s="612"/>
      <c r="H604" s="613"/>
      <c r="I604" s="613"/>
      <c r="J604" s="613"/>
      <c r="K604" s="613"/>
      <c r="L604" s="22" t="s">
        <v>8</v>
      </c>
      <c r="M604" s="213" t="s">
        <v>9</v>
      </c>
      <c r="N604" s="449"/>
      <c r="O604" s="449"/>
      <c r="P604" s="449"/>
      <c r="Q604" s="449"/>
      <c r="R604" s="449"/>
      <c r="S604" s="449"/>
      <c r="T604" s="449"/>
    </row>
    <row r="605" spans="1:20" s="184" customFormat="1" x14ac:dyDescent="0.25">
      <c r="A605" s="545"/>
      <c r="B605" s="545"/>
      <c r="C605" s="545"/>
      <c r="D605" s="545"/>
      <c r="E605" s="545"/>
      <c r="F605" s="545"/>
      <c r="G605" s="545"/>
      <c r="H605" s="545"/>
      <c r="I605" s="545"/>
      <c r="J605" s="545"/>
      <c r="K605" s="545"/>
      <c r="L605" s="545"/>
      <c r="M605" s="545"/>
      <c r="N605" s="545"/>
      <c r="O605" s="545"/>
      <c r="P605" s="545"/>
      <c r="Q605" s="545"/>
      <c r="R605" s="545"/>
      <c r="S605" s="545"/>
      <c r="T605" s="545"/>
    </row>
    <row r="606" spans="1:20" s="184" customFormat="1" x14ac:dyDescent="0.25">
      <c r="A606" s="714" t="s">
        <v>326</v>
      </c>
      <c r="B606" s="715"/>
      <c r="C606" s="715"/>
      <c r="D606" s="715"/>
      <c r="E606" s="715"/>
      <c r="F606" s="715"/>
      <c r="G606" s="715"/>
      <c r="H606" s="715"/>
      <c r="I606" s="715"/>
      <c r="J606" s="715"/>
      <c r="K606" s="716"/>
      <c r="L606" s="723" t="s">
        <v>472</v>
      </c>
      <c r="M606" s="723"/>
      <c r="N606" s="723"/>
      <c r="O606" s="723"/>
      <c r="P606" s="723"/>
      <c r="Q606" s="723"/>
      <c r="R606" s="723"/>
      <c r="S606" s="723"/>
      <c r="T606" s="724"/>
    </row>
    <row r="607" spans="1:20" s="184" customFormat="1" x14ac:dyDescent="0.25">
      <c r="A607" s="717"/>
      <c r="B607" s="718"/>
      <c r="C607" s="718"/>
      <c r="D607" s="718"/>
      <c r="E607" s="718"/>
      <c r="F607" s="718"/>
      <c r="G607" s="718"/>
      <c r="H607" s="718"/>
      <c r="I607" s="718"/>
      <c r="J607" s="718"/>
      <c r="K607" s="719"/>
      <c r="L607" s="725"/>
      <c r="M607" s="725"/>
      <c r="N607" s="725"/>
      <c r="O607" s="725"/>
      <c r="P607" s="725"/>
      <c r="Q607" s="725"/>
      <c r="R607" s="725"/>
      <c r="S607" s="725"/>
      <c r="T607" s="726"/>
    </row>
    <row r="608" spans="1:20" s="184" customFormat="1" x14ac:dyDescent="0.25">
      <c r="A608" s="717"/>
      <c r="B608" s="718"/>
      <c r="C608" s="718"/>
      <c r="D608" s="718"/>
      <c r="E608" s="718"/>
      <c r="F608" s="718"/>
      <c r="G608" s="718"/>
      <c r="H608" s="718"/>
      <c r="I608" s="718"/>
      <c r="J608" s="718"/>
      <c r="K608" s="719"/>
      <c r="L608" s="725"/>
      <c r="M608" s="725"/>
      <c r="N608" s="725"/>
      <c r="O608" s="725"/>
      <c r="P608" s="725"/>
      <c r="Q608" s="725"/>
      <c r="R608" s="725"/>
      <c r="S608" s="725"/>
      <c r="T608" s="726"/>
    </row>
    <row r="609" spans="1:21" s="184" customFormat="1" x14ac:dyDescent="0.25">
      <c r="A609" s="720"/>
      <c r="B609" s="721"/>
      <c r="C609" s="721"/>
      <c r="D609" s="721"/>
      <c r="E609" s="721"/>
      <c r="F609" s="721"/>
      <c r="G609" s="721"/>
      <c r="H609" s="721"/>
      <c r="I609" s="721"/>
      <c r="J609" s="721"/>
      <c r="K609" s="722"/>
      <c r="L609" s="727"/>
      <c r="M609" s="727"/>
      <c r="N609" s="727"/>
      <c r="O609" s="727"/>
      <c r="P609" s="727"/>
      <c r="Q609" s="727"/>
      <c r="R609" s="727"/>
      <c r="S609" s="727"/>
      <c r="T609" s="728"/>
    </row>
    <row r="610" spans="1:21" s="184" customFormat="1" x14ac:dyDescent="0.25">
      <c r="A610" s="729"/>
      <c r="B610" s="729"/>
      <c r="C610" s="729"/>
      <c r="D610" s="729"/>
      <c r="E610" s="729"/>
      <c r="F610" s="729"/>
      <c r="G610" s="729"/>
      <c r="H610" s="729"/>
      <c r="I610" s="729"/>
      <c r="J610" s="729"/>
      <c r="K610" s="729"/>
      <c r="L610" s="729"/>
      <c r="M610" s="729"/>
      <c r="N610" s="729"/>
      <c r="O610" s="729"/>
      <c r="P610" s="729"/>
      <c r="Q610" s="729"/>
      <c r="R610" s="729"/>
      <c r="S610" s="729"/>
      <c r="T610" s="729"/>
    </row>
    <row r="611" spans="1:21" s="184" customFormat="1" x14ac:dyDescent="0.25">
      <c r="A611" s="442" t="s">
        <v>328</v>
      </c>
      <c r="B611" s="443"/>
      <c r="C611" s="443"/>
      <c r="D611" s="443"/>
      <c r="E611" s="443"/>
      <c r="F611" s="443"/>
      <c r="G611" s="444"/>
      <c r="H611" s="487" t="s">
        <v>473</v>
      </c>
      <c r="I611" s="488"/>
      <c r="J611" s="488"/>
      <c r="K611" s="488"/>
      <c r="L611" s="488"/>
      <c r="M611" s="489"/>
      <c r="N611" s="252"/>
      <c r="O611" s="252"/>
      <c r="P611" s="252"/>
      <c r="Q611" s="253" t="s">
        <v>21</v>
      </c>
      <c r="R611" s="730" t="s">
        <v>22</v>
      </c>
      <c r="S611" s="731"/>
      <c r="T611" s="732"/>
    </row>
    <row r="612" spans="1:21" s="184" customFormat="1" ht="15.75" thickBot="1" x14ac:dyDescent="0.3">
      <c r="A612" s="182"/>
      <c r="B612" s="182"/>
      <c r="C612" s="183"/>
      <c r="D612" s="182"/>
      <c r="E612" s="182"/>
      <c r="F612" s="182"/>
      <c r="G612" s="182"/>
      <c r="H612" s="182"/>
      <c r="I612" s="182"/>
      <c r="J612" s="182"/>
      <c r="K612" s="182"/>
      <c r="L612" s="182"/>
      <c r="M612" s="182"/>
      <c r="N612" s="182"/>
      <c r="O612" s="182"/>
      <c r="P612" s="182"/>
      <c r="Q612" s="182"/>
      <c r="R612" s="182"/>
      <c r="S612" s="182"/>
    </row>
    <row r="613" spans="1:21" s="184" customFormat="1" x14ac:dyDescent="0.25">
      <c r="A613" s="671" t="s">
        <v>330</v>
      </c>
      <c r="B613" s="672"/>
      <c r="C613" s="672"/>
      <c r="D613" s="672"/>
      <c r="E613" s="672"/>
      <c r="F613" s="672"/>
      <c r="G613" s="673" t="s">
        <v>331</v>
      </c>
      <c r="H613" s="674"/>
      <c r="I613" s="674"/>
      <c r="J613" s="674"/>
      <c r="K613" s="751" t="s">
        <v>332</v>
      </c>
      <c r="L613" s="624" t="s">
        <v>333</v>
      </c>
      <c r="M613" s="625"/>
      <c r="N613" s="753" t="s">
        <v>257</v>
      </c>
      <c r="O613" s="755" t="s">
        <v>258</v>
      </c>
      <c r="P613" s="756" t="s">
        <v>259</v>
      </c>
      <c r="Q613" s="756" t="s">
        <v>260</v>
      </c>
      <c r="R613" s="756" t="s">
        <v>261</v>
      </c>
      <c r="S613" s="757" t="s">
        <v>262</v>
      </c>
      <c r="T613" s="758" t="s">
        <v>263</v>
      </c>
    </row>
    <row r="614" spans="1:21" s="184" customFormat="1" x14ac:dyDescent="0.25">
      <c r="A614" s="672"/>
      <c r="B614" s="672"/>
      <c r="C614" s="672"/>
      <c r="D614" s="672"/>
      <c r="E614" s="672"/>
      <c r="F614" s="672"/>
      <c r="G614" s="674"/>
      <c r="H614" s="674"/>
      <c r="I614" s="674"/>
      <c r="J614" s="674"/>
      <c r="K614" s="752"/>
      <c r="L614" s="626"/>
      <c r="M614" s="627"/>
      <c r="N614" s="754"/>
      <c r="O614" s="755"/>
      <c r="P614" s="756"/>
      <c r="Q614" s="756"/>
      <c r="R614" s="756"/>
      <c r="S614" s="757"/>
      <c r="T614" s="758"/>
    </row>
    <row r="615" spans="1:21" s="184" customFormat="1" x14ac:dyDescent="0.25">
      <c r="A615" s="672"/>
      <c r="B615" s="672"/>
      <c r="C615" s="672"/>
      <c r="D615" s="672"/>
      <c r="E615" s="672"/>
      <c r="F615" s="672"/>
      <c r="G615" s="674"/>
      <c r="H615" s="674"/>
      <c r="I615" s="674"/>
      <c r="J615" s="674"/>
      <c r="K615" s="752"/>
      <c r="L615" s="626"/>
      <c r="M615" s="627"/>
      <c r="N615" s="754"/>
      <c r="O615" s="755"/>
      <c r="P615" s="756"/>
      <c r="Q615" s="756"/>
      <c r="R615" s="756"/>
      <c r="S615" s="757"/>
      <c r="T615" s="758"/>
    </row>
    <row r="616" spans="1:21" s="184" customFormat="1" x14ac:dyDescent="0.25">
      <c r="A616" s="672"/>
      <c r="B616" s="672"/>
      <c r="C616" s="672"/>
      <c r="D616" s="672"/>
      <c r="E616" s="672"/>
      <c r="F616" s="672"/>
      <c r="G616" s="674"/>
      <c r="H616" s="674"/>
      <c r="I616" s="674"/>
      <c r="J616" s="674"/>
      <c r="K616" s="752"/>
      <c r="L616" s="626"/>
      <c r="M616" s="627"/>
      <c r="N616" s="754"/>
      <c r="O616" s="755"/>
      <c r="P616" s="756"/>
      <c r="Q616" s="756"/>
      <c r="R616" s="756"/>
      <c r="S616" s="757"/>
      <c r="T616" s="758"/>
    </row>
    <row r="617" spans="1:21" s="184" customFormat="1" x14ac:dyDescent="0.25">
      <c r="A617" s="672"/>
      <c r="B617" s="672"/>
      <c r="C617" s="672"/>
      <c r="D617" s="672"/>
      <c r="E617" s="672"/>
      <c r="F617" s="672"/>
      <c r="G617" s="674"/>
      <c r="H617" s="674"/>
      <c r="I617" s="674"/>
      <c r="J617" s="674"/>
      <c r="K617" s="752"/>
      <c r="L617" s="626"/>
      <c r="M617" s="627"/>
      <c r="N617" s="754"/>
      <c r="O617" s="755"/>
      <c r="P617" s="756"/>
      <c r="Q617" s="756"/>
      <c r="R617" s="756"/>
      <c r="S617" s="757"/>
      <c r="T617" s="758"/>
    </row>
    <row r="618" spans="1:21" s="184" customFormat="1" x14ac:dyDescent="0.25">
      <c r="A618" s="672"/>
      <c r="B618" s="672"/>
      <c r="C618" s="672"/>
      <c r="D618" s="672"/>
      <c r="E618" s="672"/>
      <c r="F618" s="672"/>
      <c r="G618" s="674"/>
      <c r="H618" s="674"/>
      <c r="I618" s="674"/>
      <c r="J618" s="674"/>
      <c r="K618" s="752"/>
      <c r="L618" s="626"/>
      <c r="M618" s="627"/>
      <c r="N618" s="754"/>
      <c r="O618" s="755"/>
      <c r="P618" s="756"/>
      <c r="Q618" s="756"/>
      <c r="R618" s="756"/>
      <c r="S618" s="757"/>
      <c r="T618" s="758"/>
    </row>
    <row r="619" spans="1:21" s="184" customFormat="1" x14ac:dyDescent="0.25">
      <c r="A619" s="672"/>
      <c r="B619" s="672"/>
      <c r="C619" s="672"/>
      <c r="D619" s="672"/>
      <c r="E619" s="672"/>
      <c r="F619" s="672"/>
      <c r="G619" s="674"/>
      <c r="H619" s="674"/>
      <c r="I619" s="674"/>
      <c r="J619" s="674"/>
      <c r="K619" s="752"/>
      <c r="L619" s="626"/>
      <c r="M619" s="627"/>
      <c r="N619" s="754"/>
      <c r="O619" s="755"/>
      <c r="P619" s="756"/>
      <c r="Q619" s="756"/>
      <c r="R619" s="756"/>
      <c r="S619" s="757"/>
      <c r="T619" s="758"/>
    </row>
    <row r="620" spans="1:21" s="184" customFormat="1" x14ac:dyDescent="0.25">
      <c r="A620" s="672"/>
      <c r="B620" s="672"/>
      <c r="C620" s="672"/>
      <c r="D620" s="672"/>
      <c r="E620" s="672"/>
      <c r="F620" s="672"/>
      <c r="G620" s="674"/>
      <c r="H620" s="674"/>
      <c r="I620" s="674"/>
      <c r="J620" s="674"/>
      <c r="K620" s="752"/>
      <c r="L620" s="628"/>
      <c r="M620" s="629"/>
      <c r="N620" s="754"/>
      <c r="O620" s="755"/>
      <c r="P620" s="756"/>
      <c r="Q620" s="756"/>
      <c r="R620" s="756"/>
      <c r="S620" s="757"/>
      <c r="T620" s="758"/>
    </row>
    <row r="621" spans="1:21" s="184" customFormat="1" ht="15" customHeight="1" x14ac:dyDescent="0.25">
      <c r="A621" s="390" t="s">
        <v>474</v>
      </c>
      <c r="B621" s="391"/>
      <c r="C621" s="391"/>
      <c r="D621" s="391"/>
      <c r="E621" s="391"/>
      <c r="F621" s="392"/>
      <c r="G621" s="957" t="s">
        <v>344</v>
      </c>
      <c r="H621" s="958"/>
      <c r="I621" s="958"/>
      <c r="J621" s="959"/>
      <c r="K621" s="664"/>
      <c r="L621" s="957" t="s">
        <v>475</v>
      </c>
      <c r="M621" s="959"/>
      <c r="N621" s="664">
        <v>3500</v>
      </c>
      <c r="O621" s="660">
        <v>3500</v>
      </c>
      <c r="P621" s="660">
        <v>0</v>
      </c>
      <c r="Q621" s="660">
        <v>0</v>
      </c>
      <c r="R621" s="667">
        <v>0</v>
      </c>
      <c r="S621" s="762">
        <f>SUM(O621:R623)</f>
        <v>3500</v>
      </c>
      <c r="T621" s="763">
        <f>S621/N621</f>
        <v>1</v>
      </c>
      <c r="U621" s="189"/>
    </row>
    <row r="622" spans="1:21" s="184" customFormat="1" x14ac:dyDescent="0.25">
      <c r="A622" s="393"/>
      <c r="B622" s="394"/>
      <c r="C622" s="394"/>
      <c r="D622" s="394"/>
      <c r="E622" s="394"/>
      <c r="F622" s="395"/>
      <c r="G622" s="960"/>
      <c r="H622" s="961"/>
      <c r="I622" s="961"/>
      <c r="J622" s="962"/>
      <c r="K622" s="665"/>
      <c r="L622" s="960"/>
      <c r="M622" s="962"/>
      <c r="N622" s="665"/>
      <c r="O622" s="660"/>
      <c r="P622" s="660"/>
      <c r="Q622" s="660"/>
      <c r="R622" s="667"/>
      <c r="S622" s="762"/>
      <c r="T622" s="763"/>
      <c r="U622" s="182"/>
    </row>
    <row r="623" spans="1:21" s="184" customFormat="1" x14ac:dyDescent="0.25">
      <c r="A623" s="393"/>
      <c r="B623" s="394"/>
      <c r="C623" s="394"/>
      <c r="D623" s="394"/>
      <c r="E623" s="394"/>
      <c r="F623" s="395"/>
      <c r="G623" s="963"/>
      <c r="H623" s="964"/>
      <c r="I623" s="964"/>
      <c r="J623" s="965"/>
      <c r="K623" s="666"/>
      <c r="L623" s="963"/>
      <c r="M623" s="965"/>
      <c r="N623" s="666"/>
      <c r="O623" s="660"/>
      <c r="P623" s="660"/>
      <c r="Q623" s="660"/>
      <c r="R623" s="667"/>
      <c r="S623" s="762"/>
      <c r="T623" s="763"/>
      <c r="U623" s="182"/>
    </row>
    <row r="624" spans="1:21" s="184" customFormat="1" ht="15" customHeight="1" x14ac:dyDescent="0.25">
      <c r="A624" s="393"/>
      <c r="B624" s="394"/>
      <c r="C624" s="394"/>
      <c r="D624" s="394"/>
      <c r="E624" s="394"/>
      <c r="F624" s="395"/>
      <c r="G624" s="932" t="s">
        <v>476</v>
      </c>
      <c r="H624" s="933"/>
      <c r="I624" s="933"/>
      <c r="J624" s="934"/>
      <c r="K624" s="661"/>
      <c r="L624" s="957" t="s">
        <v>477</v>
      </c>
      <c r="M624" s="959"/>
      <c r="N624" s="664">
        <v>3500</v>
      </c>
      <c r="O624" s="660">
        <v>3500</v>
      </c>
      <c r="P624" s="660">
        <v>0</v>
      </c>
      <c r="Q624" s="660">
        <v>0</v>
      </c>
      <c r="R624" s="667">
        <v>0</v>
      </c>
      <c r="S624" s="762">
        <f>SUM(O624:R626)</f>
        <v>3500</v>
      </c>
      <c r="T624" s="763">
        <f>S624/N624</f>
        <v>1</v>
      </c>
      <c r="U624" s="182"/>
    </row>
    <row r="625" spans="1:21" s="184" customFormat="1" x14ac:dyDescent="0.25">
      <c r="A625" s="393"/>
      <c r="B625" s="394"/>
      <c r="C625" s="394"/>
      <c r="D625" s="394"/>
      <c r="E625" s="394"/>
      <c r="F625" s="395"/>
      <c r="G625" s="935"/>
      <c r="H625" s="936"/>
      <c r="I625" s="936"/>
      <c r="J625" s="937"/>
      <c r="K625" s="662"/>
      <c r="L625" s="960"/>
      <c r="M625" s="962"/>
      <c r="N625" s="665"/>
      <c r="O625" s="660"/>
      <c r="P625" s="660"/>
      <c r="Q625" s="660"/>
      <c r="R625" s="667"/>
      <c r="S625" s="762"/>
      <c r="T625" s="763"/>
      <c r="U625" s="182"/>
    </row>
    <row r="626" spans="1:21" s="184" customFormat="1" x14ac:dyDescent="0.25">
      <c r="A626" s="393"/>
      <c r="B626" s="394"/>
      <c r="C626" s="394"/>
      <c r="D626" s="394"/>
      <c r="E626" s="394"/>
      <c r="F626" s="395"/>
      <c r="G626" s="938"/>
      <c r="H626" s="939"/>
      <c r="I626" s="939"/>
      <c r="J626" s="940"/>
      <c r="K626" s="663"/>
      <c r="L626" s="963"/>
      <c r="M626" s="965"/>
      <c r="N626" s="666"/>
      <c r="O626" s="660"/>
      <c r="P626" s="660"/>
      <c r="Q626" s="660"/>
      <c r="R626" s="667"/>
      <c r="S626" s="762"/>
      <c r="T626" s="763"/>
      <c r="U626" s="182"/>
    </row>
    <row r="627" spans="1:21" s="184" customFormat="1" ht="15" customHeight="1" x14ac:dyDescent="0.25">
      <c r="A627" s="393"/>
      <c r="B627" s="394"/>
      <c r="C627" s="394"/>
      <c r="D627" s="394"/>
      <c r="E627" s="394"/>
      <c r="F627" s="395"/>
      <c r="G627" s="932" t="s">
        <v>478</v>
      </c>
      <c r="H627" s="933"/>
      <c r="I627" s="933"/>
      <c r="J627" s="934"/>
      <c r="K627" s="661" t="s">
        <v>479</v>
      </c>
      <c r="L627" s="932" t="s">
        <v>480</v>
      </c>
      <c r="M627" s="934"/>
      <c r="N627" s="664">
        <v>3500</v>
      </c>
      <c r="O627" s="660">
        <v>3500</v>
      </c>
      <c r="P627" s="660">
        <v>0</v>
      </c>
      <c r="Q627" s="660">
        <v>0</v>
      </c>
      <c r="R627" s="667">
        <v>0</v>
      </c>
      <c r="S627" s="762">
        <f>SUM(O627:R629)</f>
        <v>3500</v>
      </c>
      <c r="T627" s="763">
        <f>S627/N627</f>
        <v>1</v>
      </c>
      <c r="U627" s="182"/>
    </row>
    <row r="628" spans="1:21" s="184" customFormat="1" x14ac:dyDescent="0.25">
      <c r="A628" s="393"/>
      <c r="B628" s="394"/>
      <c r="C628" s="394"/>
      <c r="D628" s="394"/>
      <c r="E628" s="394"/>
      <c r="F628" s="395"/>
      <c r="G628" s="935"/>
      <c r="H628" s="936"/>
      <c r="I628" s="936"/>
      <c r="J628" s="937"/>
      <c r="K628" s="662"/>
      <c r="L628" s="935"/>
      <c r="M628" s="937"/>
      <c r="N628" s="665"/>
      <c r="O628" s="660"/>
      <c r="P628" s="660"/>
      <c r="Q628" s="660"/>
      <c r="R628" s="667"/>
      <c r="S628" s="762"/>
      <c r="T628" s="763"/>
      <c r="U628" s="182"/>
    </row>
    <row r="629" spans="1:21" s="184" customFormat="1" x14ac:dyDescent="0.25">
      <c r="A629" s="393"/>
      <c r="B629" s="394"/>
      <c r="C629" s="394"/>
      <c r="D629" s="394"/>
      <c r="E629" s="394"/>
      <c r="F629" s="395"/>
      <c r="G629" s="938"/>
      <c r="H629" s="939"/>
      <c r="I629" s="939"/>
      <c r="J629" s="940"/>
      <c r="K629" s="663"/>
      <c r="L629" s="938"/>
      <c r="M629" s="940"/>
      <c r="N629" s="666"/>
      <c r="O629" s="660"/>
      <c r="P629" s="660"/>
      <c r="Q629" s="660"/>
      <c r="R629" s="667"/>
      <c r="S629" s="762"/>
      <c r="T629" s="763"/>
      <c r="U629" s="182"/>
    </row>
    <row r="630" spans="1:21" s="184" customFormat="1" x14ac:dyDescent="0.25">
      <c r="A630" s="393"/>
      <c r="B630" s="394"/>
      <c r="C630" s="394"/>
      <c r="D630" s="394"/>
      <c r="E630" s="394"/>
      <c r="F630" s="395"/>
      <c r="G630" s="712"/>
      <c r="H630" s="712"/>
      <c r="I630" s="713"/>
      <c r="J630" s="713"/>
      <c r="K630" s="659"/>
      <c r="L630" s="797"/>
      <c r="M630" s="798"/>
      <c r="N630" s="659"/>
      <c r="O630" s="660"/>
      <c r="P630" s="660"/>
      <c r="Q630" s="660"/>
      <c r="R630" s="667"/>
      <c r="S630" s="762">
        <f>SUM(O630:R632)</f>
        <v>0</v>
      </c>
      <c r="T630" s="763" t="e">
        <f>S630/N630</f>
        <v>#DIV/0!</v>
      </c>
      <c r="U630" s="182"/>
    </row>
    <row r="631" spans="1:21" s="184" customFormat="1" x14ac:dyDescent="0.25">
      <c r="A631" s="393"/>
      <c r="B631" s="394"/>
      <c r="C631" s="394"/>
      <c r="D631" s="394"/>
      <c r="E631" s="394"/>
      <c r="F631" s="395"/>
      <c r="G631" s="712"/>
      <c r="H631" s="712"/>
      <c r="I631" s="713"/>
      <c r="J631" s="713"/>
      <c r="K631" s="659"/>
      <c r="L631" s="799"/>
      <c r="M631" s="800"/>
      <c r="N631" s="659"/>
      <c r="O631" s="660"/>
      <c r="P631" s="660"/>
      <c r="Q631" s="660"/>
      <c r="R631" s="667"/>
      <c r="S631" s="762"/>
      <c r="T631" s="763"/>
      <c r="U631" s="182"/>
    </row>
    <row r="632" spans="1:21" s="184" customFormat="1" x14ac:dyDescent="0.25">
      <c r="A632" s="396"/>
      <c r="B632" s="397"/>
      <c r="C632" s="397"/>
      <c r="D632" s="397"/>
      <c r="E632" s="397"/>
      <c r="F632" s="398"/>
      <c r="G632" s="712"/>
      <c r="H632" s="712"/>
      <c r="I632" s="713"/>
      <c r="J632" s="713"/>
      <c r="K632" s="659"/>
      <c r="L632" s="801"/>
      <c r="M632" s="802"/>
      <c r="N632" s="659"/>
      <c r="O632" s="660"/>
      <c r="P632" s="660"/>
      <c r="Q632" s="660"/>
      <c r="R632" s="667"/>
      <c r="S632" s="762"/>
      <c r="T632" s="763"/>
      <c r="U632" s="182"/>
    </row>
    <row r="633" spans="1:21" s="184" customFormat="1" x14ac:dyDescent="0.25">
      <c r="A633" s="182"/>
      <c r="B633" s="182"/>
      <c r="C633" s="182"/>
      <c r="D633" s="182"/>
      <c r="E633" s="182"/>
      <c r="F633" s="182"/>
      <c r="G633" s="182"/>
      <c r="H633" s="182"/>
      <c r="I633" s="182"/>
      <c r="J633" s="182"/>
      <c r="K633" s="182"/>
      <c r="L633" s="182"/>
      <c r="M633" s="182"/>
      <c r="N633" s="182"/>
      <c r="O633" s="182"/>
      <c r="P633" s="182"/>
      <c r="Q633" s="182"/>
      <c r="R633" s="182"/>
      <c r="S633" s="182"/>
      <c r="T633" s="182"/>
    </row>
    <row r="634" spans="1:21" s="184" customFormat="1" x14ac:dyDescent="0.25">
      <c r="A634" s="182"/>
      <c r="B634" s="182"/>
      <c r="C634" s="182"/>
      <c r="D634" s="182"/>
      <c r="E634" s="182"/>
      <c r="F634" s="182"/>
      <c r="G634" s="182"/>
      <c r="H634" s="182"/>
      <c r="I634" s="182"/>
      <c r="J634" s="182"/>
      <c r="K634" s="182"/>
      <c r="L634" s="182"/>
      <c r="M634" s="182"/>
      <c r="N634" s="182"/>
      <c r="O634" s="182"/>
      <c r="P634" s="182"/>
      <c r="Q634" s="182"/>
      <c r="R634" s="182"/>
      <c r="S634" s="182"/>
      <c r="T634" s="182"/>
    </row>
    <row r="635" spans="1:21" s="184" customFormat="1" x14ac:dyDescent="0.25">
      <c r="A635" s="182"/>
      <c r="B635" s="182"/>
      <c r="C635" s="182"/>
      <c r="D635" s="182"/>
      <c r="E635" s="182"/>
      <c r="F635" s="182"/>
      <c r="G635" s="182"/>
      <c r="H635" s="182"/>
      <c r="I635" s="182"/>
      <c r="J635" s="182"/>
      <c r="K635" s="182"/>
      <c r="L635" s="182"/>
      <c r="M635" s="182"/>
      <c r="N635" s="182"/>
      <c r="O635" s="182"/>
      <c r="P635" s="182"/>
      <c r="Q635" s="182"/>
      <c r="R635" s="182"/>
      <c r="S635" s="182"/>
      <c r="T635" s="182"/>
    </row>
    <row r="636" spans="1:21" s="184" customFormat="1" x14ac:dyDescent="0.25">
      <c r="A636" s="449"/>
      <c r="B636" s="449"/>
      <c r="C636" s="449"/>
      <c r="D636" s="449"/>
      <c r="E636" s="449"/>
      <c r="F636" s="449"/>
      <c r="G636" s="541" t="s">
        <v>0</v>
      </c>
      <c r="H636" s="541"/>
      <c r="I636" s="541"/>
      <c r="J636" s="541"/>
      <c r="K636" s="541"/>
      <c r="L636" s="541"/>
      <c r="M636" s="541"/>
      <c r="N636" s="541"/>
      <c r="O636" s="449"/>
      <c r="P636" s="449"/>
      <c r="Q636" s="25" t="s">
        <v>244</v>
      </c>
      <c r="R636" s="13">
        <v>20</v>
      </c>
      <c r="S636" s="192" t="s">
        <v>245</v>
      </c>
      <c r="T636" s="213">
        <v>21</v>
      </c>
    </row>
    <row r="637" spans="1:21" s="184" customFormat="1" x14ac:dyDescent="0.25">
      <c r="A637" s="449"/>
      <c r="B637" s="449"/>
      <c r="C637" s="449"/>
      <c r="D637" s="449"/>
      <c r="E637" s="449"/>
      <c r="F637" s="449"/>
      <c r="G637" s="295" t="s">
        <v>1</v>
      </c>
      <c r="H637" s="295"/>
      <c r="I637" s="295"/>
      <c r="J637" s="295"/>
      <c r="K637" s="295"/>
      <c r="L637" s="295"/>
      <c r="M637" s="295"/>
      <c r="N637" s="295"/>
      <c r="O637" s="540" t="s">
        <v>246</v>
      </c>
      <c r="P637" s="540"/>
      <c r="Q637" s="540"/>
      <c r="R637" s="540"/>
      <c r="S637" s="540"/>
      <c r="T637" s="540"/>
    </row>
    <row r="638" spans="1:21" s="184" customFormat="1" ht="15.75" x14ac:dyDescent="0.25">
      <c r="A638" s="449"/>
      <c r="B638" s="449"/>
      <c r="C638" s="449"/>
      <c r="D638" s="449"/>
      <c r="E638" s="449"/>
      <c r="F638" s="449"/>
      <c r="G638" s="613" t="s">
        <v>325</v>
      </c>
      <c r="H638" s="613"/>
      <c r="I638" s="613"/>
      <c r="J638" s="613"/>
      <c r="K638" s="613"/>
      <c r="L638" s="613"/>
      <c r="M638" s="613"/>
      <c r="N638" s="613"/>
      <c r="O638" s="539"/>
      <c r="P638" s="539"/>
      <c r="Q638" s="539"/>
      <c r="R638" s="539"/>
      <c r="S638" s="539"/>
      <c r="T638" s="539"/>
    </row>
    <row r="639" spans="1:21" s="184" customFormat="1" x14ac:dyDescent="0.25">
      <c r="A639" s="449"/>
      <c r="B639" s="449"/>
      <c r="C639" s="449"/>
      <c r="D639" s="449"/>
      <c r="E639" s="449"/>
      <c r="F639" s="449"/>
      <c r="G639" s="449"/>
      <c r="H639" s="449"/>
      <c r="I639" s="449"/>
      <c r="J639" s="449"/>
      <c r="K639" s="449"/>
      <c r="L639" s="449"/>
      <c r="M639" s="449"/>
      <c r="N639" s="449"/>
      <c r="O639" s="449"/>
      <c r="P639" s="449"/>
      <c r="Q639" s="449"/>
      <c r="R639" s="449"/>
      <c r="S639" s="449"/>
      <c r="T639" s="449"/>
    </row>
    <row r="640" spans="1:21" s="184" customFormat="1" x14ac:dyDescent="0.25">
      <c r="A640" s="27" t="s">
        <v>3</v>
      </c>
      <c r="B640" s="611" t="s">
        <v>427</v>
      </c>
      <c r="C640" s="611"/>
      <c r="D640" s="611"/>
      <c r="E640" s="611"/>
      <c r="F640" s="611"/>
      <c r="G640" s="611"/>
      <c r="H640" s="611"/>
      <c r="I640" s="611"/>
      <c r="J640" s="611"/>
      <c r="K640" s="611"/>
      <c r="L640" s="4" t="s">
        <v>5</v>
      </c>
      <c r="M640" s="213">
        <v>2023</v>
      </c>
      <c r="N640" s="295"/>
      <c r="O640" s="295"/>
      <c r="P640" s="610"/>
      <c r="Q640" s="604" t="s">
        <v>248</v>
      </c>
      <c r="R640" s="605"/>
      <c r="S640" s="605"/>
      <c r="T640" s="606"/>
    </row>
    <row r="641" spans="1:20" s="184" customFormat="1" x14ac:dyDescent="0.25">
      <c r="A641" s="295"/>
      <c r="B641" s="295"/>
      <c r="C641" s="295"/>
      <c r="D641" s="295"/>
      <c r="E641" s="295"/>
      <c r="F641" s="295"/>
      <c r="G641" s="295"/>
      <c r="H641" s="295"/>
      <c r="I641" s="295"/>
      <c r="J641" s="295"/>
      <c r="K641" s="295"/>
      <c r="L641" s="295"/>
      <c r="M641" s="295"/>
      <c r="N641" s="295"/>
      <c r="O641" s="295"/>
      <c r="P641" s="610"/>
      <c r="Q641" s="607" t="s">
        <v>284</v>
      </c>
      <c r="R641" s="608"/>
      <c r="S641" s="608"/>
      <c r="T641" s="609"/>
    </row>
    <row r="642" spans="1:20" s="184" customFormat="1" x14ac:dyDescent="0.25">
      <c r="A642" s="7" t="s">
        <v>6</v>
      </c>
      <c r="B642" s="612">
        <v>44835</v>
      </c>
      <c r="C642" s="612"/>
      <c r="D642" s="613" t="s">
        <v>7</v>
      </c>
      <c r="E642" s="613"/>
      <c r="F642" s="612">
        <v>45199</v>
      </c>
      <c r="G642" s="612"/>
      <c r="H642" s="613"/>
      <c r="I642" s="613"/>
      <c r="J642" s="613"/>
      <c r="K642" s="613"/>
      <c r="L642" s="22" t="s">
        <v>8</v>
      </c>
      <c r="M642" s="213" t="s">
        <v>9</v>
      </c>
      <c r="N642" s="449"/>
      <c r="O642" s="449"/>
      <c r="P642" s="449"/>
      <c r="Q642" s="449"/>
      <c r="R642" s="449"/>
      <c r="S642" s="449"/>
      <c r="T642" s="449"/>
    </row>
    <row r="643" spans="1:20" s="184" customFormat="1" x14ac:dyDescent="0.25">
      <c r="A643" s="545"/>
      <c r="B643" s="545"/>
      <c r="C643" s="545"/>
      <c r="D643" s="545"/>
      <c r="E643" s="545"/>
      <c r="F643" s="545"/>
      <c r="G643" s="545"/>
      <c r="H643" s="545"/>
      <c r="I643" s="545"/>
      <c r="J643" s="545"/>
      <c r="K643" s="545"/>
      <c r="L643" s="545"/>
      <c r="M643" s="545"/>
      <c r="N643" s="545"/>
      <c r="O643" s="545"/>
      <c r="P643" s="545"/>
      <c r="Q643" s="545"/>
      <c r="R643" s="545"/>
      <c r="S643" s="545"/>
      <c r="T643" s="545"/>
    </row>
    <row r="644" spans="1:20" s="184" customFormat="1" x14ac:dyDescent="0.25">
      <c r="A644" s="714" t="s">
        <v>326</v>
      </c>
      <c r="B644" s="715"/>
      <c r="C644" s="715"/>
      <c r="D644" s="715"/>
      <c r="E644" s="715"/>
      <c r="F644" s="715"/>
      <c r="G644" s="715"/>
      <c r="H644" s="715"/>
      <c r="I644" s="715"/>
      <c r="J644" s="715"/>
      <c r="K644" s="716"/>
      <c r="L644" s="723" t="s">
        <v>481</v>
      </c>
      <c r="M644" s="723"/>
      <c r="N644" s="723"/>
      <c r="O644" s="723"/>
      <c r="P644" s="723"/>
      <c r="Q644" s="723"/>
      <c r="R644" s="723"/>
      <c r="S644" s="723"/>
      <c r="T644" s="724"/>
    </row>
    <row r="645" spans="1:20" s="184" customFormat="1" x14ac:dyDescent="0.25">
      <c r="A645" s="717"/>
      <c r="B645" s="718"/>
      <c r="C645" s="718"/>
      <c r="D645" s="718"/>
      <c r="E645" s="718"/>
      <c r="F645" s="718"/>
      <c r="G645" s="718"/>
      <c r="H645" s="718"/>
      <c r="I645" s="718"/>
      <c r="J645" s="718"/>
      <c r="K645" s="719"/>
      <c r="L645" s="725"/>
      <c r="M645" s="725"/>
      <c r="N645" s="725"/>
      <c r="O645" s="725"/>
      <c r="P645" s="725"/>
      <c r="Q645" s="725"/>
      <c r="R645" s="725"/>
      <c r="S645" s="725"/>
      <c r="T645" s="726"/>
    </row>
    <row r="646" spans="1:20" s="184" customFormat="1" x14ac:dyDescent="0.25">
      <c r="A646" s="717"/>
      <c r="B646" s="718"/>
      <c r="C646" s="718"/>
      <c r="D646" s="718"/>
      <c r="E646" s="718"/>
      <c r="F646" s="718"/>
      <c r="G646" s="718"/>
      <c r="H646" s="718"/>
      <c r="I646" s="718"/>
      <c r="J646" s="718"/>
      <c r="K646" s="719"/>
      <c r="L646" s="725"/>
      <c r="M646" s="725"/>
      <c r="N646" s="725"/>
      <c r="O646" s="725"/>
      <c r="P646" s="725"/>
      <c r="Q646" s="725"/>
      <c r="R646" s="725"/>
      <c r="S646" s="725"/>
      <c r="T646" s="726"/>
    </row>
    <row r="647" spans="1:20" s="184" customFormat="1" x14ac:dyDescent="0.25">
      <c r="A647" s="720"/>
      <c r="B647" s="721"/>
      <c r="C647" s="721"/>
      <c r="D647" s="721"/>
      <c r="E647" s="721"/>
      <c r="F647" s="721"/>
      <c r="G647" s="721"/>
      <c r="H647" s="721"/>
      <c r="I647" s="721"/>
      <c r="J647" s="721"/>
      <c r="K647" s="722"/>
      <c r="L647" s="727"/>
      <c r="M647" s="727"/>
      <c r="N647" s="727"/>
      <c r="O647" s="727"/>
      <c r="P647" s="727"/>
      <c r="Q647" s="727"/>
      <c r="R647" s="727"/>
      <c r="S647" s="727"/>
      <c r="T647" s="728"/>
    </row>
    <row r="648" spans="1:20" s="184" customFormat="1" x14ac:dyDescent="0.25">
      <c r="A648" s="729"/>
      <c r="B648" s="729"/>
      <c r="C648" s="729"/>
      <c r="D648" s="729"/>
      <c r="E648" s="729"/>
      <c r="F648" s="729"/>
      <c r="G648" s="729"/>
      <c r="H648" s="729"/>
      <c r="I648" s="729"/>
      <c r="J648" s="729"/>
      <c r="K648" s="729"/>
      <c r="L648" s="729"/>
      <c r="M648" s="729"/>
      <c r="N648" s="729"/>
      <c r="O648" s="729"/>
      <c r="P648" s="729"/>
      <c r="Q648" s="729"/>
      <c r="R648" s="729"/>
      <c r="S648" s="729"/>
      <c r="T648" s="729"/>
    </row>
    <row r="649" spans="1:20" s="184" customFormat="1" x14ac:dyDescent="0.25">
      <c r="A649" s="442" t="s">
        <v>328</v>
      </c>
      <c r="B649" s="443"/>
      <c r="C649" s="443"/>
      <c r="D649" s="443"/>
      <c r="E649" s="443"/>
      <c r="F649" s="443"/>
      <c r="G649" s="444"/>
      <c r="H649" s="487" t="s">
        <v>482</v>
      </c>
      <c r="I649" s="488"/>
      <c r="J649" s="488"/>
      <c r="K649" s="488"/>
      <c r="L649" s="488"/>
      <c r="M649" s="489"/>
      <c r="N649" s="252"/>
      <c r="O649" s="252"/>
      <c r="P649" s="252"/>
      <c r="Q649" s="253" t="s">
        <v>21</v>
      </c>
      <c r="R649" s="730"/>
      <c r="S649" s="731"/>
      <c r="T649" s="732"/>
    </row>
    <row r="650" spans="1:20" s="184" customFormat="1" ht="15.75" thickBot="1" x14ac:dyDescent="0.3">
      <c r="A650" s="182"/>
      <c r="B650" s="182"/>
      <c r="C650" s="183"/>
      <c r="D650" s="182"/>
      <c r="E650" s="182"/>
      <c r="F650" s="182"/>
      <c r="G650" s="182"/>
      <c r="H650" s="182"/>
      <c r="I650" s="182"/>
      <c r="J650" s="182"/>
      <c r="K650" s="182"/>
      <c r="L650" s="182"/>
      <c r="M650" s="182"/>
      <c r="N650" s="182"/>
      <c r="O650" s="182"/>
      <c r="P650" s="182"/>
      <c r="Q650" s="182"/>
      <c r="R650" s="182"/>
      <c r="S650" s="182"/>
    </row>
    <row r="651" spans="1:20" s="184" customFormat="1" x14ac:dyDescent="0.25">
      <c r="A651" s="671" t="s">
        <v>330</v>
      </c>
      <c r="B651" s="672"/>
      <c r="C651" s="672"/>
      <c r="D651" s="672"/>
      <c r="E651" s="672"/>
      <c r="F651" s="672"/>
      <c r="G651" s="673" t="s">
        <v>331</v>
      </c>
      <c r="H651" s="674"/>
      <c r="I651" s="674"/>
      <c r="J651" s="674"/>
      <c r="K651" s="751" t="s">
        <v>332</v>
      </c>
      <c r="L651" s="624" t="s">
        <v>333</v>
      </c>
      <c r="M651" s="625"/>
      <c r="N651" s="753" t="s">
        <v>257</v>
      </c>
      <c r="O651" s="755" t="s">
        <v>258</v>
      </c>
      <c r="P651" s="756" t="s">
        <v>259</v>
      </c>
      <c r="Q651" s="756" t="s">
        <v>260</v>
      </c>
      <c r="R651" s="756" t="s">
        <v>261</v>
      </c>
      <c r="S651" s="757" t="s">
        <v>262</v>
      </c>
      <c r="T651" s="758" t="s">
        <v>263</v>
      </c>
    </row>
    <row r="652" spans="1:20" s="184" customFormat="1" x14ac:dyDescent="0.25">
      <c r="A652" s="672"/>
      <c r="B652" s="672"/>
      <c r="C652" s="672"/>
      <c r="D652" s="672"/>
      <c r="E652" s="672"/>
      <c r="F652" s="672"/>
      <c r="G652" s="674"/>
      <c r="H652" s="674"/>
      <c r="I652" s="674"/>
      <c r="J652" s="674"/>
      <c r="K652" s="752"/>
      <c r="L652" s="626"/>
      <c r="M652" s="627"/>
      <c r="N652" s="754"/>
      <c r="O652" s="755"/>
      <c r="P652" s="756"/>
      <c r="Q652" s="756"/>
      <c r="R652" s="756"/>
      <c r="S652" s="757"/>
      <c r="T652" s="758"/>
    </row>
    <row r="653" spans="1:20" s="184" customFormat="1" x14ac:dyDescent="0.25">
      <c r="A653" s="672"/>
      <c r="B653" s="672"/>
      <c r="C653" s="672"/>
      <c r="D653" s="672"/>
      <c r="E653" s="672"/>
      <c r="F653" s="672"/>
      <c r="G653" s="674"/>
      <c r="H653" s="674"/>
      <c r="I653" s="674"/>
      <c r="J653" s="674"/>
      <c r="K653" s="752"/>
      <c r="L653" s="626"/>
      <c r="M653" s="627"/>
      <c r="N653" s="754"/>
      <c r="O653" s="755"/>
      <c r="P653" s="756"/>
      <c r="Q653" s="756"/>
      <c r="R653" s="756"/>
      <c r="S653" s="757"/>
      <c r="T653" s="758"/>
    </row>
    <row r="654" spans="1:20" s="184" customFormat="1" x14ac:dyDescent="0.25">
      <c r="A654" s="672"/>
      <c r="B654" s="672"/>
      <c r="C654" s="672"/>
      <c r="D654" s="672"/>
      <c r="E654" s="672"/>
      <c r="F654" s="672"/>
      <c r="G654" s="674"/>
      <c r="H654" s="674"/>
      <c r="I654" s="674"/>
      <c r="J654" s="674"/>
      <c r="K654" s="752"/>
      <c r="L654" s="626"/>
      <c r="M654" s="627"/>
      <c r="N654" s="754"/>
      <c r="O654" s="755"/>
      <c r="P654" s="756"/>
      <c r="Q654" s="756"/>
      <c r="R654" s="756"/>
      <c r="S654" s="757"/>
      <c r="T654" s="758"/>
    </row>
    <row r="655" spans="1:20" s="184" customFormat="1" x14ac:dyDescent="0.25">
      <c r="A655" s="672"/>
      <c r="B655" s="672"/>
      <c r="C655" s="672"/>
      <c r="D655" s="672"/>
      <c r="E655" s="672"/>
      <c r="F655" s="672"/>
      <c r="G655" s="674"/>
      <c r="H655" s="674"/>
      <c r="I655" s="674"/>
      <c r="J655" s="674"/>
      <c r="K655" s="752"/>
      <c r="L655" s="626"/>
      <c r="M655" s="627"/>
      <c r="N655" s="754"/>
      <c r="O655" s="755"/>
      <c r="P655" s="756"/>
      <c r="Q655" s="756"/>
      <c r="R655" s="756"/>
      <c r="S655" s="757"/>
      <c r="T655" s="758"/>
    </row>
    <row r="656" spans="1:20" s="184" customFormat="1" x14ac:dyDescent="0.25">
      <c r="A656" s="672"/>
      <c r="B656" s="672"/>
      <c r="C656" s="672"/>
      <c r="D656" s="672"/>
      <c r="E656" s="672"/>
      <c r="F656" s="672"/>
      <c r="G656" s="674"/>
      <c r="H656" s="674"/>
      <c r="I656" s="674"/>
      <c r="J656" s="674"/>
      <c r="K656" s="752"/>
      <c r="L656" s="626"/>
      <c r="M656" s="627"/>
      <c r="N656" s="754"/>
      <c r="O656" s="755"/>
      <c r="P656" s="756"/>
      <c r="Q656" s="756"/>
      <c r="R656" s="756"/>
      <c r="S656" s="757"/>
      <c r="T656" s="758"/>
    </row>
    <row r="657" spans="1:24" s="184" customFormat="1" x14ac:dyDescent="0.25">
      <c r="A657" s="672"/>
      <c r="B657" s="672"/>
      <c r="C657" s="672"/>
      <c r="D657" s="672"/>
      <c r="E657" s="672"/>
      <c r="F657" s="672"/>
      <c r="G657" s="674"/>
      <c r="H657" s="674"/>
      <c r="I657" s="674"/>
      <c r="J657" s="674"/>
      <c r="K657" s="752"/>
      <c r="L657" s="626"/>
      <c r="M657" s="627"/>
      <c r="N657" s="754"/>
      <c r="O657" s="755"/>
      <c r="P657" s="756"/>
      <c r="Q657" s="756"/>
      <c r="R657" s="756"/>
      <c r="S657" s="757"/>
      <c r="T657" s="758"/>
    </row>
    <row r="658" spans="1:24" s="184" customFormat="1" ht="21.75" customHeight="1" x14ac:dyDescent="0.25">
      <c r="A658" s="672"/>
      <c r="B658" s="672"/>
      <c r="C658" s="672"/>
      <c r="D658" s="672"/>
      <c r="E658" s="672"/>
      <c r="F658" s="672"/>
      <c r="G658" s="674"/>
      <c r="H658" s="674"/>
      <c r="I658" s="674"/>
      <c r="J658" s="674"/>
      <c r="K658" s="752"/>
      <c r="L658" s="628"/>
      <c r="M658" s="629"/>
      <c r="N658" s="754"/>
      <c r="O658" s="755"/>
      <c r="P658" s="756"/>
      <c r="Q658" s="756"/>
      <c r="R658" s="756"/>
      <c r="S658" s="757"/>
      <c r="T658" s="758"/>
    </row>
    <row r="659" spans="1:24" s="184" customFormat="1" ht="15" customHeight="1" x14ac:dyDescent="0.25">
      <c r="A659" s="393" t="s">
        <v>59</v>
      </c>
      <c r="B659" s="394"/>
      <c r="C659" s="394"/>
      <c r="D659" s="394"/>
      <c r="E659" s="394"/>
      <c r="F659" s="395"/>
      <c r="G659" s="966" t="s">
        <v>483</v>
      </c>
      <c r="H659" s="967"/>
      <c r="I659" s="967"/>
      <c r="J659" s="968"/>
      <c r="K659" s="975"/>
      <c r="L659" s="966" t="s">
        <v>484</v>
      </c>
      <c r="M659" s="968"/>
      <c r="N659" s="975">
        <v>150</v>
      </c>
      <c r="O659" s="697">
        <v>82</v>
      </c>
      <c r="P659" s="660">
        <v>0</v>
      </c>
      <c r="Q659" s="660">
        <v>76</v>
      </c>
      <c r="R659" s="667">
        <v>0</v>
      </c>
      <c r="S659" s="762">
        <f>SUM(O659:R661)</f>
        <v>158</v>
      </c>
      <c r="T659" s="763">
        <f>S659/N659</f>
        <v>1.0533333333333332</v>
      </c>
      <c r="U659" s="182"/>
    </row>
    <row r="660" spans="1:24" s="184" customFormat="1" ht="15" customHeight="1" x14ac:dyDescent="0.25">
      <c r="A660" s="393"/>
      <c r="B660" s="394"/>
      <c r="C660" s="394"/>
      <c r="D660" s="394"/>
      <c r="E660" s="394"/>
      <c r="F660" s="395"/>
      <c r="G660" s="969"/>
      <c r="H660" s="970"/>
      <c r="I660" s="970"/>
      <c r="J660" s="971"/>
      <c r="K660" s="697"/>
      <c r="L660" s="969"/>
      <c r="M660" s="971"/>
      <c r="N660" s="697"/>
      <c r="O660" s="697"/>
      <c r="P660" s="660"/>
      <c r="Q660" s="660"/>
      <c r="R660" s="667"/>
      <c r="S660" s="762"/>
      <c r="T660" s="763"/>
      <c r="U660" s="182"/>
    </row>
    <row r="661" spans="1:24" s="184" customFormat="1" x14ac:dyDescent="0.25">
      <c r="A661" s="393"/>
      <c r="B661" s="394"/>
      <c r="C661" s="394"/>
      <c r="D661" s="394"/>
      <c r="E661" s="394"/>
      <c r="F661" s="395"/>
      <c r="G661" s="972"/>
      <c r="H661" s="973"/>
      <c r="I661" s="973"/>
      <c r="J661" s="974"/>
      <c r="K661" s="698"/>
      <c r="L661" s="972"/>
      <c r="M661" s="974"/>
      <c r="N661" s="698"/>
      <c r="O661" s="698"/>
      <c r="P661" s="660"/>
      <c r="Q661" s="660"/>
      <c r="R661" s="667"/>
      <c r="S661" s="762"/>
      <c r="T661" s="763"/>
      <c r="U661" s="182"/>
    </row>
    <row r="662" spans="1:24" s="184" customFormat="1" ht="15" customHeight="1" x14ac:dyDescent="0.25">
      <c r="A662" s="393"/>
      <c r="B662" s="394"/>
      <c r="C662" s="394"/>
      <c r="D662" s="394"/>
      <c r="E662" s="394"/>
      <c r="F662" s="395"/>
      <c r="G662" s="976" t="s">
        <v>485</v>
      </c>
      <c r="H662" s="977"/>
      <c r="I662" s="977"/>
      <c r="J662" s="978"/>
      <c r="K662" s="661"/>
      <c r="L662" s="966" t="s">
        <v>486</v>
      </c>
      <c r="M662" s="968"/>
      <c r="N662" s="975">
        <v>130</v>
      </c>
      <c r="O662" s="660">
        <v>72</v>
      </c>
      <c r="P662" s="660">
        <v>0</v>
      </c>
      <c r="Q662" s="660">
        <v>71</v>
      </c>
      <c r="R662" s="667">
        <v>0</v>
      </c>
      <c r="S662" s="762">
        <f>SUM(O662:R664)</f>
        <v>143</v>
      </c>
      <c r="T662" s="763">
        <f>S662/N662</f>
        <v>1.1000000000000001</v>
      </c>
      <c r="U662" s="182"/>
    </row>
    <row r="663" spans="1:24" s="184" customFormat="1" x14ac:dyDescent="0.25">
      <c r="A663" s="393"/>
      <c r="B663" s="394"/>
      <c r="C663" s="394"/>
      <c r="D663" s="394"/>
      <c r="E663" s="394"/>
      <c r="F663" s="395"/>
      <c r="G663" s="979"/>
      <c r="H663" s="980"/>
      <c r="I663" s="980"/>
      <c r="J663" s="981"/>
      <c r="K663" s="662"/>
      <c r="L663" s="969"/>
      <c r="M663" s="971"/>
      <c r="N663" s="697"/>
      <c r="O663" s="660"/>
      <c r="P663" s="660"/>
      <c r="Q663" s="660"/>
      <c r="R663" s="667"/>
      <c r="S663" s="762"/>
      <c r="T663" s="763"/>
      <c r="U663" s="182"/>
    </row>
    <row r="664" spans="1:24" s="184" customFormat="1" x14ac:dyDescent="0.25">
      <c r="A664" s="393"/>
      <c r="B664" s="394"/>
      <c r="C664" s="394"/>
      <c r="D664" s="394"/>
      <c r="E664" s="394"/>
      <c r="F664" s="395"/>
      <c r="G664" s="982"/>
      <c r="H664" s="983"/>
      <c r="I664" s="983"/>
      <c r="J664" s="984"/>
      <c r="K664" s="663"/>
      <c r="L664" s="972"/>
      <c r="M664" s="974"/>
      <c r="N664" s="698"/>
      <c r="O664" s="660"/>
      <c r="P664" s="660"/>
      <c r="Q664" s="660"/>
      <c r="R664" s="667"/>
      <c r="S664" s="762"/>
      <c r="T664" s="763"/>
      <c r="U664" s="182"/>
    </row>
    <row r="665" spans="1:24" s="184" customFormat="1" ht="15" customHeight="1" x14ac:dyDescent="0.25">
      <c r="A665" s="393"/>
      <c r="B665" s="394"/>
      <c r="C665" s="394"/>
      <c r="D665" s="394"/>
      <c r="E665" s="394"/>
      <c r="F665" s="395"/>
      <c r="G665" s="976" t="s">
        <v>487</v>
      </c>
      <c r="H665" s="977"/>
      <c r="I665" s="977"/>
      <c r="J665" s="978"/>
      <c r="K665" s="661" t="s">
        <v>488</v>
      </c>
      <c r="L665" s="976" t="s">
        <v>489</v>
      </c>
      <c r="M665" s="978"/>
      <c r="N665" s="975">
        <v>117</v>
      </c>
      <c r="O665" s="660">
        <v>55</v>
      </c>
      <c r="P665" s="660">
        <v>0</v>
      </c>
      <c r="Q665" s="660">
        <v>59</v>
      </c>
      <c r="R665" s="667">
        <v>0</v>
      </c>
      <c r="S665" s="762">
        <f>SUM(O665:R667)</f>
        <v>114</v>
      </c>
      <c r="T665" s="763">
        <f>S665/N665</f>
        <v>0.97435897435897434</v>
      </c>
      <c r="U665" s="182"/>
    </row>
    <row r="666" spans="1:24" s="184" customFormat="1" x14ac:dyDescent="0.25">
      <c r="A666" s="393"/>
      <c r="B666" s="394"/>
      <c r="C666" s="394"/>
      <c r="D666" s="394"/>
      <c r="E666" s="394"/>
      <c r="F666" s="395"/>
      <c r="G666" s="979"/>
      <c r="H666" s="980"/>
      <c r="I666" s="980"/>
      <c r="J666" s="981"/>
      <c r="K666" s="662"/>
      <c r="L666" s="979"/>
      <c r="M666" s="981"/>
      <c r="N666" s="697"/>
      <c r="O666" s="660"/>
      <c r="P666" s="660"/>
      <c r="Q666" s="660"/>
      <c r="R666" s="667"/>
      <c r="S666" s="762"/>
      <c r="T666" s="763"/>
      <c r="U666" s="182"/>
    </row>
    <row r="667" spans="1:24" s="184" customFormat="1" x14ac:dyDescent="0.25">
      <c r="A667" s="393"/>
      <c r="B667" s="394"/>
      <c r="C667" s="394"/>
      <c r="D667" s="394"/>
      <c r="E667" s="394"/>
      <c r="F667" s="395"/>
      <c r="G667" s="982"/>
      <c r="H667" s="983"/>
      <c r="I667" s="983"/>
      <c r="J667" s="984"/>
      <c r="K667" s="663"/>
      <c r="L667" s="982"/>
      <c r="M667" s="984"/>
      <c r="N667" s="698"/>
      <c r="O667" s="660"/>
      <c r="P667" s="660"/>
      <c r="Q667" s="660"/>
      <c r="R667" s="667"/>
      <c r="S667" s="762"/>
      <c r="T667" s="763"/>
      <c r="U667" s="182"/>
    </row>
    <row r="668" spans="1:24" s="184" customFormat="1" x14ac:dyDescent="0.25">
      <c r="A668" s="393"/>
      <c r="B668" s="394"/>
      <c r="C668" s="394"/>
      <c r="D668" s="394"/>
      <c r="E668" s="394"/>
      <c r="F668" s="395"/>
      <c r="G668" s="932"/>
      <c r="H668" s="933"/>
      <c r="I668" s="933"/>
      <c r="J668" s="934"/>
      <c r="K668" s="659"/>
      <c r="L668" s="797"/>
      <c r="M668" s="798"/>
      <c r="N668" s="659"/>
      <c r="O668" s="660"/>
      <c r="P668" s="660"/>
      <c r="Q668" s="660"/>
      <c r="R668" s="667"/>
      <c r="S668" s="762">
        <f>SUM(O668:R670)</f>
        <v>0</v>
      </c>
      <c r="T668" s="763" t="e">
        <f>S668/N668</f>
        <v>#DIV/0!</v>
      </c>
      <c r="U668" s="182"/>
    </row>
    <row r="669" spans="1:24" s="184" customFormat="1" x14ac:dyDescent="0.25">
      <c r="A669" s="393"/>
      <c r="B669" s="394"/>
      <c r="C669" s="394"/>
      <c r="D669" s="394"/>
      <c r="E669" s="394"/>
      <c r="F669" s="395"/>
      <c r="G669" s="935"/>
      <c r="H669" s="936"/>
      <c r="I669" s="936"/>
      <c r="J669" s="937"/>
      <c r="K669" s="659"/>
      <c r="L669" s="799"/>
      <c r="M669" s="800"/>
      <c r="N669" s="659"/>
      <c r="O669" s="660"/>
      <c r="P669" s="660"/>
      <c r="Q669" s="660"/>
      <c r="R669" s="667"/>
      <c r="S669" s="762"/>
      <c r="T669" s="763"/>
      <c r="U669" s="182"/>
    </row>
    <row r="670" spans="1:24" s="184" customFormat="1" x14ac:dyDescent="0.25">
      <c r="A670" s="396"/>
      <c r="B670" s="397"/>
      <c r="C670" s="397"/>
      <c r="D670" s="397"/>
      <c r="E670" s="397"/>
      <c r="F670" s="398"/>
      <c r="G670" s="938"/>
      <c r="H670" s="939"/>
      <c r="I670" s="939"/>
      <c r="J670" s="940"/>
      <c r="K670" s="659"/>
      <c r="L670" s="801"/>
      <c r="M670" s="802"/>
      <c r="N670" s="659"/>
      <c r="O670" s="660"/>
      <c r="P670" s="660"/>
      <c r="Q670" s="660"/>
      <c r="R670" s="667"/>
      <c r="S670" s="762"/>
      <c r="T670" s="763"/>
      <c r="U670" s="182"/>
    </row>
    <row r="671" spans="1:24" s="184" customFormat="1" x14ac:dyDescent="0.25">
      <c r="A671" s="182"/>
      <c r="B671" s="182"/>
      <c r="C671" s="182"/>
      <c r="D671" s="182"/>
      <c r="E671" s="182"/>
      <c r="F671" s="182"/>
      <c r="G671" s="182"/>
      <c r="H671" s="182"/>
      <c r="I671" s="182"/>
      <c r="J671" s="182"/>
      <c r="K671" s="182"/>
      <c r="L671" s="182"/>
      <c r="M671" s="182"/>
      <c r="N671" s="182"/>
      <c r="O671" s="182"/>
      <c r="P671" s="182"/>
      <c r="Q671" s="182"/>
      <c r="R671" s="182"/>
      <c r="S671" s="182"/>
      <c r="T671" s="182"/>
    </row>
    <row r="672" spans="1:24" s="184" customFormat="1" x14ac:dyDescent="0.25">
      <c r="A672" s="449"/>
      <c r="B672" s="449"/>
      <c r="C672" s="449"/>
      <c r="D672" s="449"/>
      <c r="E672" s="449"/>
      <c r="F672" s="449"/>
      <c r="G672" s="541" t="s">
        <v>0</v>
      </c>
      <c r="H672" s="541"/>
      <c r="I672" s="541"/>
      <c r="J672" s="541"/>
      <c r="K672" s="541"/>
      <c r="L672" s="541"/>
      <c r="M672" s="541"/>
      <c r="N672" s="541"/>
      <c r="O672" s="449"/>
      <c r="P672" s="449"/>
      <c r="Q672" s="25" t="s">
        <v>244</v>
      </c>
      <c r="R672" s="13">
        <v>21</v>
      </c>
      <c r="S672" s="192" t="s">
        <v>245</v>
      </c>
      <c r="T672" s="213">
        <v>21</v>
      </c>
      <c r="U672" s="182"/>
      <c r="V672" s="182"/>
      <c r="W672" s="182"/>
      <c r="X672" s="182"/>
    </row>
    <row r="673" spans="1:24" s="184" customFormat="1" x14ac:dyDescent="0.25">
      <c r="A673" s="449"/>
      <c r="B673" s="449"/>
      <c r="C673" s="449"/>
      <c r="D673" s="449"/>
      <c r="E673" s="449"/>
      <c r="F673" s="449"/>
      <c r="G673" s="295" t="s">
        <v>1</v>
      </c>
      <c r="H673" s="295"/>
      <c r="I673" s="295"/>
      <c r="J673" s="295"/>
      <c r="K673" s="295"/>
      <c r="L673" s="295"/>
      <c r="M673" s="295"/>
      <c r="N673" s="295"/>
      <c r="O673" s="540" t="s">
        <v>246</v>
      </c>
      <c r="P673" s="540"/>
      <c r="Q673" s="540"/>
      <c r="R673" s="540"/>
      <c r="S673" s="540"/>
      <c r="T673" s="540"/>
      <c r="U673" s="182"/>
      <c r="V673" s="182"/>
      <c r="W673" s="182"/>
      <c r="X673" s="182"/>
    </row>
    <row r="674" spans="1:24" s="184" customFormat="1" ht="15.75" x14ac:dyDescent="0.25">
      <c r="A674" s="449"/>
      <c r="B674" s="449"/>
      <c r="C674" s="449"/>
      <c r="D674" s="449"/>
      <c r="E674" s="449"/>
      <c r="F674" s="449"/>
      <c r="G674" s="613" t="s">
        <v>325</v>
      </c>
      <c r="H674" s="613"/>
      <c r="I674" s="613"/>
      <c r="J674" s="613"/>
      <c r="K674" s="613"/>
      <c r="L674" s="613"/>
      <c r="M674" s="613"/>
      <c r="N674" s="613"/>
      <c r="O674" s="539"/>
      <c r="P674" s="539"/>
      <c r="Q674" s="539"/>
      <c r="R674" s="539"/>
      <c r="S674" s="539"/>
      <c r="T674" s="539"/>
      <c r="U674" s="182"/>
      <c r="V674" s="182"/>
      <c r="W674" s="182"/>
      <c r="X674" s="182"/>
    </row>
    <row r="675" spans="1:24" s="184" customFormat="1" x14ac:dyDescent="0.25">
      <c r="A675" s="449"/>
      <c r="B675" s="449"/>
      <c r="C675" s="449"/>
      <c r="D675" s="449"/>
      <c r="E675" s="449"/>
      <c r="F675" s="449"/>
      <c r="G675" s="449"/>
      <c r="H675" s="449"/>
      <c r="I675" s="449"/>
      <c r="J675" s="449"/>
      <c r="K675" s="449"/>
      <c r="L675" s="449"/>
      <c r="M675" s="449"/>
      <c r="N675" s="449"/>
      <c r="O675" s="449"/>
      <c r="P675" s="449"/>
      <c r="Q675" s="449"/>
      <c r="R675" s="449"/>
      <c r="S675" s="449"/>
      <c r="T675" s="449"/>
      <c r="U675" s="182"/>
      <c r="V675" s="182"/>
      <c r="W675" s="182"/>
      <c r="X675" s="182"/>
    </row>
    <row r="676" spans="1:24" s="184" customFormat="1" x14ac:dyDescent="0.25">
      <c r="A676" s="27" t="s">
        <v>3</v>
      </c>
      <c r="B676" s="611" t="s">
        <v>427</v>
      </c>
      <c r="C676" s="611"/>
      <c r="D676" s="611"/>
      <c r="E676" s="611"/>
      <c r="F676" s="611"/>
      <c r="G676" s="611"/>
      <c r="H676" s="611"/>
      <c r="I676" s="611"/>
      <c r="J676" s="611"/>
      <c r="K676" s="611"/>
      <c r="L676" s="4" t="s">
        <v>5</v>
      </c>
      <c r="M676" s="213">
        <v>2023</v>
      </c>
      <c r="N676" s="295"/>
      <c r="O676" s="295"/>
      <c r="P676" s="610"/>
      <c r="Q676" s="604" t="s">
        <v>248</v>
      </c>
      <c r="R676" s="605"/>
      <c r="S676" s="605"/>
      <c r="T676" s="606"/>
      <c r="U676" s="182"/>
      <c r="V676" s="182"/>
      <c r="W676" s="182"/>
      <c r="X676" s="182"/>
    </row>
    <row r="677" spans="1:24" s="184" customFormat="1" x14ac:dyDescent="0.25">
      <c r="A677" s="295"/>
      <c r="B677" s="295"/>
      <c r="C677" s="295"/>
      <c r="D677" s="295"/>
      <c r="E677" s="295"/>
      <c r="F677" s="295"/>
      <c r="G677" s="295"/>
      <c r="H677" s="295"/>
      <c r="I677" s="295"/>
      <c r="J677" s="295"/>
      <c r="K677" s="295"/>
      <c r="L677" s="295"/>
      <c r="M677" s="295"/>
      <c r="N677" s="295"/>
      <c r="O677" s="295"/>
      <c r="P677" s="610"/>
      <c r="Q677" s="607" t="s">
        <v>284</v>
      </c>
      <c r="R677" s="608"/>
      <c r="S677" s="608"/>
      <c r="T677" s="609"/>
      <c r="U677" s="182"/>
      <c r="V677" s="182"/>
      <c r="W677" s="182"/>
      <c r="X677" s="182"/>
    </row>
    <row r="678" spans="1:24" s="184" customFormat="1" x14ac:dyDescent="0.25">
      <c r="A678" s="7" t="s">
        <v>6</v>
      </c>
      <c r="B678" s="612">
        <v>44835</v>
      </c>
      <c r="C678" s="612"/>
      <c r="D678" s="613" t="s">
        <v>7</v>
      </c>
      <c r="E678" s="613"/>
      <c r="F678" s="612">
        <v>45199</v>
      </c>
      <c r="G678" s="612"/>
      <c r="H678" s="613"/>
      <c r="I678" s="613"/>
      <c r="J678" s="613"/>
      <c r="K678" s="613"/>
      <c r="L678" s="22" t="s">
        <v>8</v>
      </c>
      <c r="M678" s="213" t="s">
        <v>9</v>
      </c>
      <c r="N678" s="449"/>
      <c r="O678" s="449"/>
      <c r="P678" s="449"/>
      <c r="Q678" s="449"/>
      <c r="R678" s="449"/>
      <c r="S678" s="449"/>
      <c r="T678" s="449"/>
      <c r="U678" s="182"/>
      <c r="V678" s="182"/>
      <c r="W678" s="182"/>
      <c r="X678" s="182"/>
    </row>
    <row r="679" spans="1:24" s="184" customFormat="1" x14ac:dyDescent="0.25">
      <c r="A679" s="545"/>
      <c r="B679" s="545"/>
      <c r="C679" s="545"/>
      <c r="D679" s="545"/>
      <c r="E679" s="545"/>
      <c r="F679" s="545"/>
      <c r="G679" s="545"/>
      <c r="H679" s="545"/>
      <c r="I679" s="545"/>
      <c r="J679" s="545"/>
      <c r="K679" s="545"/>
      <c r="L679" s="545"/>
      <c r="M679" s="545"/>
      <c r="N679" s="545"/>
      <c r="O679" s="545"/>
      <c r="P679" s="545"/>
      <c r="Q679" s="545"/>
      <c r="R679" s="545"/>
      <c r="S679" s="545"/>
      <c r="T679" s="545"/>
      <c r="U679" s="182"/>
      <c r="V679" s="182"/>
      <c r="W679" s="182"/>
      <c r="X679" s="182"/>
    </row>
    <row r="680" spans="1:24" s="184" customFormat="1" ht="15" customHeight="1" x14ac:dyDescent="0.25">
      <c r="A680" s="714" t="s">
        <v>326</v>
      </c>
      <c r="B680" s="715"/>
      <c r="C680" s="715"/>
      <c r="D680" s="715"/>
      <c r="E680" s="715"/>
      <c r="F680" s="715"/>
      <c r="G680" s="715"/>
      <c r="H680" s="715"/>
      <c r="I680" s="715"/>
      <c r="J680" s="715"/>
      <c r="K680" s="716"/>
      <c r="L680" s="723" t="s">
        <v>490</v>
      </c>
      <c r="M680" s="723"/>
      <c r="N680" s="723"/>
      <c r="O680" s="723"/>
      <c r="P680" s="723"/>
      <c r="Q680" s="723"/>
      <c r="R680" s="723"/>
      <c r="S680" s="723"/>
      <c r="T680" s="724"/>
      <c r="U680" s="182"/>
      <c r="V680" s="182"/>
      <c r="W680" s="182"/>
      <c r="X680" s="182"/>
    </row>
    <row r="681" spans="1:24" s="184" customFormat="1" x14ac:dyDescent="0.25">
      <c r="A681" s="717"/>
      <c r="B681" s="718"/>
      <c r="C681" s="718"/>
      <c r="D681" s="718"/>
      <c r="E681" s="718"/>
      <c r="F681" s="718"/>
      <c r="G681" s="718"/>
      <c r="H681" s="718"/>
      <c r="I681" s="718"/>
      <c r="J681" s="718"/>
      <c r="K681" s="719"/>
      <c r="L681" s="725"/>
      <c r="M681" s="725"/>
      <c r="N681" s="725"/>
      <c r="O681" s="725"/>
      <c r="P681" s="725"/>
      <c r="Q681" s="725"/>
      <c r="R681" s="725"/>
      <c r="S681" s="725"/>
      <c r="T681" s="726"/>
      <c r="U681" s="182"/>
      <c r="V681" s="182"/>
      <c r="W681" s="182"/>
      <c r="X681" s="182"/>
    </row>
    <row r="682" spans="1:24" s="184" customFormat="1" x14ac:dyDescent="0.25">
      <c r="A682" s="717"/>
      <c r="B682" s="718"/>
      <c r="C682" s="718"/>
      <c r="D682" s="718"/>
      <c r="E682" s="718"/>
      <c r="F682" s="718"/>
      <c r="G682" s="718"/>
      <c r="H682" s="718"/>
      <c r="I682" s="718"/>
      <c r="J682" s="718"/>
      <c r="K682" s="719"/>
      <c r="L682" s="725"/>
      <c r="M682" s="725"/>
      <c r="N682" s="725"/>
      <c r="O682" s="725"/>
      <c r="P682" s="725"/>
      <c r="Q682" s="725"/>
      <c r="R682" s="725"/>
      <c r="S682" s="725"/>
      <c r="T682" s="726"/>
      <c r="U682" s="182"/>
      <c r="V682" s="182"/>
      <c r="W682" s="182"/>
      <c r="X682" s="182"/>
    </row>
    <row r="683" spans="1:24" s="184" customFormat="1" x14ac:dyDescent="0.25">
      <c r="A683" s="720"/>
      <c r="B683" s="721"/>
      <c r="C683" s="721"/>
      <c r="D683" s="721"/>
      <c r="E683" s="721"/>
      <c r="F683" s="721"/>
      <c r="G683" s="721"/>
      <c r="H683" s="721"/>
      <c r="I683" s="721"/>
      <c r="J683" s="721"/>
      <c r="K683" s="722"/>
      <c r="L683" s="727"/>
      <c r="M683" s="727"/>
      <c r="N683" s="727"/>
      <c r="O683" s="727"/>
      <c r="P683" s="727"/>
      <c r="Q683" s="727"/>
      <c r="R683" s="727"/>
      <c r="S683" s="727"/>
      <c r="T683" s="728"/>
      <c r="U683" s="182"/>
      <c r="V683" s="182"/>
      <c r="W683" s="182"/>
      <c r="X683" s="182"/>
    </row>
    <row r="684" spans="1:24" s="184" customFormat="1" x14ac:dyDescent="0.25">
      <c r="A684" s="1006"/>
      <c r="B684" s="1006"/>
      <c r="C684" s="1006"/>
      <c r="D684" s="1006"/>
      <c r="E684" s="1006"/>
      <c r="F684" s="1006"/>
      <c r="G684" s="1006"/>
      <c r="H684" s="1006"/>
      <c r="I684" s="1006"/>
      <c r="J684" s="1006"/>
      <c r="K684" s="1006"/>
      <c r="L684" s="1006"/>
      <c r="M684" s="1006"/>
      <c r="N684" s="1006"/>
      <c r="O684" s="1006"/>
      <c r="P684" s="1006"/>
      <c r="Q684" s="1006"/>
      <c r="R684" s="1006"/>
      <c r="S684" s="1006"/>
      <c r="T684" s="1006"/>
      <c r="U684" s="182"/>
      <c r="V684" s="182"/>
      <c r="W684" s="182"/>
      <c r="X684" s="182"/>
    </row>
    <row r="685" spans="1:24" s="184" customFormat="1" x14ac:dyDescent="0.25">
      <c r="A685" s="442" t="s">
        <v>328</v>
      </c>
      <c r="B685" s="443"/>
      <c r="C685" s="443"/>
      <c r="D685" s="443"/>
      <c r="E685" s="443"/>
      <c r="F685" s="443"/>
      <c r="G685" s="444"/>
      <c r="H685" s="487" t="s">
        <v>491</v>
      </c>
      <c r="I685" s="488"/>
      <c r="J685" s="488"/>
      <c r="K685" s="488"/>
      <c r="L685" s="488"/>
      <c r="M685" s="489"/>
      <c r="N685" s="252"/>
      <c r="O685" s="252"/>
      <c r="P685" s="252"/>
      <c r="Q685" s="253" t="s">
        <v>21</v>
      </c>
      <c r="R685" s="730" t="s">
        <v>22</v>
      </c>
      <c r="S685" s="731"/>
      <c r="T685" s="732"/>
      <c r="U685" s="182"/>
      <c r="V685" s="182"/>
      <c r="W685" s="182"/>
      <c r="X685" s="182"/>
    </row>
    <row r="686" spans="1:24" s="184" customFormat="1" ht="15.75" thickBot="1" x14ac:dyDescent="0.3">
      <c r="A686" s="182"/>
      <c r="B686" s="182"/>
      <c r="C686" s="183"/>
      <c r="D686" s="182"/>
      <c r="E686" s="182"/>
      <c r="F686" s="182"/>
      <c r="G686" s="182"/>
      <c r="H686" s="182"/>
      <c r="I686" s="182"/>
      <c r="J686" s="182"/>
      <c r="K686" s="182"/>
      <c r="L686" s="182"/>
      <c r="M686" s="182"/>
      <c r="N686" s="182"/>
      <c r="O686" s="182"/>
      <c r="P686" s="182"/>
      <c r="Q686" s="182"/>
      <c r="R686" s="182"/>
      <c r="S686" s="182"/>
      <c r="U686" s="182"/>
      <c r="V686" s="182"/>
      <c r="W686" s="182"/>
      <c r="X686" s="182"/>
    </row>
    <row r="687" spans="1:24" s="184" customFormat="1" ht="15" customHeight="1" x14ac:dyDescent="0.25">
      <c r="A687" s="671" t="s">
        <v>330</v>
      </c>
      <c r="B687" s="672"/>
      <c r="C687" s="672"/>
      <c r="D687" s="672"/>
      <c r="E687" s="672"/>
      <c r="F687" s="672"/>
      <c r="G687" s="1015" t="s">
        <v>331</v>
      </c>
      <c r="H687" s="1016"/>
      <c r="I687" s="1016"/>
      <c r="J687" s="1017"/>
      <c r="K687" s="751" t="s">
        <v>332</v>
      </c>
      <c r="L687" s="624" t="s">
        <v>333</v>
      </c>
      <c r="M687" s="625"/>
      <c r="N687" s="753" t="s">
        <v>257</v>
      </c>
      <c r="O687" s="755" t="s">
        <v>258</v>
      </c>
      <c r="P687" s="756" t="s">
        <v>259</v>
      </c>
      <c r="Q687" s="756" t="s">
        <v>260</v>
      </c>
      <c r="R687" s="756" t="s">
        <v>261</v>
      </c>
      <c r="S687" s="757" t="s">
        <v>262</v>
      </c>
      <c r="T687" s="758" t="s">
        <v>263</v>
      </c>
      <c r="U687" s="182"/>
      <c r="V687" s="182"/>
      <c r="W687" s="182"/>
      <c r="X687" s="182"/>
    </row>
    <row r="688" spans="1:24" s="184" customFormat="1" x14ac:dyDescent="0.25">
      <c r="A688" s="672"/>
      <c r="B688" s="672"/>
      <c r="C688" s="672"/>
      <c r="D688" s="672"/>
      <c r="E688" s="672"/>
      <c r="F688" s="672"/>
      <c r="G688" s="1018"/>
      <c r="H688" s="1019"/>
      <c r="I688" s="1019"/>
      <c r="J688" s="1020"/>
      <c r="K688" s="752"/>
      <c r="L688" s="626"/>
      <c r="M688" s="627"/>
      <c r="N688" s="754"/>
      <c r="O688" s="755"/>
      <c r="P688" s="756"/>
      <c r="Q688" s="756"/>
      <c r="R688" s="756"/>
      <c r="S688" s="757"/>
      <c r="T688" s="758"/>
      <c r="U688" s="182"/>
      <c r="V688" s="182"/>
      <c r="W688" s="182"/>
      <c r="X688" s="182"/>
    </row>
    <row r="689" spans="1:24" s="184" customFormat="1" x14ac:dyDescent="0.25">
      <c r="A689" s="672"/>
      <c r="B689" s="672"/>
      <c r="C689" s="672"/>
      <c r="D689" s="672"/>
      <c r="E689" s="672"/>
      <c r="F689" s="672"/>
      <c r="G689" s="1018"/>
      <c r="H689" s="1019"/>
      <c r="I689" s="1019"/>
      <c r="J689" s="1020"/>
      <c r="K689" s="752"/>
      <c r="L689" s="626"/>
      <c r="M689" s="627"/>
      <c r="N689" s="754"/>
      <c r="O689" s="755"/>
      <c r="P689" s="756"/>
      <c r="Q689" s="756"/>
      <c r="R689" s="756"/>
      <c r="S689" s="757"/>
      <c r="T689" s="758"/>
      <c r="U689" s="182"/>
      <c r="V689" s="182"/>
      <c r="W689" s="182"/>
      <c r="X689" s="182"/>
    </row>
    <row r="690" spans="1:24" s="184" customFormat="1" x14ac:dyDescent="0.25">
      <c r="A690" s="672"/>
      <c r="B690" s="672"/>
      <c r="C690" s="672"/>
      <c r="D690" s="672"/>
      <c r="E690" s="672"/>
      <c r="F690" s="672"/>
      <c r="G690" s="1018"/>
      <c r="H690" s="1019"/>
      <c r="I690" s="1019"/>
      <c r="J690" s="1020"/>
      <c r="K690" s="752"/>
      <c r="L690" s="626"/>
      <c r="M690" s="627"/>
      <c r="N690" s="754"/>
      <c r="O690" s="755"/>
      <c r="P690" s="756"/>
      <c r="Q690" s="756"/>
      <c r="R690" s="756"/>
      <c r="S690" s="757"/>
      <c r="T690" s="758"/>
      <c r="U690" s="182"/>
      <c r="V690" s="182"/>
      <c r="W690" s="182"/>
      <c r="X690" s="182"/>
    </row>
    <row r="691" spans="1:24" s="184" customFormat="1" x14ac:dyDescent="0.25">
      <c r="A691" s="672"/>
      <c r="B691" s="672"/>
      <c r="C691" s="672"/>
      <c r="D691" s="672"/>
      <c r="E691" s="672"/>
      <c r="F691" s="672"/>
      <c r="G691" s="1018"/>
      <c r="H691" s="1019"/>
      <c r="I691" s="1019"/>
      <c r="J691" s="1020"/>
      <c r="K691" s="752"/>
      <c r="L691" s="626"/>
      <c r="M691" s="627"/>
      <c r="N691" s="754"/>
      <c r="O691" s="755"/>
      <c r="P691" s="756"/>
      <c r="Q691" s="756"/>
      <c r="R691" s="756"/>
      <c r="S691" s="757"/>
      <c r="T691" s="758"/>
      <c r="U691" s="182"/>
      <c r="V691" s="182"/>
      <c r="W691" s="182"/>
      <c r="X691" s="182"/>
    </row>
    <row r="692" spans="1:24" s="184" customFormat="1" x14ac:dyDescent="0.25">
      <c r="A692" s="672"/>
      <c r="B692" s="672"/>
      <c r="C692" s="672"/>
      <c r="D692" s="672"/>
      <c r="E692" s="672"/>
      <c r="F692" s="672"/>
      <c r="G692" s="1018"/>
      <c r="H692" s="1019"/>
      <c r="I692" s="1019"/>
      <c r="J692" s="1020"/>
      <c r="K692" s="752"/>
      <c r="L692" s="626"/>
      <c r="M692" s="627"/>
      <c r="N692" s="754"/>
      <c r="O692" s="755"/>
      <c r="P692" s="756"/>
      <c r="Q692" s="756"/>
      <c r="R692" s="756"/>
      <c r="S692" s="757"/>
      <c r="T692" s="758"/>
      <c r="U692" s="182"/>
      <c r="V692" s="182"/>
      <c r="W692" s="182"/>
      <c r="X692" s="182"/>
    </row>
    <row r="693" spans="1:24" s="184" customFormat="1" x14ac:dyDescent="0.25">
      <c r="A693" s="672"/>
      <c r="B693" s="672"/>
      <c r="C693" s="672"/>
      <c r="D693" s="672"/>
      <c r="E693" s="672"/>
      <c r="F693" s="672"/>
      <c r="G693" s="1018"/>
      <c r="H693" s="1019"/>
      <c r="I693" s="1019"/>
      <c r="J693" s="1020"/>
      <c r="K693" s="752"/>
      <c r="L693" s="626"/>
      <c r="M693" s="627"/>
      <c r="N693" s="754"/>
      <c r="O693" s="755"/>
      <c r="P693" s="756"/>
      <c r="Q693" s="756"/>
      <c r="R693" s="756"/>
      <c r="S693" s="757"/>
      <c r="T693" s="758"/>
      <c r="U693" s="182"/>
      <c r="V693" s="182"/>
      <c r="W693" s="182"/>
      <c r="X693" s="182"/>
    </row>
    <row r="694" spans="1:24" s="184" customFormat="1" ht="37.5" customHeight="1" x14ac:dyDescent="0.25">
      <c r="A694" s="672"/>
      <c r="B694" s="672"/>
      <c r="C694" s="672"/>
      <c r="D694" s="672"/>
      <c r="E694" s="672"/>
      <c r="F694" s="672"/>
      <c r="G694" s="1021"/>
      <c r="H694" s="1022"/>
      <c r="I694" s="1022"/>
      <c r="J694" s="1023"/>
      <c r="K694" s="752"/>
      <c r="L694" s="628"/>
      <c r="M694" s="629"/>
      <c r="N694" s="754"/>
      <c r="O694" s="755"/>
      <c r="P694" s="756"/>
      <c r="Q694" s="756"/>
      <c r="R694" s="756"/>
      <c r="S694" s="757"/>
      <c r="T694" s="758"/>
      <c r="U694" s="182"/>
      <c r="V694" s="182"/>
      <c r="W694" s="182"/>
      <c r="X694" s="182"/>
    </row>
    <row r="695" spans="1:24" s="184" customFormat="1" ht="15" customHeight="1" x14ac:dyDescent="0.25">
      <c r="A695" s="390" t="s">
        <v>492</v>
      </c>
      <c r="B695" s="391"/>
      <c r="C695" s="391"/>
      <c r="D695" s="391"/>
      <c r="E695" s="391"/>
      <c r="F695" s="392"/>
      <c r="G695" s="957" t="s">
        <v>493</v>
      </c>
      <c r="H695" s="958"/>
      <c r="I695" s="958"/>
      <c r="J695" s="959"/>
      <c r="K695" s="664"/>
      <c r="L695" s="957" t="s">
        <v>494</v>
      </c>
      <c r="M695" s="959"/>
      <c r="N695" s="668">
        <v>2451</v>
      </c>
      <c r="O695" s="660">
        <v>0</v>
      </c>
      <c r="P695" s="660">
        <v>1527</v>
      </c>
      <c r="Q695" s="660">
        <v>2155</v>
      </c>
      <c r="R695" s="667">
        <v>586</v>
      </c>
      <c r="S695" s="762">
        <f>SUM(O695:R697)</f>
        <v>4268</v>
      </c>
      <c r="T695" s="763">
        <f>S695/N695</f>
        <v>1.7413300693594451</v>
      </c>
      <c r="U695" s="182"/>
    </row>
    <row r="696" spans="1:24" s="184" customFormat="1" x14ac:dyDescent="0.25">
      <c r="A696" s="393"/>
      <c r="B696" s="394"/>
      <c r="C696" s="394"/>
      <c r="D696" s="394"/>
      <c r="E696" s="394"/>
      <c r="F696" s="395"/>
      <c r="G696" s="960"/>
      <c r="H696" s="961"/>
      <c r="I696" s="961"/>
      <c r="J696" s="962"/>
      <c r="K696" s="665"/>
      <c r="L696" s="960"/>
      <c r="M696" s="962"/>
      <c r="N696" s="669"/>
      <c r="O696" s="660"/>
      <c r="P696" s="660"/>
      <c r="Q696" s="660"/>
      <c r="R696" s="667"/>
      <c r="S696" s="762"/>
      <c r="T696" s="763"/>
      <c r="U696" s="182"/>
    </row>
    <row r="697" spans="1:24" s="184" customFormat="1" x14ac:dyDescent="0.25">
      <c r="A697" s="393"/>
      <c r="B697" s="394"/>
      <c r="C697" s="394"/>
      <c r="D697" s="394"/>
      <c r="E697" s="394"/>
      <c r="F697" s="395"/>
      <c r="G697" s="963"/>
      <c r="H697" s="964"/>
      <c r="I697" s="964"/>
      <c r="J697" s="965"/>
      <c r="K697" s="666"/>
      <c r="L697" s="963"/>
      <c r="M697" s="965"/>
      <c r="N697" s="670"/>
      <c r="O697" s="660"/>
      <c r="P697" s="660"/>
      <c r="Q697" s="660"/>
      <c r="R697" s="667"/>
      <c r="S697" s="762"/>
      <c r="T697" s="763"/>
      <c r="U697" s="182"/>
    </row>
    <row r="698" spans="1:24" s="184" customFormat="1" ht="15" customHeight="1" x14ac:dyDescent="0.25">
      <c r="A698" s="393"/>
      <c r="B698" s="394"/>
      <c r="C698" s="394"/>
      <c r="D698" s="394"/>
      <c r="E698" s="394"/>
      <c r="F698" s="395"/>
      <c r="G698" s="932" t="s">
        <v>495</v>
      </c>
      <c r="H698" s="933"/>
      <c r="I698" s="933"/>
      <c r="J698" s="934"/>
      <c r="K698" s="661"/>
      <c r="L698" s="957" t="s">
        <v>496</v>
      </c>
      <c r="M698" s="959"/>
      <c r="N698" s="668">
        <v>1733</v>
      </c>
      <c r="O698" s="660">
        <v>0</v>
      </c>
      <c r="P698" s="660">
        <v>772</v>
      </c>
      <c r="Q698" s="660">
        <v>1289</v>
      </c>
      <c r="R698" s="667">
        <v>292</v>
      </c>
      <c r="S698" s="762">
        <f>SUM(O698:R700)</f>
        <v>2353</v>
      </c>
      <c r="T698" s="763">
        <f>S698/N698</f>
        <v>1.3577611079053664</v>
      </c>
      <c r="U698" s="182"/>
    </row>
    <row r="699" spans="1:24" s="184" customFormat="1" x14ac:dyDescent="0.25">
      <c r="A699" s="393"/>
      <c r="B699" s="394"/>
      <c r="C699" s="394"/>
      <c r="D699" s="394"/>
      <c r="E699" s="394"/>
      <c r="F699" s="395"/>
      <c r="G699" s="935"/>
      <c r="H699" s="936"/>
      <c r="I699" s="936"/>
      <c r="J699" s="937"/>
      <c r="K699" s="662"/>
      <c r="L699" s="960"/>
      <c r="M699" s="962"/>
      <c r="N699" s="669"/>
      <c r="O699" s="660"/>
      <c r="P699" s="660"/>
      <c r="Q699" s="660"/>
      <c r="R699" s="667"/>
      <c r="S699" s="762"/>
      <c r="T699" s="763"/>
      <c r="U699" s="182"/>
    </row>
    <row r="700" spans="1:24" s="184" customFormat="1" x14ac:dyDescent="0.25">
      <c r="A700" s="393"/>
      <c r="B700" s="394"/>
      <c r="C700" s="394"/>
      <c r="D700" s="394"/>
      <c r="E700" s="394"/>
      <c r="F700" s="395"/>
      <c r="G700" s="938"/>
      <c r="H700" s="939"/>
      <c r="I700" s="939"/>
      <c r="J700" s="940"/>
      <c r="K700" s="663"/>
      <c r="L700" s="963"/>
      <c r="M700" s="965"/>
      <c r="N700" s="670"/>
      <c r="O700" s="660"/>
      <c r="P700" s="660"/>
      <c r="Q700" s="660"/>
      <c r="R700" s="667"/>
      <c r="S700" s="762"/>
      <c r="T700" s="763"/>
      <c r="U700" s="182"/>
    </row>
    <row r="701" spans="1:24" s="184" customFormat="1" ht="15" customHeight="1" x14ac:dyDescent="0.25">
      <c r="A701" s="393"/>
      <c r="B701" s="394"/>
      <c r="C701" s="394"/>
      <c r="D701" s="394"/>
      <c r="E701" s="394"/>
      <c r="F701" s="395"/>
      <c r="G701" s="932" t="s">
        <v>497</v>
      </c>
      <c r="H701" s="933"/>
      <c r="I701" s="933"/>
      <c r="J701" s="934"/>
      <c r="K701" s="661" t="s">
        <v>498</v>
      </c>
      <c r="L701" s="932" t="s">
        <v>499</v>
      </c>
      <c r="M701" s="934"/>
      <c r="N701" s="668">
        <v>1390</v>
      </c>
      <c r="O701" s="660">
        <v>0</v>
      </c>
      <c r="P701" s="660">
        <v>733</v>
      </c>
      <c r="Q701" s="660">
        <v>1211</v>
      </c>
      <c r="R701" s="667">
        <v>289</v>
      </c>
      <c r="S701" s="762">
        <f>SUM(O701:R703)</f>
        <v>2233</v>
      </c>
      <c r="T701" s="763">
        <f>S701/N701</f>
        <v>1.606474820143885</v>
      </c>
      <c r="U701" s="182"/>
    </row>
    <row r="702" spans="1:24" s="184" customFormat="1" x14ac:dyDescent="0.25">
      <c r="A702" s="393"/>
      <c r="B702" s="394"/>
      <c r="C702" s="394"/>
      <c r="D702" s="394"/>
      <c r="E702" s="394"/>
      <c r="F702" s="395"/>
      <c r="G702" s="935"/>
      <c r="H702" s="936"/>
      <c r="I702" s="936"/>
      <c r="J702" s="937"/>
      <c r="K702" s="662"/>
      <c r="L702" s="935"/>
      <c r="M702" s="937"/>
      <c r="N702" s="669"/>
      <c r="O702" s="660"/>
      <c r="P702" s="660"/>
      <c r="Q702" s="660"/>
      <c r="R702" s="667"/>
      <c r="S702" s="762"/>
      <c r="T702" s="763"/>
      <c r="U702" s="182"/>
    </row>
    <row r="703" spans="1:24" s="184" customFormat="1" x14ac:dyDescent="0.25">
      <c r="A703" s="393"/>
      <c r="B703" s="394"/>
      <c r="C703" s="394"/>
      <c r="D703" s="394"/>
      <c r="E703" s="394"/>
      <c r="F703" s="395"/>
      <c r="G703" s="938"/>
      <c r="H703" s="939"/>
      <c r="I703" s="939"/>
      <c r="J703" s="940"/>
      <c r="K703" s="663"/>
      <c r="L703" s="938"/>
      <c r="M703" s="940"/>
      <c r="N703" s="670"/>
      <c r="O703" s="660"/>
      <c r="P703" s="660"/>
      <c r="Q703" s="660"/>
      <c r="R703" s="667"/>
      <c r="S703" s="762"/>
      <c r="T703" s="763"/>
      <c r="U703" s="182"/>
    </row>
    <row r="704" spans="1:24" s="184" customFormat="1" ht="15" customHeight="1" x14ac:dyDescent="0.25">
      <c r="A704" s="393"/>
      <c r="B704" s="394"/>
      <c r="C704" s="394"/>
      <c r="D704" s="394"/>
      <c r="E704" s="394"/>
      <c r="F704" s="395"/>
      <c r="G704" s="932" t="s">
        <v>821</v>
      </c>
      <c r="H704" s="933"/>
      <c r="I704" s="933"/>
      <c r="J704" s="934"/>
      <c r="K704" s="661" t="s">
        <v>500</v>
      </c>
      <c r="L704" s="932" t="s">
        <v>499</v>
      </c>
      <c r="M704" s="934"/>
      <c r="N704" s="1010">
        <v>50</v>
      </c>
      <c r="O704" s="660">
        <v>0</v>
      </c>
      <c r="P704" s="660">
        <v>1</v>
      </c>
      <c r="Q704" s="660">
        <v>2</v>
      </c>
      <c r="R704" s="667">
        <v>6</v>
      </c>
      <c r="S704" s="762">
        <f>SUM(O704:R706)</f>
        <v>9</v>
      </c>
      <c r="T704" s="763">
        <f>S704/N704</f>
        <v>0.18</v>
      </c>
      <c r="U704" s="182"/>
    </row>
    <row r="705" spans="1:21" s="184" customFormat="1" x14ac:dyDescent="0.25">
      <c r="A705" s="393"/>
      <c r="B705" s="394"/>
      <c r="C705" s="394"/>
      <c r="D705" s="394"/>
      <c r="E705" s="394"/>
      <c r="F705" s="395"/>
      <c r="G705" s="935"/>
      <c r="H705" s="936"/>
      <c r="I705" s="936"/>
      <c r="J705" s="937"/>
      <c r="K705" s="662"/>
      <c r="L705" s="935"/>
      <c r="M705" s="937"/>
      <c r="N705" s="1011"/>
      <c r="O705" s="660"/>
      <c r="P705" s="660"/>
      <c r="Q705" s="660"/>
      <c r="R705" s="667"/>
      <c r="S705" s="762"/>
      <c r="T705" s="763"/>
      <c r="U705" s="182"/>
    </row>
    <row r="706" spans="1:21" s="184" customFormat="1" x14ac:dyDescent="0.25">
      <c r="A706" s="393"/>
      <c r="B706" s="394"/>
      <c r="C706" s="394"/>
      <c r="D706" s="394"/>
      <c r="E706" s="394"/>
      <c r="F706" s="395"/>
      <c r="G706" s="938"/>
      <c r="H706" s="939"/>
      <c r="I706" s="939"/>
      <c r="J706" s="940"/>
      <c r="K706" s="663"/>
      <c r="L706" s="938"/>
      <c r="M706" s="940"/>
      <c r="N706" s="1012"/>
      <c r="O706" s="660"/>
      <c r="P706" s="660"/>
      <c r="Q706" s="660"/>
      <c r="R706" s="667"/>
      <c r="S706" s="762"/>
      <c r="T706" s="763"/>
      <c r="U706" s="182"/>
    </row>
    <row r="707" spans="1:21" s="184" customFormat="1" x14ac:dyDescent="0.25">
      <c r="A707" s="393"/>
      <c r="B707" s="394"/>
      <c r="C707" s="394"/>
      <c r="D707" s="394"/>
      <c r="E707" s="394"/>
      <c r="F707" s="395"/>
      <c r="G707" s="932"/>
      <c r="H707" s="933"/>
      <c r="I707" s="933"/>
      <c r="J707" s="934"/>
      <c r="K707" s="659"/>
      <c r="L707" s="797"/>
      <c r="M707" s="798"/>
      <c r="N707" s="659"/>
      <c r="O707" s="660"/>
      <c r="P707" s="660"/>
      <c r="Q707" s="660"/>
      <c r="R707" s="667"/>
      <c r="S707" s="762">
        <f>SUM(O707:R709)</f>
        <v>0</v>
      </c>
      <c r="T707" s="763" t="e">
        <f>S707/N707</f>
        <v>#DIV/0!</v>
      </c>
      <c r="U707" s="182"/>
    </row>
    <row r="708" spans="1:21" s="184" customFormat="1" x14ac:dyDescent="0.25">
      <c r="A708" s="393"/>
      <c r="B708" s="394"/>
      <c r="C708" s="394"/>
      <c r="D708" s="394"/>
      <c r="E708" s="394"/>
      <c r="F708" s="395"/>
      <c r="G708" s="935"/>
      <c r="H708" s="936"/>
      <c r="I708" s="936"/>
      <c r="J708" s="937"/>
      <c r="K708" s="659"/>
      <c r="L708" s="799"/>
      <c r="M708" s="800"/>
      <c r="N708" s="659"/>
      <c r="O708" s="660"/>
      <c r="P708" s="660"/>
      <c r="Q708" s="660"/>
      <c r="R708" s="667"/>
      <c r="S708" s="762"/>
      <c r="T708" s="763"/>
      <c r="U708" s="182"/>
    </row>
    <row r="709" spans="1:21" s="184" customFormat="1" x14ac:dyDescent="0.25">
      <c r="A709" s="396"/>
      <c r="B709" s="397"/>
      <c r="C709" s="397"/>
      <c r="D709" s="397"/>
      <c r="E709" s="397"/>
      <c r="F709" s="398"/>
      <c r="G709" s="938"/>
      <c r="H709" s="939"/>
      <c r="I709" s="939"/>
      <c r="J709" s="940"/>
      <c r="K709" s="659"/>
      <c r="L709" s="801"/>
      <c r="M709" s="802"/>
      <c r="N709" s="659"/>
      <c r="O709" s="660"/>
      <c r="P709" s="660"/>
      <c r="Q709" s="660"/>
      <c r="R709" s="667"/>
      <c r="S709" s="762"/>
      <c r="T709" s="763"/>
      <c r="U709" s="182"/>
    </row>
    <row r="710" spans="1:21" s="184" customFormat="1" x14ac:dyDescent="0.25">
      <c r="A710" s="182"/>
      <c r="B710" s="182"/>
      <c r="C710" s="182"/>
      <c r="D710" s="182"/>
      <c r="E710" s="182"/>
      <c r="F710" s="182"/>
      <c r="G710" s="182"/>
      <c r="H710" s="182"/>
      <c r="I710" s="182"/>
      <c r="J710" s="182"/>
      <c r="K710" s="182"/>
      <c r="L710" s="182"/>
      <c r="M710" s="182"/>
      <c r="N710" s="182"/>
      <c r="O710" s="182"/>
      <c r="P710" s="182"/>
      <c r="Q710" s="182"/>
      <c r="R710" s="182"/>
      <c r="S710" s="182"/>
      <c r="T710" s="182"/>
    </row>
    <row r="711" spans="1:21" s="184" customFormat="1" x14ac:dyDescent="0.25">
      <c r="A711" s="182"/>
      <c r="B711" s="182"/>
      <c r="C711" s="182"/>
      <c r="D711" s="182"/>
      <c r="E711" s="182"/>
      <c r="F711" s="182"/>
      <c r="G711" s="182"/>
      <c r="H711" s="182"/>
      <c r="I711" s="182"/>
      <c r="J711" s="182"/>
      <c r="K711" s="182"/>
      <c r="L711" s="182"/>
      <c r="M711" s="182"/>
      <c r="N711" s="182"/>
      <c r="O711" s="182"/>
      <c r="P711" s="182"/>
      <c r="Q711" s="182"/>
      <c r="R711" s="182"/>
      <c r="S711" s="182"/>
      <c r="T711" s="182"/>
    </row>
    <row r="712" spans="1:21" s="184" customFormat="1" x14ac:dyDescent="0.25">
      <c r="A712" s="182"/>
      <c r="B712" s="182"/>
      <c r="C712" s="182"/>
      <c r="D712" s="182"/>
      <c r="E712" s="182"/>
      <c r="F712" s="182"/>
      <c r="G712" s="182"/>
      <c r="H712" s="182"/>
      <c r="I712" s="182"/>
      <c r="J712" s="182"/>
      <c r="K712" s="182"/>
      <c r="L712" s="182"/>
      <c r="M712" s="182"/>
      <c r="N712" s="182"/>
      <c r="O712" s="182"/>
      <c r="P712" s="182"/>
      <c r="Q712" s="182"/>
      <c r="R712" s="182"/>
      <c r="S712" s="182"/>
      <c r="T712" s="182"/>
    </row>
    <row r="713" spans="1:21" s="184" customFormat="1" x14ac:dyDescent="0.25">
      <c r="A713" s="182"/>
      <c r="B713" s="182"/>
      <c r="C713" s="182"/>
      <c r="D713" s="182"/>
      <c r="E713" s="182"/>
      <c r="F713" s="182"/>
      <c r="G713" s="182"/>
      <c r="H713" s="182"/>
      <c r="I713" s="182"/>
      <c r="J713" s="182"/>
      <c r="K713" s="182"/>
      <c r="L713" s="182"/>
      <c r="M713" s="182"/>
      <c r="N713" s="182"/>
      <c r="O713" s="182"/>
      <c r="P713" s="182"/>
      <c r="Q713" s="182"/>
      <c r="R713" s="182"/>
      <c r="S713" s="182"/>
      <c r="T713" s="182"/>
    </row>
    <row r="714" spans="1:21" s="184" customFormat="1" x14ac:dyDescent="0.25">
      <c r="A714" s="182"/>
      <c r="B714" s="182"/>
      <c r="C714" s="182"/>
      <c r="D714" s="182"/>
      <c r="E714" s="182"/>
      <c r="F714" s="182"/>
      <c r="G714" s="182"/>
      <c r="H714" s="182"/>
      <c r="I714" s="182"/>
      <c r="J714" s="182"/>
      <c r="K714" s="182"/>
      <c r="L714" s="182"/>
      <c r="M714" s="182"/>
      <c r="N714" s="182"/>
      <c r="O714" s="182"/>
      <c r="P714" s="182"/>
      <c r="Q714" s="182"/>
      <c r="R714" s="182"/>
      <c r="S714" s="182"/>
      <c r="T714" s="182"/>
    </row>
    <row r="715" spans="1:21" s="184" customFormat="1" x14ac:dyDescent="0.25">
      <c r="A715" s="182"/>
      <c r="B715" s="182"/>
      <c r="C715" s="182"/>
      <c r="D715" s="182"/>
      <c r="E715" s="182"/>
      <c r="F715" s="182"/>
      <c r="G715" s="182"/>
      <c r="H715" s="182"/>
      <c r="I715" s="182"/>
      <c r="J715" s="182"/>
      <c r="K715" s="182"/>
      <c r="L715" s="182"/>
      <c r="M715" s="182"/>
      <c r="N715" s="182"/>
      <c r="O715" s="182"/>
      <c r="P715" s="182"/>
      <c r="Q715" s="182"/>
      <c r="R715" s="182"/>
      <c r="S715" s="182"/>
      <c r="T715" s="182"/>
    </row>
    <row r="716" spans="1:21" s="184" customFormat="1" x14ac:dyDescent="0.25">
      <c r="A716" s="182"/>
      <c r="B716" s="182"/>
      <c r="C716" s="182"/>
      <c r="D716" s="182"/>
      <c r="E716" s="182"/>
      <c r="F716" s="182"/>
      <c r="G716" s="182"/>
      <c r="H716" s="182"/>
      <c r="I716" s="182"/>
      <c r="J716" s="182"/>
      <c r="K716" s="182"/>
      <c r="L716" s="182"/>
      <c r="M716" s="182"/>
      <c r="N716" s="182"/>
      <c r="O716" s="182"/>
      <c r="P716" s="182"/>
      <c r="Q716" s="182"/>
      <c r="R716" s="182"/>
      <c r="S716" s="182"/>
      <c r="T716" s="182"/>
    </row>
    <row r="717" spans="1:21" s="184" customFormat="1" x14ac:dyDescent="0.25">
      <c r="A717" s="182"/>
      <c r="B717" s="182"/>
      <c r="C717" s="182"/>
      <c r="D717" s="182"/>
      <c r="E717" s="182"/>
      <c r="F717" s="182"/>
      <c r="G717" s="182"/>
      <c r="H717" s="182"/>
      <c r="I717" s="182"/>
      <c r="J717" s="182"/>
      <c r="K717" s="182"/>
      <c r="L717" s="182"/>
      <c r="M717" s="182"/>
      <c r="N717" s="182"/>
      <c r="O717" s="182"/>
      <c r="P717" s="182"/>
      <c r="Q717" s="182"/>
      <c r="R717" s="182"/>
      <c r="S717" s="182"/>
      <c r="T717" s="182"/>
    </row>
    <row r="718" spans="1:21" s="184" customFormat="1" x14ac:dyDescent="0.25">
      <c r="A718" s="182"/>
      <c r="B718" s="182"/>
      <c r="C718" s="182"/>
      <c r="D718" s="182"/>
      <c r="E718" s="182"/>
      <c r="F718" s="182"/>
      <c r="G718" s="182"/>
      <c r="H718" s="182"/>
      <c r="I718" s="182"/>
      <c r="J718" s="182"/>
      <c r="K718" s="182"/>
      <c r="L718" s="182"/>
      <c r="M718" s="182"/>
      <c r="N718" s="182"/>
      <c r="O718" s="182"/>
      <c r="P718" s="182"/>
      <c r="Q718" s="182"/>
      <c r="R718" s="182"/>
      <c r="S718" s="182"/>
      <c r="T718" s="182"/>
    </row>
    <row r="719" spans="1:21" s="184" customFormat="1" x14ac:dyDescent="0.25">
      <c r="A719" s="182"/>
      <c r="B719" s="182"/>
      <c r="C719" s="182"/>
      <c r="D719" s="182"/>
      <c r="E719" s="182"/>
      <c r="F719" s="182"/>
      <c r="G719" s="182"/>
      <c r="H719" s="182"/>
      <c r="I719" s="182"/>
      <c r="J719" s="182"/>
      <c r="K719" s="182"/>
      <c r="L719" s="182"/>
      <c r="M719" s="182"/>
      <c r="N719" s="182"/>
      <c r="O719" s="182"/>
      <c r="P719" s="182"/>
      <c r="Q719" s="182"/>
      <c r="R719" s="182"/>
      <c r="S719" s="182"/>
      <c r="T719" s="182"/>
    </row>
    <row r="720" spans="1:21" s="184" customFormat="1" x14ac:dyDescent="0.25">
      <c r="A720" s="182"/>
      <c r="B720" s="182"/>
      <c r="C720" s="182"/>
      <c r="D720" s="182"/>
      <c r="E720" s="182"/>
      <c r="F720" s="182"/>
      <c r="G720" s="182"/>
      <c r="H720" s="182"/>
      <c r="I720" s="182"/>
      <c r="J720" s="182"/>
      <c r="K720" s="182"/>
      <c r="L720" s="182"/>
      <c r="M720" s="182"/>
      <c r="N720" s="182"/>
      <c r="O720" s="182"/>
      <c r="P720" s="182"/>
      <c r="Q720" s="182"/>
      <c r="R720" s="182"/>
      <c r="S720" s="182"/>
      <c r="T720" s="182"/>
    </row>
    <row r="721" spans="1:20" s="184" customFormat="1" x14ac:dyDescent="0.25">
      <c r="A721" s="182"/>
      <c r="B721" s="182"/>
      <c r="C721" s="182"/>
      <c r="D721" s="182"/>
      <c r="E721" s="182"/>
      <c r="F721" s="182"/>
      <c r="G721" s="182"/>
      <c r="H721" s="182"/>
      <c r="I721" s="182"/>
      <c r="J721" s="182"/>
      <c r="K721" s="182"/>
      <c r="L721" s="182"/>
      <c r="M721" s="182"/>
      <c r="N721" s="182"/>
      <c r="O721" s="182"/>
      <c r="P721" s="182"/>
      <c r="Q721" s="182"/>
      <c r="R721" s="182"/>
      <c r="S721" s="182"/>
      <c r="T721" s="182"/>
    </row>
    <row r="722" spans="1:20" s="184" customFormat="1" x14ac:dyDescent="0.25">
      <c r="A722" s="182"/>
      <c r="B722" s="182"/>
      <c r="C722" s="182"/>
      <c r="D722" s="182"/>
      <c r="E722" s="182"/>
      <c r="F722" s="182"/>
      <c r="G722" s="182"/>
      <c r="H722" s="182"/>
      <c r="I722" s="182"/>
      <c r="J722" s="182"/>
      <c r="K722" s="182"/>
      <c r="L722" s="182"/>
      <c r="M722" s="182"/>
      <c r="N722" s="182"/>
      <c r="O722" s="182"/>
      <c r="P722" s="182"/>
      <c r="Q722" s="182"/>
      <c r="R722" s="182"/>
      <c r="S722" s="182"/>
      <c r="T722" s="182"/>
    </row>
    <row r="723" spans="1:20" s="184" customFormat="1" x14ac:dyDescent="0.25">
      <c r="A723" s="182"/>
      <c r="B723" s="182"/>
      <c r="C723" s="182"/>
      <c r="D723" s="182"/>
      <c r="E723" s="182"/>
      <c r="F723" s="182"/>
      <c r="G723" s="182"/>
      <c r="H723" s="182"/>
      <c r="I723" s="182"/>
      <c r="J723" s="182"/>
      <c r="K723" s="182"/>
      <c r="L723" s="182"/>
      <c r="M723" s="182"/>
      <c r="N723" s="182"/>
      <c r="O723" s="182"/>
      <c r="P723" s="182"/>
      <c r="Q723" s="182"/>
      <c r="R723" s="182"/>
      <c r="S723" s="182"/>
      <c r="T723" s="182"/>
    </row>
    <row r="724" spans="1:20" s="184" customFormat="1" x14ac:dyDescent="0.25">
      <c r="A724" s="182"/>
      <c r="B724" s="182"/>
      <c r="C724" s="182"/>
      <c r="D724" s="182"/>
      <c r="E724" s="182"/>
      <c r="F724" s="182"/>
      <c r="G724" s="182"/>
      <c r="H724" s="182"/>
      <c r="I724" s="182"/>
      <c r="J724" s="182"/>
      <c r="K724" s="182"/>
      <c r="L724" s="182"/>
      <c r="M724" s="182"/>
      <c r="N724" s="182"/>
      <c r="O724" s="182"/>
      <c r="P724" s="182"/>
      <c r="Q724" s="182"/>
      <c r="R724" s="182"/>
      <c r="S724" s="182"/>
      <c r="T724" s="182"/>
    </row>
    <row r="725" spans="1:20" s="184" customFormat="1" ht="15.75" customHeight="1" x14ac:dyDescent="0.25">
      <c r="A725" s="182"/>
      <c r="B725" s="182"/>
      <c r="C725" s="182"/>
      <c r="D725" s="182"/>
      <c r="E725" s="182"/>
      <c r="F725" s="182"/>
      <c r="G725" s="182"/>
      <c r="H725" s="182"/>
      <c r="I725" s="182"/>
      <c r="J725" s="182"/>
      <c r="K725" s="182"/>
      <c r="L725" s="182"/>
      <c r="M725" s="182"/>
      <c r="N725" s="182"/>
      <c r="O725" s="182"/>
      <c r="P725" s="182"/>
      <c r="Q725" s="182"/>
      <c r="R725" s="182"/>
      <c r="S725" s="182"/>
      <c r="T725" s="182"/>
    </row>
    <row r="726" spans="1:20" s="184" customFormat="1" x14ac:dyDescent="0.25">
      <c r="A726" s="182"/>
      <c r="B726" s="182"/>
      <c r="C726" s="182"/>
      <c r="D726" s="182"/>
      <c r="E726" s="182"/>
      <c r="F726" s="182"/>
      <c r="G726" s="182"/>
      <c r="H726" s="182"/>
      <c r="I726" s="182"/>
      <c r="J726" s="182"/>
      <c r="K726" s="182"/>
      <c r="L726" s="182"/>
      <c r="M726" s="182"/>
      <c r="N726" s="182"/>
      <c r="O726" s="182"/>
      <c r="P726" s="182"/>
      <c r="Q726" s="182"/>
      <c r="R726" s="182"/>
      <c r="S726" s="182"/>
      <c r="T726" s="182"/>
    </row>
    <row r="727" spans="1:20" s="184" customFormat="1" x14ac:dyDescent="0.25">
      <c r="A727" s="182"/>
      <c r="B727" s="182"/>
      <c r="C727" s="182"/>
      <c r="D727" s="182"/>
      <c r="E727" s="182"/>
      <c r="F727" s="182"/>
      <c r="G727" s="182"/>
      <c r="H727" s="182"/>
      <c r="I727" s="182"/>
      <c r="J727" s="182"/>
      <c r="K727" s="182"/>
      <c r="L727" s="182"/>
      <c r="M727" s="182"/>
      <c r="N727" s="182"/>
      <c r="O727" s="182"/>
      <c r="P727" s="182"/>
      <c r="Q727" s="182"/>
      <c r="R727" s="182"/>
      <c r="S727" s="182"/>
      <c r="T727" s="182"/>
    </row>
    <row r="728" spans="1:20" s="184" customFormat="1" x14ac:dyDescent="0.25">
      <c r="A728" s="182"/>
      <c r="B728" s="182"/>
      <c r="C728" s="182"/>
      <c r="D728" s="182"/>
      <c r="E728" s="182"/>
      <c r="F728" s="182"/>
      <c r="G728" s="182"/>
      <c r="H728" s="182"/>
      <c r="I728" s="182"/>
      <c r="J728" s="182"/>
      <c r="K728" s="182"/>
      <c r="L728" s="182"/>
      <c r="M728" s="182"/>
      <c r="N728" s="182"/>
      <c r="O728" s="182"/>
      <c r="P728" s="182"/>
      <c r="Q728" s="182"/>
      <c r="R728" s="182"/>
      <c r="S728" s="182"/>
      <c r="T728" s="182"/>
    </row>
    <row r="729" spans="1:20" s="184" customFormat="1" x14ac:dyDescent="0.25">
      <c r="A729" s="182"/>
      <c r="B729" s="182"/>
      <c r="C729" s="182"/>
      <c r="D729" s="182"/>
      <c r="E729" s="182"/>
      <c r="F729" s="182"/>
      <c r="G729" s="182"/>
      <c r="H729" s="182"/>
      <c r="I729" s="182"/>
      <c r="J729" s="182"/>
      <c r="K729" s="182"/>
      <c r="L729" s="182"/>
      <c r="M729" s="182"/>
      <c r="N729" s="182"/>
      <c r="O729" s="182"/>
      <c r="P729" s="182"/>
      <c r="Q729" s="182"/>
      <c r="R729" s="182"/>
      <c r="S729" s="182"/>
      <c r="T729" s="182"/>
    </row>
    <row r="730" spans="1:20" s="184" customFormat="1" x14ac:dyDescent="0.25">
      <c r="A730" s="182"/>
      <c r="B730" s="182"/>
      <c r="C730" s="182"/>
      <c r="D730" s="182"/>
      <c r="E730" s="182"/>
      <c r="F730" s="182"/>
      <c r="G730" s="182"/>
      <c r="H730" s="182"/>
      <c r="I730" s="182"/>
      <c r="J730" s="182"/>
      <c r="K730" s="182"/>
      <c r="L730" s="182"/>
      <c r="M730" s="182"/>
      <c r="N730" s="182"/>
      <c r="O730" s="182"/>
      <c r="P730" s="182"/>
      <c r="Q730" s="182"/>
      <c r="R730" s="182"/>
      <c r="S730" s="182"/>
      <c r="T730" s="182"/>
    </row>
    <row r="731" spans="1:20" s="184" customFormat="1" x14ac:dyDescent="0.25">
      <c r="A731" s="182"/>
      <c r="B731" s="182"/>
      <c r="C731" s="182"/>
      <c r="D731" s="182"/>
      <c r="E731" s="182"/>
      <c r="F731" s="182"/>
      <c r="G731" s="182"/>
      <c r="H731" s="182"/>
      <c r="I731" s="182"/>
      <c r="J731" s="182"/>
      <c r="K731" s="182"/>
      <c r="L731" s="182"/>
      <c r="M731" s="182"/>
      <c r="N731" s="182"/>
      <c r="O731" s="182"/>
      <c r="P731" s="182"/>
      <c r="Q731" s="182"/>
      <c r="R731" s="182"/>
      <c r="S731" s="182"/>
      <c r="T731" s="182"/>
    </row>
    <row r="732" spans="1:20" s="184" customFormat="1" x14ac:dyDescent="0.25">
      <c r="A732" s="182"/>
      <c r="B732" s="182"/>
      <c r="C732" s="182"/>
      <c r="D732" s="182"/>
      <c r="E732" s="182"/>
      <c r="F732" s="182"/>
      <c r="G732" s="182"/>
      <c r="H732" s="182"/>
      <c r="I732" s="182"/>
      <c r="J732" s="182"/>
      <c r="K732" s="182"/>
      <c r="L732" s="182"/>
      <c r="M732" s="182"/>
      <c r="N732" s="182"/>
      <c r="O732" s="182"/>
      <c r="P732" s="182"/>
      <c r="Q732" s="182"/>
      <c r="R732" s="182"/>
      <c r="S732" s="182"/>
      <c r="T732" s="182"/>
    </row>
    <row r="733" spans="1:20" s="184" customFormat="1" x14ac:dyDescent="0.25">
      <c r="A733" s="182"/>
      <c r="B733" s="182"/>
      <c r="C733" s="182"/>
      <c r="D733" s="182"/>
      <c r="E733" s="182"/>
      <c r="F733" s="182"/>
      <c r="G733" s="182"/>
      <c r="H733" s="182"/>
      <c r="I733" s="182"/>
      <c r="J733" s="182"/>
      <c r="K733" s="182"/>
      <c r="L733" s="182"/>
      <c r="M733" s="182"/>
      <c r="N733" s="182"/>
      <c r="O733" s="182"/>
      <c r="P733" s="182"/>
      <c r="Q733" s="182"/>
      <c r="R733" s="182"/>
      <c r="S733" s="182"/>
      <c r="T733" s="182"/>
    </row>
    <row r="734" spans="1:20" s="184" customFormat="1" x14ac:dyDescent="0.25">
      <c r="A734" s="182"/>
      <c r="B734" s="182"/>
      <c r="C734" s="182"/>
      <c r="D734" s="182"/>
      <c r="E734" s="182"/>
      <c r="F734" s="182"/>
      <c r="G734" s="182"/>
      <c r="H734" s="182"/>
      <c r="I734" s="182"/>
      <c r="J734" s="182"/>
      <c r="K734" s="182"/>
      <c r="L734" s="182"/>
      <c r="M734" s="182"/>
      <c r="N734" s="182"/>
      <c r="O734" s="182"/>
      <c r="P734" s="182"/>
      <c r="Q734" s="182"/>
      <c r="R734" s="182"/>
      <c r="S734" s="182"/>
      <c r="T734" s="182"/>
    </row>
    <row r="735" spans="1:20" s="184" customFormat="1" x14ac:dyDescent="0.25">
      <c r="A735" s="814"/>
      <c r="B735" s="814"/>
      <c r="C735" s="814"/>
      <c r="D735" s="814"/>
      <c r="E735" s="814"/>
      <c r="F735" s="814"/>
      <c r="G735" s="814"/>
      <c r="H735" s="814"/>
      <c r="I735" s="814"/>
      <c r="J735" s="814"/>
      <c r="K735" s="814"/>
      <c r="L735" s="814"/>
      <c r="M735" s="814"/>
      <c r="N735" s="814"/>
      <c r="O735" s="814"/>
      <c r="P735" s="814"/>
      <c r="Q735" s="814"/>
      <c r="R735" s="814"/>
      <c r="S735" s="814"/>
      <c r="T735" s="814"/>
    </row>
    <row r="736" spans="1:20" s="184" customFormat="1" x14ac:dyDescent="0.25">
      <c r="A736" s="837"/>
      <c r="B736" s="837"/>
      <c r="C736" s="837"/>
      <c r="D736" s="837"/>
      <c r="E736" s="837"/>
      <c r="F736" s="837"/>
      <c r="G736" s="837"/>
      <c r="H736" s="838"/>
      <c r="I736" s="838"/>
      <c r="J736" s="838"/>
      <c r="K736" s="838"/>
      <c r="L736" s="838"/>
      <c r="M736" s="838"/>
      <c r="N736" s="186"/>
      <c r="O736" s="186"/>
      <c r="P736" s="186"/>
      <c r="Q736" s="185"/>
      <c r="R736" s="839"/>
      <c r="S736" s="839"/>
      <c r="T736" s="839"/>
    </row>
    <row r="737" spans="1:20" x14ac:dyDescent="0.25">
      <c r="A737" s="182"/>
      <c r="B737" s="182"/>
      <c r="C737" s="183"/>
      <c r="D737" s="182"/>
      <c r="E737" s="182"/>
      <c r="F737" s="182"/>
      <c r="G737" s="182"/>
      <c r="H737" s="182"/>
      <c r="I737" s="182"/>
      <c r="J737" s="182"/>
      <c r="K737" s="182"/>
      <c r="L737" s="182"/>
      <c r="M737" s="182"/>
      <c r="N737" s="182"/>
      <c r="O737" s="182"/>
      <c r="P737" s="182"/>
      <c r="Q737" s="182"/>
      <c r="R737" s="182"/>
      <c r="S737" s="182"/>
      <c r="T737" s="184"/>
    </row>
  </sheetData>
  <mergeCells count="1364">
    <mergeCell ref="A321:P321"/>
    <mergeCell ref="Q321:T321"/>
    <mergeCell ref="B322:C322"/>
    <mergeCell ref="D322:E322"/>
    <mergeCell ref="F322:G322"/>
    <mergeCell ref="H322:K322"/>
    <mergeCell ref="N384:N386"/>
    <mergeCell ref="O384:O386"/>
    <mergeCell ref="P384:P386"/>
    <mergeCell ref="Q384:Q386"/>
    <mergeCell ref="R384:R386"/>
    <mergeCell ref="R467:R469"/>
    <mergeCell ref="Q470:Q472"/>
    <mergeCell ref="R470:R472"/>
    <mergeCell ref="N470:N472"/>
    <mergeCell ref="O470:O472"/>
    <mergeCell ref="P470:P472"/>
    <mergeCell ref="A340:F343"/>
    <mergeCell ref="G340:J340"/>
    <mergeCell ref="L340:M340"/>
    <mergeCell ref="G341:J341"/>
    <mergeCell ref="L341:M341"/>
    <mergeCell ref="G342:J342"/>
    <mergeCell ref="L342:M342"/>
    <mergeCell ref="G343:J343"/>
    <mergeCell ref="L343:M343"/>
    <mergeCell ref="O372:O374"/>
    <mergeCell ref="P372:P374"/>
    <mergeCell ref="N322:T322"/>
    <mergeCell ref="A323:T323"/>
    <mergeCell ref="A324:K327"/>
    <mergeCell ref="L324:T327"/>
    <mergeCell ref="R303:R305"/>
    <mergeCell ref="Q303:Q305"/>
    <mergeCell ref="P303:P305"/>
    <mergeCell ref="O303:O305"/>
    <mergeCell ref="K312:K314"/>
    <mergeCell ref="L312:M314"/>
    <mergeCell ref="N312:N314"/>
    <mergeCell ref="O312:O314"/>
    <mergeCell ref="P312:P314"/>
    <mergeCell ref="Q312:Q314"/>
    <mergeCell ref="R312:R314"/>
    <mergeCell ref="S312:S314"/>
    <mergeCell ref="T312:T314"/>
    <mergeCell ref="A286:T286"/>
    <mergeCell ref="O294:O302"/>
    <mergeCell ref="P294:P302"/>
    <mergeCell ref="N285:T285"/>
    <mergeCell ref="T303:T305"/>
    <mergeCell ref="Q294:Q302"/>
    <mergeCell ref="R294:R302"/>
    <mergeCell ref="S294:S302"/>
    <mergeCell ref="T294:T302"/>
    <mergeCell ref="A303:F314"/>
    <mergeCell ref="G303:J305"/>
    <mergeCell ref="A287:K290"/>
    <mergeCell ref="L287:T290"/>
    <mergeCell ref="A291:T291"/>
    <mergeCell ref="A292:G292"/>
    <mergeCell ref="G347:N347"/>
    <mergeCell ref="O347:T347"/>
    <mergeCell ref="G348:N348"/>
    <mergeCell ref="O348:T348"/>
    <mergeCell ref="A349:T349"/>
    <mergeCell ref="B350:K350"/>
    <mergeCell ref="N350:P350"/>
    <mergeCell ref="Q350:T350"/>
    <mergeCell ref="A351:P351"/>
    <mergeCell ref="Q351:T351"/>
    <mergeCell ref="B352:C352"/>
    <mergeCell ref="D352:E352"/>
    <mergeCell ref="F352:G352"/>
    <mergeCell ref="H352:K352"/>
    <mergeCell ref="N352:T352"/>
    <mergeCell ref="L369:M371"/>
    <mergeCell ref="N369:N371"/>
    <mergeCell ref="O369:O371"/>
    <mergeCell ref="P369:P371"/>
    <mergeCell ref="N360:N368"/>
    <mergeCell ref="O360:O368"/>
    <mergeCell ref="P360:P368"/>
    <mergeCell ref="Q360:Q368"/>
    <mergeCell ref="G360:J368"/>
    <mergeCell ref="A346:F348"/>
    <mergeCell ref="O346:P346"/>
    <mergeCell ref="G346:N346"/>
    <mergeCell ref="H358:T358"/>
    <mergeCell ref="A359:T359"/>
    <mergeCell ref="A360:F368"/>
    <mergeCell ref="K360:K368"/>
    <mergeCell ref="L360:M368"/>
    <mergeCell ref="S372:S374"/>
    <mergeCell ref="T372:T374"/>
    <mergeCell ref="G375:J377"/>
    <mergeCell ref="K375:K377"/>
    <mergeCell ref="L375:M377"/>
    <mergeCell ref="N375:N377"/>
    <mergeCell ref="O375:O377"/>
    <mergeCell ref="P375:P377"/>
    <mergeCell ref="Q375:Q377"/>
    <mergeCell ref="R375:R377"/>
    <mergeCell ref="S375:S377"/>
    <mergeCell ref="T375:T377"/>
    <mergeCell ref="Q372:Q374"/>
    <mergeCell ref="R372:R374"/>
    <mergeCell ref="Q369:Q371"/>
    <mergeCell ref="R369:R371"/>
    <mergeCell ref="R360:R368"/>
    <mergeCell ref="A369:F395"/>
    <mergeCell ref="G369:J371"/>
    <mergeCell ref="K369:K371"/>
    <mergeCell ref="O381:O383"/>
    <mergeCell ref="P381:P383"/>
    <mergeCell ref="Q381:Q383"/>
    <mergeCell ref="T381:T383"/>
    <mergeCell ref="G384:J386"/>
    <mergeCell ref="K384:K386"/>
    <mergeCell ref="K378:K380"/>
    <mergeCell ref="L378:M380"/>
    <mergeCell ref="N378:N380"/>
    <mergeCell ref="O378:O380"/>
    <mergeCell ref="P378:P380"/>
    <mergeCell ref="Q378:Q380"/>
    <mergeCell ref="R378:R380"/>
    <mergeCell ref="S378:S380"/>
    <mergeCell ref="T378:T380"/>
    <mergeCell ref="G378:J380"/>
    <mergeCell ref="L393:M395"/>
    <mergeCell ref="N393:N395"/>
    <mergeCell ref="O393:O395"/>
    <mergeCell ref="S303:S305"/>
    <mergeCell ref="K303:K305"/>
    <mergeCell ref="L303:M305"/>
    <mergeCell ref="N303:N305"/>
    <mergeCell ref="G306:J308"/>
    <mergeCell ref="K306:K308"/>
    <mergeCell ref="P393:P395"/>
    <mergeCell ref="Q393:Q395"/>
    <mergeCell ref="R393:R395"/>
    <mergeCell ref="S393:S395"/>
    <mergeCell ref="T393:T395"/>
    <mergeCell ref="L384:M386"/>
    <mergeCell ref="S387:S389"/>
    <mergeCell ref="T387:T389"/>
    <mergeCell ref="N387:N389"/>
    <mergeCell ref="O387:O389"/>
    <mergeCell ref="P387:P389"/>
    <mergeCell ref="Q387:Q389"/>
    <mergeCell ref="R387:R389"/>
    <mergeCell ref="G390:J392"/>
    <mergeCell ref="K390:K392"/>
    <mergeCell ref="L390:M392"/>
    <mergeCell ref="N390:N392"/>
    <mergeCell ref="O390:O392"/>
    <mergeCell ref="P390:P392"/>
    <mergeCell ref="Q390:Q392"/>
    <mergeCell ref="R390:R392"/>
    <mergeCell ref="S390:S392"/>
    <mergeCell ref="T390:T392"/>
    <mergeCell ref="A353:T353"/>
    <mergeCell ref="A354:K357"/>
    <mergeCell ref="L354:T357"/>
    <mergeCell ref="L306:M308"/>
    <mergeCell ref="N306:N308"/>
    <mergeCell ref="O306:O308"/>
    <mergeCell ref="P306:P308"/>
    <mergeCell ref="Q306:Q308"/>
    <mergeCell ref="A316:F318"/>
    <mergeCell ref="G316:N316"/>
    <mergeCell ref="O316:P316"/>
    <mergeCell ref="G317:N317"/>
    <mergeCell ref="O317:T317"/>
    <mergeCell ref="G318:N318"/>
    <mergeCell ref="O318:T318"/>
    <mergeCell ref="A319:T319"/>
    <mergeCell ref="B320:K320"/>
    <mergeCell ref="N320:P320"/>
    <mergeCell ref="Q320:T320"/>
    <mergeCell ref="N309:N311"/>
    <mergeCell ref="O309:O311"/>
    <mergeCell ref="P309:P311"/>
    <mergeCell ref="Q309:Q311"/>
    <mergeCell ref="R309:R311"/>
    <mergeCell ref="S309:S311"/>
    <mergeCell ref="T309:T311"/>
    <mergeCell ref="G312:J314"/>
    <mergeCell ref="K331:K339"/>
    <mergeCell ref="L331:M339"/>
    <mergeCell ref="N331:N339"/>
    <mergeCell ref="O331:O339"/>
    <mergeCell ref="P331:P339"/>
    <mergeCell ref="Q331:Q339"/>
    <mergeCell ref="R331:R339"/>
    <mergeCell ref="S331:S339"/>
    <mergeCell ref="S369:S371"/>
    <mergeCell ref="G393:J395"/>
    <mergeCell ref="K393:K395"/>
    <mergeCell ref="G381:J383"/>
    <mergeCell ref="K381:K383"/>
    <mergeCell ref="T331:T339"/>
    <mergeCell ref="H406:K406"/>
    <mergeCell ref="N406:T406"/>
    <mergeCell ref="R381:R383"/>
    <mergeCell ref="S381:S383"/>
    <mergeCell ref="S384:S386"/>
    <mergeCell ref="T384:T386"/>
    <mergeCell ref="G387:J389"/>
    <mergeCell ref="K387:K389"/>
    <mergeCell ref="L387:M389"/>
    <mergeCell ref="L381:M383"/>
    <mergeCell ref="T369:T371"/>
    <mergeCell ref="G372:J374"/>
    <mergeCell ref="K372:K374"/>
    <mergeCell ref="L372:M374"/>
    <mergeCell ref="N372:N374"/>
    <mergeCell ref="S360:S368"/>
    <mergeCell ref="T360:T368"/>
    <mergeCell ref="A358:G358"/>
    <mergeCell ref="A279:F281"/>
    <mergeCell ref="G279:N279"/>
    <mergeCell ref="O279:P279"/>
    <mergeCell ref="G280:N280"/>
    <mergeCell ref="O280:T280"/>
    <mergeCell ref="G281:N281"/>
    <mergeCell ref="O281:T281"/>
    <mergeCell ref="A282:T282"/>
    <mergeCell ref="B283:K283"/>
    <mergeCell ref="N283:P283"/>
    <mergeCell ref="Q283:T283"/>
    <mergeCell ref="A284:P284"/>
    <mergeCell ref="Q284:T284"/>
    <mergeCell ref="A294:F302"/>
    <mergeCell ref="G294:J302"/>
    <mergeCell ref="K294:K302"/>
    <mergeCell ref="L294:M302"/>
    <mergeCell ref="N294:N302"/>
    <mergeCell ref="H292:T292"/>
    <mergeCell ref="A293:T293"/>
    <mergeCell ref="B285:C285"/>
    <mergeCell ref="D285:E285"/>
    <mergeCell ref="F285:G285"/>
    <mergeCell ref="H285:K285"/>
    <mergeCell ref="L704:M706"/>
    <mergeCell ref="L707:M709"/>
    <mergeCell ref="G704:J706"/>
    <mergeCell ref="G665:J667"/>
    <mergeCell ref="L659:M661"/>
    <mergeCell ref="G707:J709"/>
    <mergeCell ref="K707:K709"/>
    <mergeCell ref="N707:N709"/>
    <mergeCell ref="O707:O709"/>
    <mergeCell ref="P707:P709"/>
    <mergeCell ref="Q707:Q709"/>
    <mergeCell ref="R707:R709"/>
    <mergeCell ref="G668:J670"/>
    <mergeCell ref="K668:K670"/>
    <mergeCell ref="N668:N670"/>
    <mergeCell ref="O668:O670"/>
    <mergeCell ref="P668:P670"/>
    <mergeCell ref="Q668:Q670"/>
    <mergeCell ref="R668:R670"/>
    <mergeCell ref="N665:N667"/>
    <mergeCell ref="R306:R308"/>
    <mergeCell ref="A687:F694"/>
    <mergeCell ref="G687:J694"/>
    <mergeCell ref="K687:K694"/>
    <mergeCell ref="L687:M694"/>
    <mergeCell ref="N687:N694"/>
    <mergeCell ref="O687:O694"/>
    <mergeCell ref="P687:P694"/>
    <mergeCell ref="Q687:Q694"/>
    <mergeCell ref="R687:R694"/>
    <mergeCell ref="B678:C678"/>
    <mergeCell ref="D678:E678"/>
    <mergeCell ref="F678:G678"/>
    <mergeCell ref="H678:K678"/>
    <mergeCell ref="N678:T678"/>
    <mergeCell ref="O665:O667"/>
    <mergeCell ref="N662:N664"/>
    <mergeCell ref="A651:F658"/>
    <mergeCell ref="G651:J658"/>
    <mergeCell ref="K651:K658"/>
    <mergeCell ref="L651:M658"/>
    <mergeCell ref="N651:N658"/>
    <mergeCell ref="O651:O658"/>
    <mergeCell ref="P651:P658"/>
    <mergeCell ref="A408:K411"/>
    <mergeCell ref="L408:T411"/>
    <mergeCell ref="A328:T328"/>
    <mergeCell ref="A329:G329"/>
    <mergeCell ref="H329:T329"/>
    <mergeCell ref="A330:T330"/>
    <mergeCell ref="A331:F339"/>
    <mergeCell ref="G331:J339"/>
    <mergeCell ref="S687:S694"/>
    <mergeCell ref="T687:T694"/>
    <mergeCell ref="R704:R706"/>
    <mergeCell ref="A672:F674"/>
    <mergeCell ref="G672:N672"/>
    <mergeCell ref="O672:P672"/>
    <mergeCell ref="G673:N673"/>
    <mergeCell ref="O673:T673"/>
    <mergeCell ref="G674:N674"/>
    <mergeCell ref="O674:T674"/>
    <mergeCell ref="A675:T675"/>
    <mergeCell ref="B676:K676"/>
    <mergeCell ref="N676:P676"/>
    <mergeCell ref="Q676:T676"/>
    <mergeCell ref="A677:P677"/>
    <mergeCell ref="Q677:T677"/>
    <mergeCell ref="N381:N383"/>
    <mergeCell ref="G695:J697"/>
    <mergeCell ref="K695:K697"/>
    <mergeCell ref="N695:N697"/>
    <mergeCell ref="O695:O697"/>
    <mergeCell ref="K704:K706"/>
    <mergeCell ref="N704:N706"/>
    <mergeCell ref="O704:O706"/>
    <mergeCell ref="P704:P706"/>
    <mergeCell ref="Q704:Q706"/>
    <mergeCell ref="G698:J700"/>
    <mergeCell ref="K698:K700"/>
    <mergeCell ref="N698:N700"/>
    <mergeCell ref="O698:O700"/>
    <mergeCell ref="P698:P700"/>
    <mergeCell ref="Q698:Q700"/>
    <mergeCell ref="S306:S308"/>
    <mergeCell ref="T306:T308"/>
    <mergeCell ref="G309:J311"/>
    <mergeCell ref="K309:K311"/>
    <mergeCell ref="L309:M311"/>
    <mergeCell ref="R698:R700"/>
    <mergeCell ref="S698:S700"/>
    <mergeCell ref="T698:T700"/>
    <mergeCell ref="G701:J703"/>
    <mergeCell ref="K701:K703"/>
    <mergeCell ref="N701:N703"/>
    <mergeCell ref="O701:O703"/>
    <mergeCell ref="P701:P703"/>
    <mergeCell ref="Q701:Q703"/>
    <mergeCell ref="R701:R703"/>
    <mergeCell ref="T701:T703"/>
    <mergeCell ref="S707:S709"/>
    <mergeCell ref="T707:T709"/>
    <mergeCell ref="A679:T679"/>
    <mergeCell ref="A680:K683"/>
    <mergeCell ref="L680:T683"/>
    <mergeCell ref="S701:S703"/>
    <mergeCell ref="S668:S670"/>
    <mergeCell ref="T668:T670"/>
    <mergeCell ref="R685:T685"/>
    <mergeCell ref="L695:M697"/>
    <mergeCell ref="L698:M700"/>
    <mergeCell ref="L701:M703"/>
    <mergeCell ref="A684:T684"/>
    <mergeCell ref="A685:G685"/>
    <mergeCell ref="H685:M685"/>
    <mergeCell ref="A695:F709"/>
    <mergeCell ref="S704:S706"/>
    <mergeCell ref="T704:T706"/>
    <mergeCell ref="T662:T664"/>
    <mergeCell ref="K665:K667"/>
    <mergeCell ref="P665:P667"/>
    <mergeCell ref="S665:S667"/>
    <mergeCell ref="T665:T667"/>
    <mergeCell ref="A659:F670"/>
    <mergeCell ref="G659:J661"/>
    <mergeCell ref="K659:K661"/>
    <mergeCell ref="P659:P661"/>
    <mergeCell ref="S659:S661"/>
    <mergeCell ref="T659:T661"/>
    <mergeCell ref="G662:J664"/>
    <mergeCell ref="K662:K664"/>
    <mergeCell ref="P662:P664"/>
    <mergeCell ref="S662:S664"/>
    <mergeCell ref="L662:M664"/>
    <mergeCell ref="P695:P697"/>
    <mergeCell ref="Q695:Q697"/>
    <mergeCell ref="R695:R697"/>
    <mergeCell ref="S695:S697"/>
    <mergeCell ref="T695:T697"/>
    <mergeCell ref="L665:M667"/>
    <mergeCell ref="L668:M670"/>
    <mergeCell ref="Q659:Q661"/>
    <mergeCell ref="R659:R661"/>
    <mergeCell ref="Q665:Q667"/>
    <mergeCell ref="R665:R667"/>
    <mergeCell ref="Q662:Q664"/>
    <mergeCell ref="R662:R664"/>
    <mergeCell ref="N659:N661"/>
    <mergeCell ref="Q651:Q658"/>
    <mergeCell ref="R651:R658"/>
    <mergeCell ref="S651:S658"/>
    <mergeCell ref="T651:T658"/>
    <mergeCell ref="A621:F632"/>
    <mergeCell ref="G621:J623"/>
    <mergeCell ref="K621:K623"/>
    <mergeCell ref="N621:N623"/>
    <mergeCell ref="O621:O623"/>
    <mergeCell ref="P621:P623"/>
    <mergeCell ref="Q621:Q623"/>
    <mergeCell ref="R621:R623"/>
    <mergeCell ref="A643:T643"/>
    <mergeCell ref="A644:K647"/>
    <mergeCell ref="L644:T647"/>
    <mergeCell ref="A648:T648"/>
    <mergeCell ref="A649:G649"/>
    <mergeCell ref="H649:M649"/>
    <mergeCell ref="R649:T649"/>
    <mergeCell ref="A639:T639"/>
    <mergeCell ref="B640:K640"/>
    <mergeCell ref="N640:P640"/>
    <mergeCell ref="Q640:T640"/>
    <mergeCell ref="A641:P641"/>
    <mergeCell ref="Q641:T641"/>
    <mergeCell ref="T630:T632"/>
    <mergeCell ref="L621:M623"/>
    <mergeCell ref="L624:M626"/>
    <mergeCell ref="L627:M629"/>
    <mergeCell ref="L630:M632"/>
    <mergeCell ref="K630:K632"/>
    <mergeCell ref="N630:N632"/>
    <mergeCell ref="R589:R591"/>
    <mergeCell ref="S589:S591"/>
    <mergeCell ref="T589:T591"/>
    <mergeCell ref="L589:M591"/>
    <mergeCell ref="Q586:Q588"/>
    <mergeCell ref="H611:M611"/>
    <mergeCell ref="R611:T611"/>
    <mergeCell ref="O600:T600"/>
    <mergeCell ref="A569:T569"/>
    <mergeCell ref="A570:G570"/>
    <mergeCell ref="K424:K426"/>
    <mergeCell ref="N424:N426"/>
    <mergeCell ref="O424:O426"/>
    <mergeCell ref="P424:P426"/>
    <mergeCell ref="Q424:Q426"/>
    <mergeCell ref="R430:R432"/>
    <mergeCell ref="S430:S432"/>
    <mergeCell ref="T430:T432"/>
    <mergeCell ref="G433:J435"/>
    <mergeCell ref="K433:K435"/>
    <mergeCell ref="O433:O435"/>
    <mergeCell ref="P433:P435"/>
    <mergeCell ref="O430:O432"/>
    <mergeCell ref="P430:P432"/>
    <mergeCell ref="Q430:Q432"/>
    <mergeCell ref="G427:J429"/>
    <mergeCell ref="K427:K429"/>
    <mergeCell ref="N427:N429"/>
    <mergeCell ref="O427:O429"/>
    <mergeCell ref="B642:C642"/>
    <mergeCell ref="D642:E642"/>
    <mergeCell ref="F642:G642"/>
    <mergeCell ref="H642:K642"/>
    <mergeCell ref="N642:T642"/>
    <mergeCell ref="A495:F502"/>
    <mergeCell ref="G495:J502"/>
    <mergeCell ref="K495:K502"/>
    <mergeCell ref="L495:M502"/>
    <mergeCell ref="N495:N502"/>
    <mergeCell ref="O495:O502"/>
    <mergeCell ref="P495:P502"/>
    <mergeCell ref="Q495:Q502"/>
    <mergeCell ref="R495:R502"/>
    <mergeCell ref="B486:C486"/>
    <mergeCell ref="D486:E486"/>
    <mergeCell ref="F486:G486"/>
    <mergeCell ref="H486:K486"/>
    <mergeCell ref="N486:T486"/>
    <mergeCell ref="A605:T605"/>
    <mergeCell ref="A606:K609"/>
    <mergeCell ref="L606:T609"/>
    <mergeCell ref="A610:T610"/>
    <mergeCell ref="A611:G611"/>
    <mergeCell ref="G589:J591"/>
    <mergeCell ref="Q572:Q579"/>
    <mergeCell ref="R572:R579"/>
    <mergeCell ref="K589:K591"/>
    <mergeCell ref="N589:N591"/>
    <mergeCell ref="O589:O591"/>
    <mergeCell ref="P589:P591"/>
    <mergeCell ref="Q589:Q591"/>
    <mergeCell ref="O630:O632"/>
    <mergeCell ref="P630:P632"/>
    <mergeCell ref="Q630:Q632"/>
    <mergeCell ref="R630:R632"/>
    <mergeCell ref="S630:S632"/>
    <mergeCell ref="O637:T637"/>
    <mergeCell ref="A613:F620"/>
    <mergeCell ref="G613:J620"/>
    <mergeCell ref="K613:K620"/>
    <mergeCell ref="L613:M620"/>
    <mergeCell ref="N613:N620"/>
    <mergeCell ref="O613:O620"/>
    <mergeCell ref="P613:P620"/>
    <mergeCell ref="Q613:Q620"/>
    <mergeCell ref="R613:R620"/>
    <mergeCell ref="S613:S620"/>
    <mergeCell ref="T613:T620"/>
    <mergeCell ref="S621:S623"/>
    <mergeCell ref="T621:T623"/>
    <mergeCell ref="G624:J626"/>
    <mergeCell ref="S624:S626"/>
    <mergeCell ref="T624:T626"/>
    <mergeCell ref="G627:J629"/>
    <mergeCell ref="K627:K629"/>
    <mergeCell ref="N627:N629"/>
    <mergeCell ref="O627:O629"/>
    <mergeCell ref="P627:P629"/>
    <mergeCell ref="Q627:Q629"/>
    <mergeCell ref="R627:R629"/>
    <mergeCell ref="S627:S629"/>
    <mergeCell ref="T627:T629"/>
    <mergeCell ref="G630:J632"/>
    <mergeCell ref="A421:F435"/>
    <mergeCell ref="G421:J423"/>
    <mergeCell ref="K421:K423"/>
    <mergeCell ref="N421:N423"/>
    <mergeCell ref="O421:O423"/>
    <mergeCell ref="P421:P423"/>
    <mergeCell ref="Q421:Q423"/>
    <mergeCell ref="R421:R423"/>
    <mergeCell ref="L433:M435"/>
    <mergeCell ref="S421:S423"/>
    <mergeCell ref="L421:M423"/>
    <mergeCell ref="L424:M426"/>
    <mergeCell ref="R433:R435"/>
    <mergeCell ref="S433:S435"/>
    <mergeCell ref="T433:T435"/>
    <mergeCell ref="T421:T423"/>
    <mergeCell ref="G424:J426"/>
    <mergeCell ref="Q433:Q435"/>
    <mergeCell ref="R427:R429"/>
    <mergeCell ref="S427:S429"/>
    <mergeCell ref="T427:T429"/>
    <mergeCell ref="G430:J432"/>
    <mergeCell ref="K430:K432"/>
    <mergeCell ref="N430:N432"/>
    <mergeCell ref="R424:R426"/>
    <mergeCell ref="S424:S426"/>
    <mergeCell ref="T424:T426"/>
    <mergeCell ref="P583:P585"/>
    <mergeCell ref="Q583:Q585"/>
    <mergeCell ref="R583:R585"/>
    <mergeCell ref="S583:S585"/>
    <mergeCell ref="T583:T585"/>
    <mergeCell ref="G586:J588"/>
    <mergeCell ref="O586:O588"/>
    <mergeCell ref="P586:P588"/>
    <mergeCell ref="A572:F579"/>
    <mergeCell ref="G572:J579"/>
    <mergeCell ref="P580:P582"/>
    <mergeCell ref="N586:N588"/>
    <mergeCell ref="S572:S579"/>
    <mergeCell ref="T572:T579"/>
    <mergeCell ref="K586:K588"/>
    <mergeCell ref="A636:F638"/>
    <mergeCell ref="G636:N636"/>
    <mergeCell ref="O636:P636"/>
    <mergeCell ref="G637:N637"/>
    <mergeCell ref="O638:T638"/>
    <mergeCell ref="G638:N638"/>
    <mergeCell ref="A601:T601"/>
    <mergeCell ref="B602:K602"/>
    <mergeCell ref="N602:P602"/>
    <mergeCell ref="Q602:T602"/>
    <mergeCell ref="A603:P603"/>
    <mergeCell ref="Q603:T603"/>
    <mergeCell ref="B604:C604"/>
    <mergeCell ref="D604:E604"/>
    <mergeCell ref="F604:G604"/>
    <mergeCell ref="H604:K604"/>
    <mergeCell ref="N604:T604"/>
    <mergeCell ref="A451:T451"/>
    <mergeCell ref="A452:K455"/>
    <mergeCell ref="L452:T455"/>
    <mergeCell ref="A456:T456"/>
    <mergeCell ref="A457:G457"/>
    <mergeCell ref="H457:M457"/>
    <mergeCell ref="R457:T457"/>
    <mergeCell ref="G518:N518"/>
    <mergeCell ref="S495:S502"/>
    <mergeCell ref="T495:T502"/>
    <mergeCell ref="G531:J538"/>
    <mergeCell ref="K531:K538"/>
    <mergeCell ref="L531:M538"/>
    <mergeCell ref="N531:N538"/>
    <mergeCell ref="O531:O538"/>
    <mergeCell ref="P531:P538"/>
    <mergeCell ref="Q531:Q538"/>
    <mergeCell ref="R531:R538"/>
    <mergeCell ref="S531:S538"/>
    <mergeCell ref="T531:T538"/>
    <mergeCell ref="B522:C522"/>
    <mergeCell ref="D522:E522"/>
    <mergeCell ref="T459:T466"/>
    <mergeCell ref="R473:R475"/>
    <mergeCell ref="N473:N475"/>
    <mergeCell ref="O473:O475"/>
    <mergeCell ref="P473:P475"/>
    <mergeCell ref="Q473:Q475"/>
    <mergeCell ref="S506:S508"/>
    <mergeCell ref="A521:P521"/>
    <mergeCell ref="Q521:T521"/>
    <mergeCell ref="Q476:Q478"/>
    <mergeCell ref="A407:G407"/>
    <mergeCell ref="H407:M407"/>
    <mergeCell ref="R407:T407"/>
    <mergeCell ref="A467:F478"/>
    <mergeCell ref="G467:J469"/>
    <mergeCell ref="K467:K469"/>
    <mergeCell ref="S467:S469"/>
    <mergeCell ref="T467:T469"/>
    <mergeCell ref="G470:J472"/>
    <mergeCell ref="K470:K472"/>
    <mergeCell ref="A523:T523"/>
    <mergeCell ref="A524:K527"/>
    <mergeCell ref="A531:F538"/>
    <mergeCell ref="G413:J420"/>
    <mergeCell ref="K413:K420"/>
    <mergeCell ref="L413:M420"/>
    <mergeCell ref="N413:N420"/>
    <mergeCell ref="O413:O420"/>
    <mergeCell ref="R413:R420"/>
    <mergeCell ref="S413:S420"/>
    <mergeCell ref="T413:T420"/>
    <mergeCell ref="A413:F420"/>
    <mergeCell ref="P427:P429"/>
    <mergeCell ref="Q427:Q429"/>
    <mergeCell ref="L427:M429"/>
    <mergeCell ref="L430:M432"/>
    <mergeCell ref="A444:F446"/>
    <mergeCell ref="G444:N444"/>
    <mergeCell ref="O444:P444"/>
    <mergeCell ref="G445:N445"/>
    <mergeCell ref="O445:T445"/>
    <mergeCell ref="N433:N435"/>
    <mergeCell ref="F563:G563"/>
    <mergeCell ref="H563:K563"/>
    <mergeCell ref="N563:T563"/>
    <mergeCell ref="A580:F591"/>
    <mergeCell ref="G580:J582"/>
    <mergeCell ref="K580:K582"/>
    <mergeCell ref="N580:N582"/>
    <mergeCell ref="O580:O582"/>
    <mergeCell ref="Q580:Q582"/>
    <mergeCell ref="R580:R582"/>
    <mergeCell ref="S580:S582"/>
    <mergeCell ref="T580:T582"/>
    <mergeCell ref="G583:J585"/>
    <mergeCell ref="K583:K585"/>
    <mergeCell ref="N583:N585"/>
    <mergeCell ref="A598:F600"/>
    <mergeCell ref="G598:N598"/>
    <mergeCell ref="O598:P598"/>
    <mergeCell ref="G599:N599"/>
    <mergeCell ref="O599:T599"/>
    <mergeCell ref="G600:N600"/>
    <mergeCell ref="A564:T564"/>
    <mergeCell ref="A565:K568"/>
    <mergeCell ref="L565:T568"/>
    <mergeCell ref="K572:K579"/>
    <mergeCell ref="L572:M579"/>
    <mergeCell ref="N572:N579"/>
    <mergeCell ref="O572:O579"/>
    <mergeCell ref="P572:P579"/>
    <mergeCell ref="H570:M570"/>
    <mergeCell ref="R570:T570"/>
    <mergeCell ref="O583:O585"/>
    <mergeCell ref="P413:P420"/>
    <mergeCell ref="Q413:Q420"/>
    <mergeCell ref="S470:S472"/>
    <mergeCell ref="T470:T472"/>
    <mergeCell ref="G473:J475"/>
    <mergeCell ref="K473:K475"/>
    <mergeCell ref="S473:S475"/>
    <mergeCell ref="T473:T475"/>
    <mergeCell ref="G476:J478"/>
    <mergeCell ref="K476:K478"/>
    <mergeCell ref="N476:N478"/>
    <mergeCell ref="O476:O478"/>
    <mergeCell ref="A519:T519"/>
    <mergeCell ref="R493:T493"/>
    <mergeCell ref="A516:F518"/>
    <mergeCell ref="G516:N516"/>
    <mergeCell ref="O516:P516"/>
    <mergeCell ref="G517:N517"/>
    <mergeCell ref="O517:T517"/>
    <mergeCell ref="O518:T518"/>
    <mergeCell ref="A483:T483"/>
    <mergeCell ref="B484:K484"/>
    <mergeCell ref="N484:P484"/>
    <mergeCell ref="Q484:T484"/>
    <mergeCell ref="A485:P485"/>
    <mergeCell ref="Q485:T485"/>
    <mergeCell ref="K506:K508"/>
    <mergeCell ref="R506:R508"/>
    <mergeCell ref="G446:N446"/>
    <mergeCell ref="O446:T446"/>
    <mergeCell ref="A459:F466"/>
    <mergeCell ref="G459:J466"/>
    <mergeCell ref="R476:R478"/>
    <mergeCell ref="S476:S478"/>
    <mergeCell ref="T476:T478"/>
    <mergeCell ref="A487:T487"/>
    <mergeCell ref="L506:M508"/>
    <mergeCell ref="A488:K491"/>
    <mergeCell ref="L488:T491"/>
    <mergeCell ref="A492:T492"/>
    <mergeCell ref="A493:G493"/>
    <mergeCell ref="H493:M493"/>
    <mergeCell ref="N503:N505"/>
    <mergeCell ref="O503:O505"/>
    <mergeCell ref="P503:P505"/>
    <mergeCell ref="Q503:Q505"/>
    <mergeCell ref="P509:P511"/>
    <mergeCell ref="Q509:Q511"/>
    <mergeCell ref="P476:P478"/>
    <mergeCell ref="K459:K466"/>
    <mergeCell ref="L467:M469"/>
    <mergeCell ref="L470:M472"/>
    <mergeCell ref="L473:M475"/>
    <mergeCell ref="L512:M514"/>
    <mergeCell ref="A503:F514"/>
    <mergeCell ref="G503:J505"/>
    <mergeCell ref="K503:K505"/>
    <mergeCell ref="R503:R505"/>
    <mergeCell ref="S503:S505"/>
    <mergeCell ref="N467:N469"/>
    <mergeCell ref="O467:O469"/>
    <mergeCell ref="P467:P469"/>
    <mergeCell ref="Q467:Q469"/>
    <mergeCell ref="A447:T447"/>
    <mergeCell ref="B448:K448"/>
    <mergeCell ref="N448:P448"/>
    <mergeCell ref="Q448:T448"/>
    <mergeCell ref="A449:P449"/>
    <mergeCell ref="Q449:T449"/>
    <mergeCell ref="B450:C450"/>
    <mergeCell ref="D450:E450"/>
    <mergeCell ref="F450:G450"/>
    <mergeCell ref="H450:K450"/>
    <mergeCell ref="N450:T450"/>
    <mergeCell ref="L476:M478"/>
    <mergeCell ref="L459:M466"/>
    <mergeCell ref="N459:N466"/>
    <mergeCell ref="O459:O466"/>
    <mergeCell ref="P459:P466"/>
    <mergeCell ref="Q459:Q466"/>
    <mergeCell ref="R459:R466"/>
    <mergeCell ref="G509:J511"/>
    <mergeCell ref="K509:K511"/>
    <mergeCell ref="R509:R511"/>
    <mergeCell ref="S509:S511"/>
    <mergeCell ref="T509:T511"/>
    <mergeCell ref="L509:M511"/>
    <mergeCell ref="L539:M541"/>
    <mergeCell ref="L542:M544"/>
    <mergeCell ref="L545:M547"/>
    <mergeCell ref="G548:J550"/>
    <mergeCell ref="A480:F482"/>
    <mergeCell ref="G480:N480"/>
    <mergeCell ref="O480:P480"/>
    <mergeCell ref="G481:N481"/>
    <mergeCell ref="O481:T481"/>
    <mergeCell ref="G482:N482"/>
    <mergeCell ref="O482:T482"/>
    <mergeCell ref="F522:G522"/>
    <mergeCell ref="H522:K522"/>
    <mergeCell ref="N522:T522"/>
    <mergeCell ref="K545:K547"/>
    <mergeCell ref="N545:N547"/>
    <mergeCell ref="O545:O547"/>
    <mergeCell ref="P545:P547"/>
    <mergeCell ref="Q545:Q547"/>
    <mergeCell ref="R545:R547"/>
    <mergeCell ref="S545:S547"/>
    <mergeCell ref="T545:T547"/>
    <mergeCell ref="N539:N541"/>
    <mergeCell ref="O539:O541"/>
    <mergeCell ref="P539:P541"/>
    <mergeCell ref="Q539:Q541"/>
    <mergeCell ref="R539:R541"/>
    <mergeCell ref="S539:S541"/>
    <mergeCell ref="T539:T541"/>
    <mergeCell ref="G542:J544"/>
    <mergeCell ref="K542:K544"/>
    <mergeCell ref="A736:G736"/>
    <mergeCell ref="H736:M736"/>
    <mergeCell ref="R736:T736"/>
    <mergeCell ref="A400:F402"/>
    <mergeCell ref="G400:N400"/>
    <mergeCell ref="O400:P400"/>
    <mergeCell ref="G401:N401"/>
    <mergeCell ref="O401:T401"/>
    <mergeCell ref="G402:N402"/>
    <mergeCell ref="O402:T402"/>
    <mergeCell ref="A403:T403"/>
    <mergeCell ref="B404:K404"/>
    <mergeCell ref="N404:P404"/>
    <mergeCell ref="Q404:T404"/>
    <mergeCell ref="A405:P405"/>
    <mergeCell ref="Q405:T405"/>
    <mergeCell ref="B406:C406"/>
    <mergeCell ref="D406:E406"/>
    <mergeCell ref="F406:G406"/>
    <mergeCell ref="S459:S466"/>
    <mergeCell ref="G512:J514"/>
    <mergeCell ref="K512:K514"/>
    <mergeCell ref="T506:T508"/>
    <mergeCell ref="H148:K148"/>
    <mergeCell ref="N148:T148"/>
    <mergeCell ref="A156:T156"/>
    <mergeCell ref="A157:F164"/>
    <mergeCell ref="G202:J202"/>
    <mergeCell ref="L202:M202"/>
    <mergeCell ref="A179:T179"/>
    <mergeCell ref="B180:K180"/>
    <mergeCell ref="Q110:T110"/>
    <mergeCell ref="A111:P111"/>
    <mergeCell ref="Q111:T111"/>
    <mergeCell ref="T121:T128"/>
    <mergeCell ref="A735:T735"/>
    <mergeCell ref="A557:F559"/>
    <mergeCell ref="G557:N557"/>
    <mergeCell ref="O557:P557"/>
    <mergeCell ref="G558:N558"/>
    <mergeCell ref="O558:T558"/>
    <mergeCell ref="G559:N559"/>
    <mergeCell ref="O559:T559"/>
    <mergeCell ref="A560:T560"/>
    <mergeCell ref="B561:K561"/>
    <mergeCell ref="N561:P561"/>
    <mergeCell ref="Q561:T561"/>
    <mergeCell ref="A562:P562"/>
    <mergeCell ref="Q562:T562"/>
    <mergeCell ref="B563:C563"/>
    <mergeCell ref="D563:E563"/>
    <mergeCell ref="T503:T505"/>
    <mergeCell ref="G506:J508"/>
    <mergeCell ref="L524:T527"/>
    <mergeCell ref="A528:T528"/>
    <mergeCell ref="O121:O128"/>
    <mergeCell ref="P121:P128"/>
    <mergeCell ref="G95:J95"/>
    <mergeCell ref="L95:M95"/>
    <mergeCell ref="G96:J96"/>
    <mergeCell ref="L96:M96"/>
    <mergeCell ref="G97:J97"/>
    <mergeCell ref="L97:M97"/>
    <mergeCell ref="G98:J98"/>
    <mergeCell ref="L98:M98"/>
    <mergeCell ref="G99:J99"/>
    <mergeCell ref="L99:M99"/>
    <mergeCell ref="G100:J100"/>
    <mergeCell ref="L100:M100"/>
    <mergeCell ref="G101:J101"/>
    <mergeCell ref="L101:M101"/>
    <mergeCell ref="G102:J102"/>
    <mergeCell ref="L102:M102"/>
    <mergeCell ref="G108:N108"/>
    <mergeCell ref="N112:T112"/>
    <mergeCell ref="A109:T109"/>
    <mergeCell ref="L105:M105"/>
    <mergeCell ref="A77:P77"/>
    <mergeCell ref="Q77:T77"/>
    <mergeCell ref="B78:C78"/>
    <mergeCell ref="D78:E78"/>
    <mergeCell ref="F78:G78"/>
    <mergeCell ref="H78:K78"/>
    <mergeCell ref="N78:T78"/>
    <mergeCell ref="A79:T79"/>
    <mergeCell ref="A80:K83"/>
    <mergeCell ref="L80:T83"/>
    <mergeCell ref="G178:N178"/>
    <mergeCell ref="O178:T178"/>
    <mergeCell ref="A118:T118"/>
    <mergeCell ref="A119:G119"/>
    <mergeCell ref="H119:M119"/>
    <mergeCell ref="R119:T119"/>
    <mergeCell ref="G103:J103"/>
    <mergeCell ref="L103:M103"/>
    <mergeCell ref="F112:G112"/>
    <mergeCell ref="H112:K112"/>
    <mergeCell ref="A145:T145"/>
    <mergeCell ref="B146:K146"/>
    <mergeCell ref="O143:T143"/>
    <mergeCell ref="G144:N144"/>
    <mergeCell ref="O144:T144"/>
    <mergeCell ref="A85:G85"/>
    <mergeCell ref="H85:M85"/>
    <mergeCell ref="R85:T85"/>
    <mergeCell ref="A86:T86"/>
    <mergeCell ref="A87:F94"/>
    <mergeCell ref="G87:J94"/>
    <mergeCell ref="K87:K94"/>
    <mergeCell ref="A215:T215"/>
    <mergeCell ref="B216:K216"/>
    <mergeCell ref="N216:P216"/>
    <mergeCell ref="Q216:T216"/>
    <mergeCell ref="A217:P217"/>
    <mergeCell ref="Q217:T217"/>
    <mergeCell ref="A219:T219"/>
    <mergeCell ref="A220:K223"/>
    <mergeCell ref="N548:N550"/>
    <mergeCell ref="O548:O550"/>
    <mergeCell ref="P548:P550"/>
    <mergeCell ref="Q548:Q550"/>
    <mergeCell ref="O108:T108"/>
    <mergeCell ref="A113:T113"/>
    <mergeCell ref="A114:K117"/>
    <mergeCell ref="G104:J104"/>
    <mergeCell ref="L104:M104"/>
    <mergeCell ref="G105:J105"/>
    <mergeCell ref="Q542:Q544"/>
    <mergeCell ref="R542:R544"/>
    <mergeCell ref="S542:S544"/>
    <mergeCell ref="T542:T544"/>
    <mergeCell ref="O512:O514"/>
    <mergeCell ref="P512:P514"/>
    <mergeCell ref="Q512:Q514"/>
    <mergeCell ref="R512:R514"/>
    <mergeCell ref="S512:S514"/>
    <mergeCell ref="T512:T514"/>
    <mergeCell ref="L503:M505"/>
    <mergeCell ref="A121:F128"/>
    <mergeCell ref="G121:J128"/>
    <mergeCell ref="K121:K128"/>
    <mergeCell ref="N146:P146"/>
    <mergeCell ref="A149:T149"/>
    <mergeCell ref="A150:K153"/>
    <mergeCell ref="L150:T153"/>
    <mergeCell ref="A154:T154"/>
    <mergeCell ref="A155:G155"/>
    <mergeCell ref="H155:M155"/>
    <mergeCell ref="R155:T155"/>
    <mergeCell ref="B148:C148"/>
    <mergeCell ref="D148:E148"/>
    <mergeCell ref="F148:G148"/>
    <mergeCell ref="A84:T84"/>
    <mergeCell ref="G142:N142"/>
    <mergeCell ref="O142:P142"/>
    <mergeCell ref="G143:N143"/>
    <mergeCell ref="A106:F108"/>
    <mergeCell ref="G106:N106"/>
    <mergeCell ref="O106:P106"/>
    <mergeCell ref="G107:N107"/>
    <mergeCell ref="O107:T107"/>
    <mergeCell ref="Q121:Q128"/>
    <mergeCell ref="A95:F105"/>
    <mergeCell ref="L87:M94"/>
    <mergeCell ref="N87:N94"/>
    <mergeCell ref="O87:O94"/>
    <mergeCell ref="P87:P94"/>
    <mergeCell ref="Q87:Q94"/>
    <mergeCell ref="R87:R94"/>
    <mergeCell ref="S87:S94"/>
    <mergeCell ref="T87:T94"/>
    <mergeCell ref="L121:M128"/>
    <mergeCell ref="N121:N128"/>
    <mergeCell ref="B76:K76"/>
    <mergeCell ref="N76:P76"/>
    <mergeCell ref="Q76:T76"/>
    <mergeCell ref="A72:F74"/>
    <mergeCell ref="G72:N72"/>
    <mergeCell ref="O72:P72"/>
    <mergeCell ref="G73:N73"/>
    <mergeCell ref="O73:T73"/>
    <mergeCell ref="G74:N74"/>
    <mergeCell ref="O74:T74"/>
    <mergeCell ref="A75:T75"/>
    <mergeCell ref="R548:R550"/>
    <mergeCell ref="S548:S550"/>
    <mergeCell ref="T548:T550"/>
    <mergeCell ref="L548:M550"/>
    <mergeCell ref="N180:P180"/>
    <mergeCell ref="Q180:T180"/>
    <mergeCell ref="A181:P181"/>
    <mergeCell ref="Q181:T181"/>
    <mergeCell ref="A176:F178"/>
    <mergeCell ref="G176:N176"/>
    <mergeCell ref="O176:P176"/>
    <mergeCell ref="G177:N177"/>
    <mergeCell ref="O177:T177"/>
    <mergeCell ref="L135:M135"/>
    <mergeCell ref="G136:J136"/>
    <mergeCell ref="Q146:T146"/>
    <mergeCell ref="A147:P147"/>
    <mergeCell ref="Q147:T147"/>
    <mergeCell ref="G139:J139"/>
    <mergeCell ref="L139:M139"/>
    <mergeCell ref="A142:F144"/>
    <mergeCell ref="A59:F69"/>
    <mergeCell ref="G59:J59"/>
    <mergeCell ref="L59:M59"/>
    <mergeCell ref="G60:J60"/>
    <mergeCell ref="L60:M60"/>
    <mergeCell ref="G61:J61"/>
    <mergeCell ref="L61:M61"/>
    <mergeCell ref="L62:M62"/>
    <mergeCell ref="G62:J62"/>
    <mergeCell ref="L63:M63"/>
    <mergeCell ref="G64:J64"/>
    <mergeCell ref="L64:M64"/>
    <mergeCell ref="G65:J65"/>
    <mergeCell ref="L65:M65"/>
    <mergeCell ref="G66:J66"/>
    <mergeCell ref="L66:M66"/>
    <mergeCell ref="G67:J67"/>
    <mergeCell ref="L67:M67"/>
    <mergeCell ref="G68:J68"/>
    <mergeCell ref="L68:M68"/>
    <mergeCell ref="G69:J69"/>
    <mergeCell ref="L69:M69"/>
    <mergeCell ref="G36:N36"/>
    <mergeCell ref="O36:P36"/>
    <mergeCell ref="G37:N37"/>
    <mergeCell ref="O37:T37"/>
    <mergeCell ref="G38:N38"/>
    <mergeCell ref="O38:T38"/>
    <mergeCell ref="A39:T39"/>
    <mergeCell ref="B40:K40"/>
    <mergeCell ref="N40:P40"/>
    <mergeCell ref="Q40:T40"/>
    <mergeCell ref="A48:T48"/>
    <mergeCell ref="A49:G49"/>
    <mergeCell ref="H49:M49"/>
    <mergeCell ref="R49:T49"/>
    <mergeCell ref="A50:T50"/>
    <mergeCell ref="A51:F58"/>
    <mergeCell ref="G51:J58"/>
    <mergeCell ref="K51:K58"/>
    <mergeCell ref="L51:M58"/>
    <mergeCell ref="N51:N58"/>
    <mergeCell ref="O51:O58"/>
    <mergeCell ref="P51:P58"/>
    <mergeCell ref="Q51:Q58"/>
    <mergeCell ref="R51:R58"/>
    <mergeCell ref="S51:S58"/>
    <mergeCell ref="T51:T58"/>
    <mergeCell ref="B5:K5"/>
    <mergeCell ref="B7:C7"/>
    <mergeCell ref="D7:E7"/>
    <mergeCell ref="F7:G7"/>
    <mergeCell ref="H7:K7"/>
    <mergeCell ref="N7:T7"/>
    <mergeCell ref="R14:T14"/>
    <mergeCell ref="H14:M14"/>
    <mergeCell ref="Q5:T5"/>
    <mergeCell ref="Q6:T6"/>
    <mergeCell ref="A9:K12"/>
    <mergeCell ref="L9:T12"/>
    <mergeCell ref="G25:J25"/>
    <mergeCell ref="L25:M25"/>
    <mergeCell ref="A35:T35"/>
    <mergeCell ref="G34:J34"/>
    <mergeCell ref="L34:M34"/>
    <mergeCell ref="A24:F34"/>
    <mergeCell ref="G33:J33"/>
    <mergeCell ref="L33:M33"/>
    <mergeCell ref="G32:J32"/>
    <mergeCell ref="G31:J31"/>
    <mergeCell ref="G30:J30"/>
    <mergeCell ref="G29:J29"/>
    <mergeCell ref="G28:J28"/>
    <mergeCell ref="L28:M28"/>
    <mergeCell ref="G24:J24"/>
    <mergeCell ref="L24:M24"/>
    <mergeCell ref="L30:M30"/>
    <mergeCell ref="L31:M31"/>
    <mergeCell ref="L32:M32"/>
    <mergeCell ref="G27:J27"/>
    <mergeCell ref="N182:T182"/>
    <mergeCell ref="L201:M201"/>
    <mergeCell ref="B110:K110"/>
    <mergeCell ref="N110:P110"/>
    <mergeCell ref="A15:T15"/>
    <mergeCell ref="A16:F23"/>
    <mergeCell ref="G16:J23"/>
    <mergeCell ref="K16:K23"/>
    <mergeCell ref="L16:M23"/>
    <mergeCell ref="N16:N23"/>
    <mergeCell ref="O16:O23"/>
    <mergeCell ref="P16:P23"/>
    <mergeCell ref="Q16:Q23"/>
    <mergeCell ref="R16:R23"/>
    <mergeCell ref="S16:S23"/>
    <mergeCell ref="T16:T23"/>
    <mergeCell ref="A13:T13"/>
    <mergeCell ref="A14:G14"/>
    <mergeCell ref="L27:M27"/>
    <mergeCell ref="G26:J26"/>
    <mergeCell ref="L26:M26"/>
    <mergeCell ref="A41:P41"/>
    <mergeCell ref="Q41:T41"/>
    <mergeCell ref="B42:C42"/>
    <mergeCell ref="D42:E42"/>
    <mergeCell ref="F42:G42"/>
    <mergeCell ref="H42:K42"/>
    <mergeCell ref="N42:T42"/>
    <mergeCell ref="A43:T43"/>
    <mergeCell ref="A44:K47"/>
    <mergeCell ref="L44:T47"/>
    <mergeCell ref="A36:F38"/>
    <mergeCell ref="L133:M133"/>
    <mergeCell ref="G134:J134"/>
    <mergeCell ref="L134:M134"/>
    <mergeCell ref="G135:J135"/>
    <mergeCell ref="A4:T4"/>
    <mergeCell ref="O1:P1"/>
    <mergeCell ref="O2:T2"/>
    <mergeCell ref="A8:T8"/>
    <mergeCell ref="G1:N1"/>
    <mergeCell ref="G2:N2"/>
    <mergeCell ref="G3:N3"/>
    <mergeCell ref="A1:F3"/>
    <mergeCell ref="O3:T3"/>
    <mergeCell ref="N5:P5"/>
    <mergeCell ref="A6:P6"/>
    <mergeCell ref="R586:R588"/>
    <mergeCell ref="S586:S588"/>
    <mergeCell ref="T586:T588"/>
    <mergeCell ref="L580:M582"/>
    <mergeCell ref="L583:M585"/>
    <mergeCell ref="L586:M588"/>
    <mergeCell ref="A183:T183"/>
    <mergeCell ref="A184:K187"/>
    <mergeCell ref="L184:T187"/>
    <mergeCell ref="A188:T188"/>
    <mergeCell ref="A189:G189"/>
    <mergeCell ref="H189:M189"/>
    <mergeCell ref="R189:T189"/>
    <mergeCell ref="B182:C182"/>
    <mergeCell ref="D182:E182"/>
    <mergeCell ref="F182:G182"/>
    <mergeCell ref="H182:K182"/>
    <mergeCell ref="R121:R128"/>
    <mergeCell ref="A120:T120"/>
    <mergeCell ref="D112:E112"/>
    <mergeCell ref="S121:S128"/>
    <mergeCell ref="L114:T117"/>
    <mergeCell ref="B112:C112"/>
    <mergeCell ref="G157:J164"/>
    <mergeCell ref="K157:K164"/>
    <mergeCell ref="L157:M164"/>
    <mergeCell ref="N157:N164"/>
    <mergeCell ref="O157:O164"/>
    <mergeCell ref="P157:P164"/>
    <mergeCell ref="Q157:Q164"/>
    <mergeCell ref="R157:R164"/>
    <mergeCell ref="S157:S164"/>
    <mergeCell ref="T157:T164"/>
    <mergeCell ref="L172:M172"/>
    <mergeCell ref="L136:M136"/>
    <mergeCell ref="G137:J137"/>
    <mergeCell ref="L137:M137"/>
    <mergeCell ref="G138:J138"/>
    <mergeCell ref="L138:M138"/>
    <mergeCell ref="A129:F139"/>
    <mergeCell ref="G129:J129"/>
    <mergeCell ref="L129:M129"/>
    <mergeCell ref="G130:J130"/>
    <mergeCell ref="L130:M130"/>
    <mergeCell ref="G131:J131"/>
    <mergeCell ref="L131:M131"/>
    <mergeCell ref="G132:J132"/>
    <mergeCell ref="L132:M132"/>
    <mergeCell ref="G133:J133"/>
    <mergeCell ref="G173:J173"/>
    <mergeCell ref="L173:M173"/>
    <mergeCell ref="G174:J174"/>
    <mergeCell ref="L174:M174"/>
    <mergeCell ref="A165:F175"/>
    <mergeCell ref="G165:J165"/>
    <mergeCell ref="L165:M165"/>
    <mergeCell ref="G166:J166"/>
    <mergeCell ref="L166:M166"/>
    <mergeCell ref="G167:J167"/>
    <mergeCell ref="L167:M167"/>
    <mergeCell ref="G168:J168"/>
    <mergeCell ref="L168:M168"/>
    <mergeCell ref="G169:J169"/>
    <mergeCell ref="L169:M169"/>
    <mergeCell ref="G170:J170"/>
    <mergeCell ref="L170:M170"/>
    <mergeCell ref="G171:J171"/>
    <mergeCell ref="L171:M171"/>
    <mergeCell ref="G172:J172"/>
    <mergeCell ref="G175:J175"/>
    <mergeCell ref="L175:M175"/>
    <mergeCell ref="L209:M209"/>
    <mergeCell ref="A210:T210"/>
    <mergeCell ref="L206:M206"/>
    <mergeCell ref="G207:J207"/>
    <mergeCell ref="L207:M207"/>
    <mergeCell ref="G208:J208"/>
    <mergeCell ref="L208:M208"/>
    <mergeCell ref="A199:F209"/>
    <mergeCell ref="A190:T190"/>
    <mergeCell ref="A191:F198"/>
    <mergeCell ref="G191:J198"/>
    <mergeCell ref="K191:K198"/>
    <mergeCell ref="L191:M198"/>
    <mergeCell ref="N191:N198"/>
    <mergeCell ref="O191:O198"/>
    <mergeCell ref="P191:P198"/>
    <mergeCell ref="Q191:Q198"/>
    <mergeCell ref="R191:R198"/>
    <mergeCell ref="S191:S198"/>
    <mergeCell ref="T191:T198"/>
    <mergeCell ref="G199:J199"/>
    <mergeCell ref="G204:J204"/>
    <mergeCell ref="L204:M204"/>
    <mergeCell ref="L199:M199"/>
    <mergeCell ref="G200:J200"/>
    <mergeCell ref="L200:M200"/>
    <mergeCell ref="G201:J201"/>
    <mergeCell ref="G203:J203"/>
    <mergeCell ref="L203:M203"/>
    <mergeCell ref="G205:J205"/>
    <mergeCell ref="F218:G218"/>
    <mergeCell ref="H218:K218"/>
    <mergeCell ref="N218:T218"/>
    <mergeCell ref="A226:T226"/>
    <mergeCell ref="A227:F234"/>
    <mergeCell ref="G227:J234"/>
    <mergeCell ref="K227:K234"/>
    <mergeCell ref="L227:M234"/>
    <mergeCell ref="N227:N234"/>
    <mergeCell ref="O227:O234"/>
    <mergeCell ref="P227:P234"/>
    <mergeCell ref="Q227:Q234"/>
    <mergeCell ref="R227:R234"/>
    <mergeCell ref="S227:S234"/>
    <mergeCell ref="T227:T234"/>
    <mergeCell ref="L242:M242"/>
    <mergeCell ref="L205:M205"/>
    <mergeCell ref="G206:J206"/>
    <mergeCell ref="A224:T224"/>
    <mergeCell ref="A225:G225"/>
    <mergeCell ref="H225:M225"/>
    <mergeCell ref="R225:T225"/>
    <mergeCell ref="B218:C218"/>
    <mergeCell ref="A212:F214"/>
    <mergeCell ref="G212:N212"/>
    <mergeCell ref="O212:P212"/>
    <mergeCell ref="G213:N213"/>
    <mergeCell ref="O213:T213"/>
    <mergeCell ref="G214:N214"/>
    <mergeCell ref="O214:T214"/>
    <mergeCell ref="G209:J209"/>
    <mergeCell ref="D218:E218"/>
    <mergeCell ref="L220:T223"/>
    <mergeCell ref="G244:J244"/>
    <mergeCell ref="L244:M244"/>
    <mergeCell ref="A235:F245"/>
    <mergeCell ref="G235:J235"/>
    <mergeCell ref="L235:M235"/>
    <mergeCell ref="G236:J236"/>
    <mergeCell ref="L236:M236"/>
    <mergeCell ref="G237:J237"/>
    <mergeCell ref="L237:M237"/>
    <mergeCell ref="G238:J238"/>
    <mergeCell ref="L238:M238"/>
    <mergeCell ref="G239:J239"/>
    <mergeCell ref="L239:M239"/>
    <mergeCell ref="G240:J240"/>
    <mergeCell ref="A251:T251"/>
    <mergeCell ref="L240:M240"/>
    <mergeCell ref="G241:J241"/>
    <mergeCell ref="L241:M241"/>
    <mergeCell ref="G242:J242"/>
    <mergeCell ref="G245:J245"/>
    <mergeCell ref="L245:M245"/>
    <mergeCell ref="G243:J243"/>
    <mergeCell ref="L243:M243"/>
    <mergeCell ref="Q252:T252"/>
    <mergeCell ref="A253:P253"/>
    <mergeCell ref="Q253:T253"/>
    <mergeCell ref="A248:F250"/>
    <mergeCell ref="G248:N248"/>
    <mergeCell ref="O248:P248"/>
    <mergeCell ref="G249:N249"/>
    <mergeCell ref="O249:T249"/>
    <mergeCell ref="G250:N250"/>
    <mergeCell ref="O250:T250"/>
    <mergeCell ref="A255:T255"/>
    <mergeCell ref="A256:K259"/>
    <mergeCell ref="L256:T259"/>
    <mergeCell ref="A260:T260"/>
    <mergeCell ref="A261:G261"/>
    <mergeCell ref="H261:M261"/>
    <mergeCell ref="R261:T261"/>
    <mergeCell ref="B254:C254"/>
    <mergeCell ref="D254:E254"/>
    <mergeCell ref="F254:G254"/>
    <mergeCell ref="H254:K254"/>
    <mergeCell ref="N254:T254"/>
    <mergeCell ref="O662:O664"/>
    <mergeCell ref="O659:O661"/>
    <mergeCell ref="A271:F275"/>
    <mergeCell ref="G271:J271"/>
    <mergeCell ref="L271:M271"/>
    <mergeCell ref="G272:J272"/>
    <mergeCell ref="L272:M272"/>
    <mergeCell ref="G273:J273"/>
    <mergeCell ref="L273:M273"/>
    <mergeCell ref="G274:J274"/>
    <mergeCell ref="L274:M274"/>
    <mergeCell ref="G275:J275"/>
    <mergeCell ref="L275:M275"/>
    <mergeCell ref="K548:K550"/>
    <mergeCell ref="G551:J553"/>
    <mergeCell ref="K551:K553"/>
    <mergeCell ref="B252:K252"/>
    <mergeCell ref="N252:P252"/>
    <mergeCell ref="L551:M553"/>
    <mergeCell ref="N512:N514"/>
    <mergeCell ref="A529:G529"/>
    <mergeCell ref="H529:M529"/>
    <mergeCell ref="B520:K520"/>
    <mergeCell ref="N520:P520"/>
    <mergeCell ref="N506:N508"/>
    <mergeCell ref="O506:O508"/>
    <mergeCell ref="P506:P508"/>
    <mergeCell ref="N509:N511"/>
    <mergeCell ref="O509:O511"/>
    <mergeCell ref="A539:F553"/>
    <mergeCell ref="G539:J541"/>
    <mergeCell ref="K539:K541"/>
    <mergeCell ref="N551:N553"/>
    <mergeCell ref="O551:O553"/>
    <mergeCell ref="K624:K626"/>
    <mergeCell ref="N624:N626"/>
    <mergeCell ref="O624:O626"/>
    <mergeCell ref="P624:P626"/>
    <mergeCell ref="Q624:Q626"/>
    <mergeCell ref="R624:R626"/>
    <mergeCell ref="N542:N544"/>
    <mergeCell ref="O542:O544"/>
    <mergeCell ref="P542:P544"/>
    <mergeCell ref="A262:T262"/>
    <mergeCell ref="A263:F270"/>
    <mergeCell ref="G263:J270"/>
    <mergeCell ref="K263:K270"/>
    <mergeCell ref="L263:M270"/>
    <mergeCell ref="N263:N270"/>
    <mergeCell ref="O263:O270"/>
    <mergeCell ref="P263:P270"/>
    <mergeCell ref="Q263:Q270"/>
    <mergeCell ref="R263:R270"/>
    <mergeCell ref="S263:S270"/>
    <mergeCell ref="T263:T270"/>
    <mergeCell ref="P551:P553"/>
    <mergeCell ref="Q551:Q553"/>
    <mergeCell ref="R551:R553"/>
    <mergeCell ref="G545:J547"/>
    <mergeCell ref="S551:S553"/>
    <mergeCell ref="T551:T553"/>
    <mergeCell ref="R529:T529"/>
    <mergeCell ref="Q520:T520"/>
    <mergeCell ref="Q506:Q508"/>
  </mergeCells>
  <pageMargins left="0.5" right="0.5" top="0.5" bottom="0.5" header="0.3" footer="0.3"/>
  <pageSetup scale="57" fitToHeight="0" orientation="landscape" r:id="rId1"/>
  <headerFooter>
    <oddFooter>&amp;L&amp;10New York State Department of State&amp;C&amp;10Division of Community Services&amp;R&amp;10CSBG Contract</oddFooter>
  </headerFooter>
  <ignoredErrors>
    <ignoredError sqref="S24 S25 S26 S27 S28 S29 S30 S31 S32 S33 S34 M5 M7" unlockedFormula="1"/>
    <ignoredError sqref="T24 T25 T26 T27 T28 T29 T30 T31 T32 T33 T3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62" r:id="rId68" name="Check Box 66">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63" r:id="rId69" name="Check Box 67">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64" r:id="rId70" name="Check Box 68">
              <controlPr defaultSize="0" autoFill="0" autoLine="0" autoPict="0">
                <anchor moveWithCells="1">
                  <from>
                    <xdr:col>15</xdr:col>
                    <xdr:colOff>352425</xdr:colOff>
                    <xdr:row>723</xdr:row>
                    <xdr:rowOff>0</xdr:rowOff>
                  </from>
                  <to>
                    <xdr:col>15</xdr:col>
                    <xdr:colOff>561975</xdr:colOff>
                    <xdr:row>723</xdr:row>
                    <xdr:rowOff>180975</xdr:rowOff>
                  </to>
                </anchor>
              </controlPr>
            </control>
          </mc:Choice>
        </mc:AlternateContent>
        <mc:AlternateContent xmlns:mc="http://schemas.openxmlformats.org/markup-compatibility/2006">
          <mc:Choice Requires="x14">
            <control shapeId="4165" r:id="rId71" name="Check Box 69">
              <controlPr defaultSize="0" autoFill="0" autoLine="0" autoPict="0">
                <anchor moveWithCells="1">
                  <from>
                    <xdr:col>15</xdr:col>
                    <xdr:colOff>352425</xdr:colOff>
                    <xdr:row>723</xdr:row>
                    <xdr:rowOff>0</xdr:rowOff>
                  </from>
                  <to>
                    <xdr:col>15</xdr:col>
                    <xdr:colOff>561975</xdr:colOff>
                    <xdr:row>723</xdr:row>
                    <xdr:rowOff>180975</xdr:rowOff>
                  </to>
                </anchor>
              </controlPr>
            </control>
          </mc:Choice>
        </mc:AlternateContent>
        <mc:AlternateContent xmlns:mc="http://schemas.openxmlformats.org/markup-compatibility/2006">
          <mc:Choice Requires="x14">
            <control shapeId="4166" r:id="rId72" name="Check Box 70">
              <controlPr defaultSize="0" autoFill="0" autoLine="0" autoPict="0">
                <anchor moveWithCells="1">
                  <from>
                    <xdr:col>15</xdr:col>
                    <xdr:colOff>352425</xdr:colOff>
                    <xdr:row>723</xdr:row>
                    <xdr:rowOff>0</xdr:rowOff>
                  </from>
                  <to>
                    <xdr:col>15</xdr:col>
                    <xdr:colOff>561975</xdr:colOff>
                    <xdr:row>723</xdr:row>
                    <xdr:rowOff>180975</xdr:rowOff>
                  </to>
                </anchor>
              </controlPr>
            </control>
          </mc:Choice>
        </mc:AlternateContent>
        <mc:AlternateContent xmlns:mc="http://schemas.openxmlformats.org/markup-compatibility/2006">
          <mc:Choice Requires="x14">
            <control shapeId="4167" r:id="rId73" name="Check Box 71">
              <controlPr defaultSize="0" autoFill="0" autoLine="0" autoPict="0">
                <anchor moveWithCells="1">
                  <from>
                    <xdr:col>17</xdr:col>
                    <xdr:colOff>361950</xdr:colOff>
                    <xdr:row>723</xdr:row>
                    <xdr:rowOff>0</xdr:rowOff>
                  </from>
                  <to>
                    <xdr:col>17</xdr:col>
                    <xdr:colOff>561975</xdr:colOff>
                    <xdr:row>723</xdr:row>
                    <xdr:rowOff>180975</xdr:rowOff>
                  </to>
                </anchor>
              </controlPr>
            </control>
          </mc:Choice>
        </mc:AlternateContent>
        <mc:AlternateContent xmlns:mc="http://schemas.openxmlformats.org/markup-compatibility/2006">
          <mc:Choice Requires="x14">
            <control shapeId="4168" r:id="rId74" name="Check Box 72">
              <controlPr defaultSize="0" autoFill="0" autoLine="0" autoPict="0">
                <anchor moveWithCells="1">
                  <from>
                    <xdr:col>17</xdr:col>
                    <xdr:colOff>361950</xdr:colOff>
                    <xdr:row>723</xdr:row>
                    <xdr:rowOff>0</xdr:rowOff>
                  </from>
                  <to>
                    <xdr:col>17</xdr:col>
                    <xdr:colOff>561975</xdr:colOff>
                    <xdr:row>723</xdr:row>
                    <xdr:rowOff>180975</xdr:rowOff>
                  </to>
                </anchor>
              </controlPr>
            </control>
          </mc:Choice>
        </mc:AlternateContent>
        <mc:AlternateContent xmlns:mc="http://schemas.openxmlformats.org/markup-compatibility/2006">
          <mc:Choice Requires="x14">
            <control shapeId="4169" r:id="rId75" name="Check Box 73">
              <controlPr defaultSize="0" autoFill="0" autoLine="0" autoPict="0">
                <anchor moveWithCells="1">
                  <from>
                    <xdr:col>17</xdr:col>
                    <xdr:colOff>361950</xdr:colOff>
                    <xdr:row>723</xdr:row>
                    <xdr:rowOff>0</xdr:rowOff>
                  </from>
                  <to>
                    <xdr:col>17</xdr:col>
                    <xdr:colOff>561975</xdr:colOff>
                    <xdr:row>723</xdr:row>
                    <xdr:rowOff>180975</xdr:rowOff>
                  </to>
                </anchor>
              </controlPr>
            </control>
          </mc:Choice>
        </mc:AlternateContent>
        <mc:AlternateContent xmlns:mc="http://schemas.openxmlformats.org/markup-compatibility/2006">
          <mc:Choice Requires="x14">
            <control shapeId="4170" r:id="rId76" name="Check Box 74">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71" r:id="rId77" name="Check Box 75">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72" r:id="rId78" name="Check Box 76">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73" r:id="rId79" name="Check Box 77">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74" r:id="rId80" name="Check Box 78">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75" r:id="rId81" name="Check Box 79">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76" r:id="rId82" name="Check Box 80">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77" r:id="rId83" name="Check Box 81">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78" r:id="rId84" name="Check Box 8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79" r:id="rId85" name="Check Box 83">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80" r:id="rId86" name="Check Box 84">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81" r:id="rId87" name="Check Box 8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82" r:id="rId88" name="Check Box 86">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83" r:id="rId89" name="Check Box 87">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84" r:id="rId90" name="Check Box 88">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85" r:id="rId91" name="Check Box 89">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86" r:id="rId92" name="Check Box 90">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87" r:id="rId93" name="Check Box 91">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88" r:id="rId94" name="Check Box 92">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89" r:id="rId95" name="Check Box 93">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90" r:id="rId96" name="Check Box 94">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191" r:id="rId97" name="Check Box 95">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92" r:id="rId98" name="Check Box 96">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93" r:id="rId99" name="Check Box 97">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194" r:id="rId100" name="Check Box 98">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95" r:id="rId101" name="Check Box 99">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96" r:id="rId102" name="Check Box 100">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98" r:id="rId104" name="Check Box 102">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199" r:id="rId105" name="Check Box 103">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00" r:id="rId106" name="Check Box 104">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201" r:id="rId107" name="Check Box 105">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202" r:id="rId108" name="Check Box 106">
              <controlPr defaultSize="0" autoFill="0" autoLine="0" autoPict="0">
                <anchor moveWithCells="1">
                  <from>
                    <xdr:col>15</xdr:col>
                    <xdr:colOff>352425</xdr:colOff>
                    <xdr:row>723</xdr:row>
                    <xdr:rowOff>0</xdr:rowOff>
                  </from>
                  <to>
                    <xdr:col>15</xdr:col>
                    <xdr:colOff>561975</xdr:colOff>
                    <xdr:row>724</xdr:row>
                    <xdr:rowOff>0</xdr:rowOff>
                  </to>
                </anchor>
              </controlPr>
            </control>
          </mc:Choice>
        </mc:AlternateContent>
        <mc:AlternateContent xmlns:mc="http://schemas.openxmlformats.org/markup-compatibility/2006">
          <mc:Choice Requires="x14">
            <control shapeId="4203" r:id="rId109" name="Check Box 107">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204" r:id="rId110" name="Check Box 108">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205" r:id="rId111" name="Check Box 109">
              <controlPr defaultSize="0" autoFill="0" autoLine="0" autoPict="0">
                <anchor moveWithCells="1">
                  <from>
                    <xdr:col>17</xdr:col>
                    <xdr:colOff>361950</xdr:colOff>
                    <xdr:row>723</xdr:row>
                    <xdr:rowOff>0</xdr:rowOff>
                  </from>
                  <to>
                    <xdr:col>17</xdr:col>
                    <xdr:colOff>561975</xdr:colOff>
                    <xdr:row>724</xdr:row>
                    <xdr:rowOff>0</xdr:rowOff>
                  </to>
                </anchor>
              </controlPr>
            </control>
          </mc:Choice>
        </mc:AlternateContent>
        <mc:AlternateContent xmlns:mc="http://schemas.openxmlformats.org/markup-compatibility/2006">
          <mc:Choice Requires="x14">
            <control shapeId="4206" r:id="rId112" name="Check Box 110">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07" r:id="rId113" name="Check Box 111">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08" r:id="rId114" name="Check Box 112">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09" r:id="rId115" name="Check Box 113">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10" r:id="rId116" name="Check Box 114">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11" r:id="rId117" name="Check Box 115">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12" r:id="rId118" name="Check Box 116">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13" r:id="rId119" name="Check Box 117">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14" r:id="rId120" name="Check Box 118">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15" r:id="rId121" name="Check Box 119">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16" r:id="rId122" name="Check Box 120">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17" r:id="rId123" name="Check Box 121">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18" r:id="rId124" name="Check Box 122">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19" r:id="rId125" name="Check Box 123">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20" r:id="rId126" name="Check Box 124">
              <controlPr defaultSize="0" autoFill="0" autoLine="0" autoPict="0">
                <anchor moveWithCells="1">
                  <from>
                    <xdr:col>15</xdr:col>
                    <xdr:colOff>352425</xdr:colOff>
                    <xdr:row>723</xdr:row>
                    <xdr:rowOff>0</xdr:rowOff>
                  </from>
                  <to>
                    <xdr:col>15</xdr:col>
                    <xdr:colOff>561975</xdr:colOff>
                    <xdr:row>724</xdr:row>
                    <xdr:rowOff>9525</xdr:rowOff>
                  </to>
                </anchor>
              </controlPr>
            </control>
          </mc:Choice>
        </mc:AlternateContent>
        <mc:AlternateContent xmlns:mc="http://schemas.openxmlformats.org/markup-compatibility/2006">
          <mc:Choice Requires="x14">
            <control shapeId="4221" r:id="rId127" name="Check Box 125">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22" r:id="rId128" name="Check Box 126">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23" r:id="rId129" name="Check Box 127">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27" r:id="rId130" name="Check Box 131">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28" r:id="rId131" name="Check Box 132">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29" r:id="rId132" name="Check Box 133">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mc:AlternateContent xmlns:mc="http://schemas.openxmlformats.org/markup-compatibility/2006">
          <mc:Choice Requires="x14">
            <control shapeId="4230" r:id="rId133" name="Check Box 134">
              <controlPr defaultSize="0" autoFill="0" autoLine="0" autoPict="0">
                <anchor moveWithCells="1">
                  <from>
                    <xdr:col>17</xdr:col>
                    <xdr:colOff>361950</xdr:colOff>
                    <xdr:row>723</xdr:row>
                    <xdr:rowOff>0</xdr:rowOff>
                  </from>
                  <to>
                    <xdr:col>17</xdr:col>
                    <xdr:colOff>561975</xdr:colOff>
                    <xdr:row>724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Type of Report" prompt="Choose from dropdown" xr:uid="{625617D1-D7D1-4975-BC7F-2E54770C3796}">
          <x14:formula1>
            <xm:f>'Domain Calculator'!$AB$23:$AB$30</xm:f>
          </x14:formula1>
          <xm:sqref>Q6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AL407"/>
  <sheetViews>
    <sheetView showGridLines="0" tabSelected="1" topLeftCell="A7" zoomScaleNormal="100" workbookViewId="0">
      <selection activeCell="AC22" sqref="AC22"/>
    </sheetView>
  </sheetViews>
  <sheetFormatPr defaultColWidth="9.140625" defaultRowHeight="15" x14ac:dyDescent="0.25"/>
  <cols>
    <col min="1" max="1" width="14.28515625" style="3" customWidth="1"/>
    <col min="2" max="2" width="3.28515625" style="3" customWidth="1"/>
    <col min="3" max="3" width="2.85546875" style="3" customWidth="1"/>
    <col min="4" max="4" width="8.140625" style="10" customWidth="1"/>
    <col min="5" max="5" width="3.28515625" style="10" customWidth="1"/>
    <col min="6" max="6" width="2" style="3" customWidth="1"/>
    <col min="7" max="7" width="12.28515625" style="3" customWidth="1"/>
    <col min="8" max="8" width="16.5703125" style="3" customWidth="1"/>
    <col min="9" max="9" width="2.85546875" style="3" customWidth="1"/>
    <col min="10" max="10" width="3.28515625" style="3" customWidth="1"/>
    <col min="11" max="11" width="7.140625" style="3" customWidth="1"/>
    <col min="12" max="12" width="5.28515625" style="3" customWidth="1"/>
    <col min="13" max="13" width="5.85546875" style="3" customWidth="1"/>
    <col min="14" max="17" width="3.7109375" style="3" customWidth="1"/>
    <col min="18" max="18" width="4.85546875" style="3" customWidth="1"/>
    <col min="19" max="19" width="19.140625" customWidth="1"/>
    <col min="20" max="20" width="6.140625" customWidth="1"/>
    <col min="22" max="26" width="3.7109375" style="3" customWidth="1"/>
    <col min="27" max="27" width="12.85546875" style="3" customWidth="1"/>
    <col min="28" max="28" width="8.5703125" customWidth="1"/>
    <col min="30" max="37" width="6.7109375" customWidth="1"/>
  </cols>
  <sheetData>
    <row r="1" spans="1:38" x14ac:dyDescent="0.25">
      <c r="A1" s="449"/>
      <c r="B1" s="449"/>
      <c r="C1" s="449"/>
      <c r="D1" s="449"/>
      <c r="E1" s="449"/>
      <c r="F1" s="449"/>
      <c r="G1" s="541" t="s">
        <v>0</v>
      </c>
      <c r="H1" s="541"/>
      <c r="I1" s="541"/>
      <c r="J1" s="541"/>
      <c r="K1" s="541"/>
      <c r="L1" s="541"/>
      <c r="M1" s="541"/>
      <c r="N1" s="541"/>
      <c r="O1" s="541"/>
      <c r="P1" s="541"/>
      <c r="Q1" s="541"/>
      <c r="R1" s="541"/>
      <c r="S1" s="541"/>
      <c r="T1" s="1126" t="s">
        <v>244</v>
      </c>
      <c r="U1" s="1126"/>
      <c r="V1" s="1127">
        <v>1</v>
      </c>
      <c r="W1" s="1127"/>
      <c r="X1" s="295" t="s">
        <v>245</v>
      </c>
      <c r="Y1" s="295"/>
      <c r="Z1" s="1127">
        <v>1</v>
      </c>
      <c r="AA1" s="1127"/>
    </row>
    <row r="2" spans="1:38" x14ac:dyDescent="0.25">
      <c r="A2" s="449"/>
      <c r="B2" s="449"/>
      <c r="C2" s="449"/>
      <c r="D2" s="449"/>
      <c r="E2" s="449"/>
      <c r="F2" s="449"/>
      <c r="G2" s="295" t="s">
        <v>1</v>
      </c>
      <c r="H2" s="295"/>
      <c r="I2" s="295"/>
      <c r="J2" s="295"/>
      <c r="K2" s="295"/>
      <c r="L2" s="295"/>
      <c r="M2" s="295"/>
      <c r="N2" s="295"/>
      <c r="O2" s="295"/>
      <c r="P2" s="295"/>
      <c r="Q2" s="295"/>
      <c r="R2" s="295"/>
      <c r="S2" s="295"/>
      <c r="T2" s="294"/>
      <c r="U2" s="294"/>
      <c r="V2" s="294"/>
      <c r="W2" s="294"/>
      <c r="X2" s="294"/>
      <c r="Y2" s="294"/>
      <c r="Z2" s="294"/>
      <c r="AA2" s="294"/>
    </row>
    <row r="3" spans="1:38" x14ac:dyDescent="0.25">
      <c r="A3" s="449"/>
      <c r="B3" s="449"/>
      <c r="C3" s="449"/>
      <c r="D3" s="449"/>
      <c r="E3" s="449"/>
      <c r="F3" s="449"/>
      <c r="G3" s="613" t="s">
        <v>501</v>
      </c>
      <c r="H3" s="613"/>
      <c r="I3" s="613"/>
      <c r="J3" s="613"/>
      <c r="K3" s="613"/>
      <c r="L3" s="613"/>
      <c r="M3" s="613"/>
      <c r="N3" s="613"/>
      <c r="O3" s="613"/>
      <c r="P3" s="613"/>
      <c r="Q3" s="613"/>
      <c r="R3" s="613"/>
      <c r="S3" s="613"/>
      <c r="T3" s="449"/>
      <c r="U3" s="449"/>
      <c r="V3" s="449"/>
      <c r="W3" s="449"/>
      <c r="X3" s="449"/>
      <c r="Y3" s="449"/>
      <c r="Z3" s="449"/>
      <c r="AA3" s="449"/>
    </row>
    <row r="4" spans="1:38" x14ac:dyDescent="0.25">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row>
    <row r="5" spans="1:38" x14ac:dyDescent="0.25">
      <c r="A5" s="27" t="s">
        <v>3</v>
      </c>
      <c r="B5" s="611" t="str">
        <f>'C-1a Needs Assessment'!C5</f>
        <v>NYC Department of Youth and Community Development</v>
      </c>
      <c r="C5" s="611"/>
      <c r="D5" s="611"/>
      <c r="E5" s="611"/>
      <c r="F5" s="611"/>
      <c r="G5" s="611"/>
      <c r="H5" s="611"/>
      <c r="I5" s="611"/>
      <c r="J5" s="611"/>
      <c r="K5" s="611"/>
      <c r="L5" s="611"/>
      <c r="M5" s="611"/>
      <c r="N5" s="1131" t="s">
        <v>5</v>
      </c>
      <c r="O5" s="1131"/>
      <c r="P5" s="1127">
        <f>'C-1a Needs Assessment'!J5</f>
        <v>2023</v>
      </c>
      <c r="Q5" s="1127"/>
      <c r="R5" s="1127"/>
      <c r="T5" s="604" t="s">
        <v>248</v>
      </c>
      <c r="U5" s="605"/>
      <c r="V5" s="605"/>
      <c r="W5" s="605"/>
      <c r="X5" s="605"/>
      <c r="Y5" s="605"/>
      <c r="Z5" s="605"/>
      <c r="AA5" s="606"/>
    </row>
    <row r="6" spans="1:38" x14ac:dyDescent="0.25">
      <c r="A6" s="295"/>
      <c r="B6" s="295"/>
      <c r="C6" s="295"/>
      <c r="D6" s="295"/>
      <c r="E6" s="295"/>
      <c r="F6" s="295"/>
      <c r="G6" s="295"/>
      <c r="H6" s="295"/>
      <c r="I6" s="295"/>
      <c r="J6" s="295"/>
      <c r="K6" s="295"/>
      <c r="L6" s="295"/>
      <c r="M6" s="295"/>
      <c r="N6" s="295"/>
      <c r="O6" s="295"/>
      <c r="P6" s="295"/>
      <c r="Q6" s="295"/>
      <c r="R6" s="295"/>
      <c r="S6" s="295"/>
      <c r="T6" s="1132" t="s">
        <v>284</v>
      </c>
      <c r="U6" s="1133"/>
      <c r="V6" s="1133"/>
      <c r="W6" s="1133"/>
      <c r="X6" s="1133"/>
      <c r="Y6" s="1133"/>
      <c r="Z6" s="1133"/>
      <c r="AA6" s="1134"/>
    </row>
    <row r="7" spans="1:38" x14ac:dyDescent="0.25">
      <c r="A7" s="7" t="s">
        <v>6</v>
      </c>
      <c r="B7" s="612">
        <f>'C-1a Needs Assessment'!C7</f>
        <v>44835</v>
      </c>
      <c r="C7" s="612"/>
      <c r="D7" s="612"/>
      <c r="E7" s="613" t="s">
        <v>7</v>
      </c>
      <c r="F7" s="613"/>
      <c r="G7" s="206">
        <f>'C-1a Needs Assessment'!E7</f>
        <v>45199</v>
      </c>
      <c r="H7" s="613"/>
      <c r="I7" s="613"/>
      <c r="J7" s="613"/>
      <c r="K7" s="613"/>
      <c r="L7" s="613"/>
      <c r="M7"/>
      <c r="N7"/>
      <c r="O7" s="22" t="s">
        <v>8</v>
      </c>
      <c r="P7" s="1127" t="str">
        <f>'C-1a Needs Assessment'!J7</f>
        <v>C1001474</v>
      </c>
      <c r="Q7" s="1127"/>
      <c r="R7" s="1127"/>
      <c r="T7" s="449"/>
      <c r="U7" s="449"/>
      <c r="V7" s="449"/>
      <c r="W7" s="449"/>
      <c r="X7" s="449"/>
      <c r="Y7" s="449"/>
      <c r="Z7" s="449"/>
      <c r="AA7" s="449"/>
    </row>
    <row r="8" spans="1:38" x14ac:dyDescent="0.25">
      <c r="A8" s="545"/>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row>
    <row r="9" spans="1:38" ht="15" customHeight="1" x14ac:dyDescent="0.25">
      <c r="A9" s="1128" t="s">
        <v>502</v>
      </c>
      <c r="B9" s="1129"/>
      <c r="C9" s="1129"/>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30"/>
      <c r="AD9" s="3"/>
      <c r="AE9" s="3"/>
      <c r="AF9" s="3"/>
      <c r="AG9" s="3"/>
      <c r="AH9" s="3"/>
      <c r="AI9" s="3"/>
      <c r="AJ9" s="3"/>
      <c r="AK9" s="3"/>
      <c r="AL9" s="3"/>
    </row>
    <row r="10" spans="1:38" x14ac:dyDescent="0.2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D10" s="3"/>
      <c r="AE10" s="3"/>
      <c r="AF10" s="3"/>
      <c r="AG10" s="3"/>
      <c r="AH10" s="3"/>
      <c r="AI10" s="3"/>
      <c r="AJ10" s="3"/>
      <c r="AK10" s="3"/>
      <c r="AL10" s="3"/>
    </row>
    <row r="11" spans="1:38" x14ac:dyDescent="0.25">
      <c r="A11" s="1128" t="s">
        <v>503</v>
      </c>
      <c r="B11" s="1129"/>
      <c r="C11" s="1129"/>
      <c r="D11" s="1129"/>
      <c r="E11" s="1129"/>
      <c r="F11" s="1129"/>
      <c r="G11" s="1129"/>
      <c r="H11" s="1129"/>
      <c r="I11" s="1129"/>
      <c r="J11" s="1129"/>
      <c r="K11" s="1129"/>
      <c r="L11" s="1129"/>
      <c r="M11" s="1129"/>
      <c r="N11" s="1129"/>
      <c r="O11" s="1129"/>
      <c r="P11" s="1129"/>
      <c r="Q11" s="1129"/>
      <c r="R11" s="1130"/>
      <c r="S11" s="1129" t="s">
        <v>504</v>
      </c>
      <c r="T11" s="1129"/>
      <c r="U11" s="1129"/>
      <c r="V11" s="1129"/>
      <c r="W11" s="1129"/>
      <c r="X11" s="1129"/>
      <c r="Y11" s="1129"/>
      <c r="Z11" s="1129"/>
      <c r="AA11" s="1130"/>
      <c r="AD11" s="3"/>
      <c r="AE11" s="3"/>
      <c r="AF11" s="3"/>
      <c r="AG11" s="3"/>
      <c r="AH11" s="3"/>
      <c r="AI11" s="3"/>
      <c r="AJ11" s="3"/>
      <c r="AK11" s="3"/>
      <c r="AL11" s="3"/>
    </row>
    <row r="12" spans="1:38" ht="20.100000000000001" customHeight="1" x14ac:dyDescent="0.25">
      <c r="A12" s="876" t="s">
        <v>251</v>
      </c>
      <c r="B12" s="877"/>
      <c r="C12" s="877"/>
      <c r="D12" s="877"/>
      <c r="E12" s="877"/>
      <c r="F12" s="877"/>
      <c r="G12" s="877"/>
      <c r="H12" s="877"/>
      <c r="I12" s="877"/>
      <c r="J12" s="877"/>
      <c r="K12" s="877"/>
      <c r="L12" s="877"/>
      <c r="M12" s="877"/>
      <c r="N12" s="877"/>
      <c r="O12" s="877"/>
      <c r="P12" s="877"/>
      <c r="Q12" s="877"/>
      <c r="R12" s="878"/>
      <c r="S12" s="877"/>
      <c r="T12" s="877"/>
      <c r="U12" s="877"/>
      <c r="V12" s="877"/>
      <c r="W12" s="877"/>
      <c r="X12" s="877"/>
      <c r="Y12" s="877"/>
      <c r="Z12" s="877"/>
      <c r="AA12" s="878"/>
    </row>
    <row r="13" spans="1:38" ht="20.100000000000001" customHeight="1" x14ac:dyDescent="0.25">
      <c r="A13" s="550" t="s">
        <v>505</v>
      </c>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2"/>
    </row>
    <row r="14" spans="1:38" ht="39.75" customHeight="1" x14ac:dyDescent="0.25">
      <c r="A14" s="30" t="s">
        <v>506</v>
      </c>
      <c r="B14" s="1123" t="s">
        <v>823</v>
      </c>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5"/>
    </row>
    <row r="15" spans="1:38" ht="71.25" customHeight="1" x14ac:dyDescent="0.25">
      <c r="A15" s="30" t="s">
        <v>507</v>
      </c>
      <c r="B15" s="1124" t="s">
        <v>822</v>
      </c>
      <c r="C15" s="1124"/>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4"/>
      <c r="Z15" s="1124"/>
      <c r="AA15" s="1125"/>
    </row>
    <row r="16" spans="1:38" x14ac:dyDescent="0.25">
      <c r="A16" s="30" t="s">
        <v>508</v>
      </c>
      <c r="B16" s="1124" t="s">
        <v>859</v>
      </c>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5"/>
    </row>
    <row r="17" spans="1:38" ht="61.5" customHeight="1" x14ac:dyDescent="0.25">
      <c r="A17" s="31" t="s">
        <v>509</v>
      </c>
      <c r="B17" s="1135" t="s">
        <v>941</v>
      </c>
      <c r="C17" s="1136"/>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7"/>
    </row>
    <row r="18" spans="1:38" ht="20.100000000000001" customHeight="1" x14ac:dyDescent="0.25">
      <c r="A18" s="550" t="s">
        <v>510</v>
      </c>
      <c r="B18" s="551"/>
      <c r="C18" s="551"/>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2"/>
    </row>
    <row r="19" spans="1:38" ht="30.75" customHeight="1" x14ac:dyDescent="0.25">
      <c r="A19" s="30" t="s">
        <v>506</v>
      </c>
      <c r="B19" s="1124" t="s">
        <v>771</v>
      </c>
      <c r="C19" s="1124"/>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5"/>
    </row>
    <row r="20" spans="1:38" ht="29.25" customHeight="1" x14ac:dyDescent="0.25">
      <c r="A20" s="30" t="s">
        <v>507</v>
      </c>
      <c r="B20" s="1124" t="s">
        <v>824</v>
      </c>
      <c r="C20" s="1124"/>
      <c r="D20" s="1124"/>
      <c r="E20" s="1124"/>
      <c r="F20" s="1124"/>
      <c r="G20" s="1124"/>
      <c r="H20" s="1124"/>
      <c r="I20" s="1124"/>
      <c r="J20" s="1124"/>
      <c r="K20" s="1124"/>
      <c r="L20" s="1124"/>
      <c r="M20" s="1124"/>
      <c r="N20" s="1124"/>
      <c r="O20" s="1124"/>
      <c r="P20" s="1124"/>
      <c r="Q20" s="1124"/>
      <c r="R20" s="1124"/>
      <c r="S20" s="1124"/>
      <c r="T20" s="1124"/>
      <c r="U20" s="1124"/>
      <c r="V20" s="1124"/>
      <c r="W20" s="1124"/>
      <c r="X20" s="1124"/>
      <c r="Y20" s="1124"/>
      <c r="Z20" s="1124"/>
      <c r="AA20" s="1125"/>
    </row>
    <row r="21" spans="1:38" x14ac:dyDescent="0.25">
      <c r="A21" s="30" t="s">
        <v>508</v>
      </c>
      <c r="B21" s="1143" t="s">
        <v>860</v>
      </c>
      <c r="C21" s="1144"/>
      <c r="D21" s="1144"/>
      <c r="E21" s="1144"/>
      <c r="F21" s="1144"/>
      <c r="G21" s="1144"/>
      <c r="H21" s="1144"/>
      <c r="I21" s="1144"/>
      <c r="J21" s="1144"/>
      <c r="K21" s="1144"/>
      <c r="L21" s="1144"/>
      <c r="M21" s="1144"/>
      <c r="N21" s="1144"/>
      <c r="O21" s="1144"/>
      <c r="P21" s="1144"/>
      <c r="Q21" s="1144"/>
      <c r="R21" s="1144"/>
      <c r="S21" s="1144"/>
      <c r="T21" s="1144"/>
      <c r="U21" s="1144"/>
      <c r="V21" s="1144"/>
      <c r="W21" s="1144"/>
      <c r="X21" s="1144"/>
      <c r="Y21" s="1144"/>
      <c r="Z21" s="1144"/>
      <c r="AA21" s="1145"/>
    </row>
    <row r="22" spans="1:38" ht="71.25" customHeight="1" x14ac:dyDescent="0.25">
      <c r="A22" s="32" t="s">
        <v>509</v>
      </c>
      <c r="B22" s="901" t="s">
        <v>942</v>
      </c>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2"/>
    </row>
    <row r="23" spans="1:38" ht="20.100000000000001" customHeight="1" x14ac:dyDescent="0.25">
      <c r="A23" s="1142"/>
      <c r="B23" s="1142"/>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row>
    <row r="24" spans="1:38" ht="20.100000000000001" customHeight="1" x14ac:dyDescent="0.25">
      <c r="A24" s="1128" t="s">
        <v>503</v>
      </c>
      <c r="B24" s="1129"/>
      <c r="C24" s="1129"/>
      <c r="D24" s="1129"/>
      <c r="E24" s="1129"/>
      <c r="F24" s="1129"/>
      <c r="G24" s="1129"/>
      <c r="H24" s="1129"/>
      <c r="I24" s="1129"/>
      <c r="J24" s="1129"/>
      <c r="K24" s="1129"/>
      <c r="L24" s="1129"/>
      <c r="M24" s="1129"/>
      <c r="N24" s="1129"/>
      <c r="O24" s="1129"/>
      <c r="P24" s="1129"/>
      <c r="Q24" s="1129"/>
      <c r="R24" s="1130"/>
      <c r="S24" s="1129" t="s">
        <v>504</v>
      </c>
      <c r="T24" s="1129"/>
      <c r="U24" s="1129"/>
      <c r="V24" s="1129"/>
      <c r="W24" s="1129"/>
      <c r="X24" s="1129"/>
      <c r="Y24" s="1129"/>
      <c r="Z24" s="1129"/>
      <c r="AA24" s="1130"/>
      <c r="AD24" s="3"/>
      <c r="AE24" s="3"/>
      <c r="AF24" s="3"/>
      <c r="AG24" s="3"/>
      <c r="AH24" s="3"/>
      <c r="AI24" s="3"/>
      <c r="AJ24" s="3"/>
      <c r="AK24" s="3"/>
      <c r="AL24" s="3"/>
    </row>
    <row r="25" spans="1:38" ht="20.100000000000001" customHeight="1" x14ac:dyDescent="0.25">
      <c r="A25" s="876" t="s">
        <v>772</v>
      </c>
      <c r="B25" s="877"/>
      <c r="C25" s="877"/>
      <c r="D25" s="877"/>
      <c r="E25" s="877"/>
      <c r="F25" s="877"/>
      <c r="G25" s="877"/>
      <c r="H25" s="877"/>
      <c r="I25" s="877"/>
      <c r="J25" s="877"/>
      <c r="K25" s="877"/>
      <c r="L25" s="877"/>
      <c r="M25" s="877"/>
      <c r="N25" s="877"/>
      <c r="O25" s="877"/>
      <c r="P25" s="877"/>
      <c r="Q25" s="877"/>
      <c r="R25" s="878"/>
      <c r="S25" s="877"/>
      <c r="T25" s="877"/>
      <c r="U25" s="877"/>
      <c r="V25" s="877"/>
      <c r="W25" s="877"/>
      <c r="X25" s="877"/>
      <c r="Y25" s="877"/>
      <c r="Z25" s="877"/>
      <c r="AA25" s="878"/>
    </row>
    <row r="26" spans="1:38" ht="20.100000000000001" customHeight="1" x14ac:dyDescent="0.25">
      <c r="A26" s="550" t="s">
        <v>505</v>
      </c>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2"/>
    </row>
    <row r="27" spans="1:38" x14ac:dyDescent="0.25">
      <c r="A27" s="30" t="s">
        <v>506</v>
      </c>
      <c r="B27" s="1123" t="s">
        <v>773</v>
      </c>
      <c r="C27" s="1124"/>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125"/>
    </row>
    <row r="28" spans="1:38" ht="37.5" customHeight="1" x14ac:dyDescent="0.25">
      <c r="A28" s="30" t="s">
        <v>507</v>
      </c>
      <c r="B28" s="1124" t="s">
        <v>825</v>
      </c>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5"/>
    </row>
    <row r="29" spans="1:38" x14ac:dyDescent="0.25">
      <c r="A29" s="30" t="s">
        <v>508</v>
      </c>
      <c r="B29" s="1138" t="s">
        <v>936</v>
      </c>
      <c r="C29" s="1139"/>
      <c r="D29" s="1139"/>
      <c r="E29" s="1139"/>
      <c r="F29" s="1139"/>
      <c r="G29" s="1139"/>
      <c r="H29" s="1139"/>
      <c r="I29" s="1139"/>
      <c r="J29" s="1139"/>
      <c r="K29" s="1139"/>
      <c r="L29" s="1139"/>
      <c r="M29" s="1139"/>
      <c r="N29" s="1139"/>
      <c r="O29" s="1139"/>
      <c r="P29" s="1139"/>
      <c r="Q29" s="1139"/>
      <c r="R29" s="1139"/>
      <c r="S29" s="1139"/>
      <c r="T29" s="1139"/>
      <c r="U29" s="1139"/>
      <c r="V29" s="1139"/>
      <c r="W29" s="1139"/>
      <c r="X29" s="1139"/>
      <c r="Y29" s="1139"/>
      <c r="Z29" s="1139"/>
      <c r="AA29" s="1139"/>
    </row>
    <row r="30" spans="1:38" x14ac:dyDescent="0.25">
      <c r="A30" s="31" t="s">
        <v>509</v>
      </c>
      <c r="B30" s="1140" t="s">
        <v>937</v>
      </c>
      <c r="C30" s="1141"/>
      <c r="D30" s="1141"/>
      <c r="E30" s="1141"/>
      <c r="F30" s="1141"/>
      <c r="G30" s="1141"/>
      <c r="H30" s="1141"/>
      <c r="I30" s="1141"/>
      <c r="J30" s="1141"/>
      <c r="K30" s="1141"/>
      <c r="L30" s="1141"/>
      <c r="M30" s="1141"/>
      <c r="N30" s="1141"/>
      <c r="O30" s="1141"/>
      <c r="P30" s="1141"/>
      <c r="Q30" s="1141"/>
      <c r="R30" s="1141"/>
      <c r="S30" s="1141"/>
      <c r="T30" s="1141"/>
      <c r="U30" s="1141"/>
      <c r="V30" s="1141"/>
      <c r="W30" s="1141"/>
      <c r="X30" s="1141"/>
      <c r="Y30" s="1141"/>
      <c r="Z30" s="1141"/>
      <c r="AA30" s="1141"/>
    </row>
    <row r="31" spans="1:38" ht="20.100000000000001" customHeight="1" x14ac:dyDescent="0.25">
      <c r="A31" s="550" t="s">
        <v>510</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2"/>
    </row>
    <row r="32" spans="1:38" x14ac:dyDescent="0.25">
      <c r="A32" s="30" t="s">
        <v>506</v>
      </c>
      <c r="B32" s="1124" t="s">
        <v>774</v>
      </c>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4"/>
      <c r="Y32" s="1124"/>
      <c r="Z32" s="1124"/>
      <c r="AA32" s="1125"/>
    </row>
    <row r="33" spans="1:27" ht="33.75" customHeight="1" x14ac:dyDescent="0.25">
      <c r="A33" s="30" t="s">
        <v>507</v>
      </c>
      <c r="B33" s="1124" t="s">
        <v>826</v>
      </c>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5"/>
    </row>
    <row r="34" spans="1:27" x14ac:dyDescent="0.25">
      <c r="A34" s="30" t="s">
        <v>508</v>
      </c>
      <c r="B34" s="1138" t="s">
        <v>938</v>
      </c>
      <c r="C34" s="1139"/>
      <c r="D34" s="1139"/>
      <c r="E34" s="1139"/>
      <c r="F34" s="1139"/>
      <c r="G34" s="1139"/>
      <c r="H34" s="1139"/>
      <c r="I34" s="1139"/>
      <c r="J34" s="1139"/>
      <c r="K34" s="1139"/>
      <c r="L34" s="1139"/>
      <c r="M34" s="1139"/>
      <c r="N34" s="1139"/>
      <c r="O34" s="1139"/>
      <c r="P34" s="1139"/>
      <c r="Q34" s="1139"/>
      <c r="R34" s="1139"/>
      <c r="S34" s="1139"/>
      <c r="T34" s="1139"/>
      <c r="U34" s="1139"/>
      <c r="V34" s="1139"/>
      <c r="W34" s="1139"/>
      <c r="X34" s="1139"/>
      <c r="Y34" s="1139"/>
      <c r="Z34" s="1139"/>
      <c r="AA34" s="1139"/>
    </row>
    <row r="35" spans="1:27" x14ac:dyDescent="0.25">
      <c r="A35" s="32" t="s">
        <v>509</v>
      </c>
      <c r="B35" s="1140" t="s">
        <v>939</v>
      </c>
      <c r="C35" s="1141"/>
      <c r="D35" s="1141"/>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row>
    <row r="36" spans="1:27" x14ac:dyDescent="0.25">
      <c r="A36" s="1142"/>
      <c r="B36" s="1142"/>
      <c r="C36" s="1142"/>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row>
    <row r="37" spans="1:27" x14ac:dyDescent="0.25">
      <c r="A37" s="613" t="s">
        <v>511</v>
      </c>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row>
    <row r="38" spans="1:27" x14ac:dyDescent="0.25">
      <c r="A38" s="449"/>
      <c r="B38" s="449"/>
      <c r="C38" s="449"/>
      <c r="D38" s="449"/>
      <c r="E38" s="449"/>
      <c r="F38" s="449"/>
      <c r="G38" s="541" t="s">
        <v>0</v>
      </c>
      <c r="H38" s="541"/>
      <c r="I38" s="541"/>
      <c r="J38" s="541"/>
      <c r="K38" s="541"/>
      <c r="L38" s="541"/>
      <c r="M38" s="541"/>
      <c r="N38" s="541"/>
      <c r="O38" s="541"/>
      <c r="P38" s="541"/>
      <c r="Q38" s="541"/>
      <c r="R38" s="541"/>
      <c r="S38" s="541"/>
      <c r="T38" s="1126" t="s">
        <v>244</v>
      </c>
      <c r="U38" s="1126"/>
      <c r="V38" s="1127">
        <v>1</v>
      </c>
      <c r="W38" s="1127"/>
      <c r="X38" s="295" t="s">
        <v>245</v>
      </c>
      <c r="Y38" s="295"/>
      <c r="Z38" s="1127">
        <v>1</v>
      </c>
      <c r="AA38" s="1127"/>
    </row>
    <row r="39" spans="1:27" x14ac:dyDescent="0.25">
      <c r="A39" s="449"/>
      <c r="B39" s="449"/>
      <c r="C39" s="449"/>
      <c r="D39" s="449"/>
      <c r="E39" s="449"/>
      <c r="F39" s="449"/>
      <c r="G39" s="295" t="s">
        <v>1</v>
      </c>
      <c r="H39" s="295"/>
      <c r="I39" s="295"/>
      <c r="J39" s="295"/>
      <c r="K39" s="295"/>
      <c r="L39" s="295"/>
      <c r="M39" s="295"/>
      <c r="N39" s="295"/>
      <c r="O39" s="295"/>
      <c r="P39" s="295"/>
      <c r="Q39" s="295"/>
      <c r="R39" s="295"/>
      <c r="S39" s="295"/>
      <c r="T39" s="294"/>
      <c r="U39" s="294"/>
      <c r="V39" s="294"/>
      <c r="W39" s="294"/>
      <c r="X39" s="294"/>
      <c r="Y39" s="294"/>
      <c r="Z39" s="294"/>
      <c r="AA39" s="294"/>
    </row>
    <row r="40" spans="1:27" x14ac:dyDescent="0.25">
      <c r="A40" s="449"/>
      <c r="B40" s="449"/>
      <c r="C40" s="449"/>
      <c r="D40" s="449"/>
      <c r="E40" s="449"/>
      <c r="F40" s="449"/>
      <c r="G40" s="613" t="s">
        <v>501</v>
      </c>
      <c r="H40" s="613"/>
      <c r="I40" s="613"/>
      <c r="J40" s="613"/>
      <c r="K40" s="613"/>
      <c r="L40" s="613"/>
      <c r="M40" s="613"/>
      <c r="N40" s="613"/>
      <c r="O40" s="613"/>
      <c r="P40" s="613"/>
      <c r="Q40" s="613"/>
      <c r="R40" s="613"/>
      <c r="S40" s="613"/>
      <c r="T40" s="449"/>
      <c r="U40" s="449"/>
      <c r="V40" s="449"/>
      <c r="W40" s="449"/>
      <c r="X40" s="449"/>
      <c r="Y40" s="449"/>
      <c r="Z40" s="449"/>
      <c r="AA40" s="449"/>
    </row>
    <row r="41" spans="1:27" x14ac:dyDescent="0.25">
      <c r="A41" s="449"/>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row>
    <row r="42" spans="1:27" x14ac:dyDescent="0.25">
      <c r="A42" s="27" t="s">
        <v>3</v>
      </c>
      <c r="B42" s="611" t="s">
        <v>4</v>
      </c>
      <c r="C42" s="611"/>
      <c r="D42" s="611"/>
      <c r="E42" s="611"/>
      <c r="F42" s="611"/>
      <c r="G42" s="611"/>
      <c r="H42" s="611"/>
      <c r="I42" s="611"/>
      <c r="J42" s="611"/>
      <c r="K42" s="611"/>
      <c r="L42" s="611"/>
      <c r="M42" s="611"/>
      <c r="N42" s="1131" t="s">
        <v>5</v>
      </c>
      <c r="O42" s="1131"/>
      <c r="P42" s="1127">
        <v>2023</v>
      </c>
      <c r="Q42" s="1127"/>
      <c r="R42" s="1127"/>
      <c r="T42" s="604" t="s">
        <v>248</v>
      </c>
      <c r="U42" s="605"/>
      <c r="V42" s="605"/>
      <c r="W42" s="605"/>
      <c r="X42" s="605"/>
      <c r="Y42" s="605"/>
      <c r="Z42" s="605"/>
      <c r="AA42" s="606"/>
    </row>
    <row r="43" spans="1:27" x14ac:dyDescent="0.25">
      <c r="A43" s="295"/>
      <c r="B43" s="295"/>
      <c r="C43" s="295"/>
      <c r="D43" s="295"/>
      <c r="E43" s="295"/>
      <c r="F43" s="295"/>
      <c r="G43" s="295"/>
      <c r="H43" s="295"/>
      <c r="I43" s="295"/>
      <c r="J43" s="295"/>
      <c r="K43" s="295"/>
      <c r="L43" s="295"/>
      <c r="M43" s="295"/>
      <c r="N43" s="295"/>
      <c r="O43" s="295"/>
      <c r="P43" s="295"/>
      <c r="Q43" s="295"/>
      <c r="R43" s="295"/>
      <c r="S43" s="295"/>
      <c r="T43" s="1132" t="s">
        <v>284</v>
      </c>
      <c r="U43" s="1133"/>
      <c r="V43" s="1133"/>
      <c r="W43" s="1133"/>
      <c r="X43" s="1133"/>
      <c r="Y43" s="1133"/>
      <c r="Z43" s="1133"/>
      <c r="AA43" s="1134"/>
    </row>
    <row r="44" spans="1:27" x14ac:dyDescent="0.25">
      <c r="A44" s="7" t="s">
        <v>6</v>
      </c>
      <c r="B44" s="612">
        <v>44835</v>
      </c>
      <c r="C44" s="612"/>
      <c r="D44" s="612"/>
      <c r="E44" s="613" t="s">
        <v>7</v>
      </c>
      <c r="F44" s="613"/>
      <c r="G44" s="206">
        <v>45199</v>
      </c>
      <c r="H44" s="613"/>
      <c r="I44" s="613"/>
      <c r="J44" s="613"/>
      <c r="K44" s="613"/>
      <c r="L44" s="613"/>
      <c r="M44"/>
      <c r="N44"/>
      <c r="O44" s="22" t="s">
        <v>8</v>
      </c>
      <c r="P44" s="1127">
        <f>'C-1a Needs Assessment'!J44</f>
        <v>0</v>
      </c>
      <c r="Q44" s="1127"/>
      <c r="R44" s="1127"/>
      <c r="T44" s="449"/>
      <c r="U44" s="449"/>
      <c r="V44" s="449"/>
      <c r="W44" s="449"/>
      <c r="X44" s="449"/>
      <c r="Y44" s="449"/>
      <c r="Z44" s="449"/>
      <c r="AA44" s="449"/>
    </row>
    <row r="45" spans="1:27" x14ac:dyDescent="0.25">
      <c r="A45" s="545"/>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row>
    <row r="46" spans="1:27" x14ac:dyDescent="0.25">
      <c r="A46" s="1128" t="s">
        <v>502</v>
      </c>
      <c r="B46" s="1129"/>
      <c r="C46" s="1129"/>
      <c r="D46" s="1129"/>
      <c r="E46" s="1129"/>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30"/>
    </row>
    <row r="47" spans="1:27" x14ac:dyDescent="0.2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row>
    <row r="48" spans="1:27" x14ac:dyDescent="0.25">
      <c r="A48" s="1128" t="s">
        <v>503</v>
      </c>
      <c r="B48" s="1129"/>
      <c r="C48" s="1129"/>
      <c r="D48" s="1129"/>
      <c r="E48" s="1129"/>
      <c r="F48" s="1129"/>
      <c r="G48" s="1129"/>
      <c r="H48" s="1129"/>
      <c r="I48" s="1129"/>
      <c r="J48" s="1129"/>
      <c r="K48" s="1129"/>
      <c r="L48" s="1129"/>
      <c r="M48" s="1129"/>
      <c r="N48" s="1129"/>
      <c r="O48" s="1129"/>
      <c r="P48" s="1129"/>
      <c r="Q48" s="1129"/>
      <c r="R48" s="1130"/>
      <c r="S48" s="1129" t="s">
        <v>504</v>
      </c>
      <c r="T48" s="1129"/>
      <c r="U48" s="1129"/>
      <c r="V48" s="1129"/>
      <c r="W48" s="1129"/>
      <c r="X48" s="1129"/>
      <c r="Y48" s="1129"/>
      <c r="Z48" s="1129"/>
      <c r="AA48" s="1130"/>
    </row>
    <row r="49" spans="1:27" x14ac:dyDescent="0.25">
      <c r="A49" s="876" t="s">
        <v>329</v>
      </c>
      <c r="B49" s="877"/>
      <c r="C49" s="877"/>
      <c r="D49" s="877"/>
      <c r="E49" s="877"/>
      <c r="F49" s="877"/>
      <c r="G49" s="877"/>
      <c r="H49" s="877"/>
      <c r="I49" s="877"/>
      <c r="J49" s="877"/>
      <c r="K49" s="877"/>
      <c r="L49" s="877"/>
      <c r="M49" s="877"/>
      <c r="N49" s="877"/>
      <c r="O49" s="877"/>
      <c r="P49" s="877"/>
      <c r="Q49" s="877"/>
      <c r="R49" s="878"/>
      <c r="S49" s="877"/>
      <c r="T49" s="877"/>
      <c r="U49" s="877"/>
      <c r="V49" s="877"/>
      <c r="W49" s="877"/>
      <c r="X49" s="877"/>
      <c r="Y49" s="877"/>
      <c r="Z49" s="877"/>
      <c r="AA49" s="878"/>
    </row>
    <row r="50" spans="1:27" x14ac:dyDescent="0.25">
      <c r="A50" s="550" t="s">
        <v>505</v>
      </c>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2"/>
    </row>
    <row r="51" spans="1:27" ht="51" customHeight="1" x14ac:dyDescent="0.25">
      <c r="A51" s="30" t="s">
        <v>506</v>
      </c>
      <c r="B51" s="1123" t="s">
        <v>775</v>
      </c>
      <c r="C51" s="1124"/>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124"/>
      <c r="Z51" s="1124"/>
      <c r="AA51" s="1125"/>
    </row>
    <row r="52" spans="1:27" ht="32.25" customHeight="1" x14ac:dyDescent="0.25">
      <c r="A52" s="30" t="s">
        <v>507</v>
      </c>
      <c r="B52" s="1124" t="s">
        <v>827</v>
      </c>
      <c r="C52" s="1124"/>
      <c r="D52" s="1124"/>
      <c r="E52" s="1124"/>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1125"/>
    </row>
    <row r="53" spans="1:27" x14ac:dyDescent="0.25">
      <c r="A53" s="30" t="s">
        <v>508</v>
      </c>
      <c r="B53" s="1124" t="s">
        <v>857</v>
      </c>
      <c r="C53" s="1124"/>
      <c r="D53" s="1124"/>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c r="AA53" s="1125"/>
    </row>
    <row r="54" spans="1:27" x14ac:dyDescent="0.25">
      <c r="A54" s="31" t="s">
        <v>509</v>
      </c>
      <c r="B54" s="1148" t="s">
        <v>858</v>
      </c>
      <c r="C54" s="1148"/>
      <c r="D54" s="1148"/>
      <c r="E54" s="1148"/>
      <c r="F54" s="1148"/>
      <c r="G54" s="1148"/>
      <c r="H54" s="1148"/>
      <c r="I54" s="1148"/>
      <c r="J54" s="1148"/>
      <c r="K54" s="1148"/>
      <c r="L54" s="1148"/>
      <c r="M54" s="1148"/>
      <c r="N54" s="1148"/>
      <c r="O54" s="1148"/>
      <c r="P54" s="1148"/>
      <c r="Q54" s="1148"/>
      <c r="R54" s="1148"/>
      <c r="S54" s="1148"/>
      <c r="T54" s="1148"/>
      <c r="U54" s="1148"/>
      <c r="V54" s="1148"/>
      <c r="W54" s="1148"/>
      <c r="X54" s="1148"/>
      <c r="Y54" s="1148"/>
      <c r="Z54" s="1148"/>
      <c r="AA54" s="1149"/>
    </row>
    <row r="55" spans="1:27" x14ac:dyDescent="0.25">
      <c r="A55" s="550" t="s">
        <v>510</v>
      </c>
      <c r="B55" s="551"/>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2"/>
    </row>
    <row r="56" spans="1:27" ht="30.75" customHeight="1" x14ac:dyDescent="0.25">
      <c r="A56" s="30" t="s">
        <v>506</v>
      </c>
      <c r="B56" s="1124" t="s">
        <v>776</v>
      </c>
      <c r="C56" s="1124"/>
      <c r="D56" s="1124"/>
      <c r="E56" s="1124"/>
      <c r="F56" s="1124"/>
      <c r="G56" s="1124"/>
      <c r="H56" s="1124"/>
      <c r="I56" s="1124"/>
      <c r="J56" s="1124"/>
      <c r="K56" s="1124"/>
      <c r="L56" s="1124"/>
      <c r="M56" s="1124"/>
      <c r="N56" s="1124"/>
      <c r="O56" s="1124"/>
      <c r="P56" s="1124"/>
      <c r="Q56" s="1124"/>
      <c r="R56" s="1124"/>
      <c r="S56" s="1124"/>
      <c r="T56" s="1124"/>
      <c r="U56" s="1124"/>
      <c r="V56" s="1124"/>
      <c r="W56" s="1124"/>
      <c r="X56" s="1124"/>
      <c r="Y56" s="1124"/>
      <c r="Z56" s="1124"/>
      <c r="AA56" s="1125"/>
    </row>
    <row r="57" spans="1:27" ht="30.75" customHeight="1" x14ac:dyDescent="0.25">
      <c r="A57" s="30" t="s">
        <v>507</v>
      </c>
      <c r="B57" s="1124" t="s">
        <v>828</v>
      </c>
      <c r="C57" s="1124"/>
      <c r="D57" s="1124"/>
      <c r="E57" s="1124"/>
      <c r="F57" s="1124"/>
      <c r="G57" s="1124"/>
      <c r="H57" s="1124"/>
      <c r="I57" s="1124"/>
      <c r="J57" s="1124"/>
      <c r="K57" s="1124"/>
      <c r="L57" s="1124"/>
      <c r="M57" s="1124"/>
      <c r="N57" s="1124"/>
      <c r="O57" s="1124"/>
      <c r="P57" s="1124"/>
      <c r="Q57" s="1124"/>
      <c r="R57" s="1124"/>
      <c r="S57" s="1124"/>
      <c r="T57" s="1124"/>
      <c r="U57" s="1124"/>
      <c r="V57" s="1124"/>
      <c r="W57" s="1124"/>
      <c r="X57" s="1124"/>
      <c r="Y57" s="1124"/>
      <c r="Z57" s="1124"/>
      <c r="AA57" s="1125"/>
    </row>
    <row r="58" spans="1:27" x14ac:dyDescent="0.25">
      <c r="A58" s="30" t="s">
        <v>508</v>
      </c>
      <c r="B58" s="1124" t="s">
        <v>855</v>
      </c>
      <c r="C58" s="1124"/>
      <c r="D58" s="1124"/>
      <c r="E58" s="1124"/>
      <c r="F58" s="1124"/>
      <c r="G58" s="1124"/>
      <c r="H58" s="1124"/>
      <c r="I58" s="1124"/>
      <c r="J58" s="1124"/>
      <c r="K58" s="1124"/>
      <c r="L58" s="1124"/>
      <c r="M58" s="1124"/>
      <c r="N58" s="1124"/>
      <c r="O58" s="1124"/>
      <c r="P58" s="1124"/>
      <c r="Q58" s="1124"/>
      <c r="R58" s="1124"/>
      <c r="S58" s="1124"/>
      <c r="T58" s="1124"/>
      <c r="U58" s="1124"/>
      <c r="V58" s="1124"/>
      <c r="W58" s="1124"/>
      <c r="X58" s="1124"/>
      <c r="Y58" s="1124"/>
      <c r="Z58" s="1124"/>
      <c r="AA58" s="1125"/>
    </row>
    <row r="59" spans="1:27" x14ac:dyDescent="0.25">
      <c r="A59" s="32" t="s">
        <v>509</v>
      </c>
      <c r="B59" s="1146" t="s">
        <v>856</v>
      </c>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c r="Z59" s="1146"/>
      <c r="AA59" s="1147"/>
    </row>
    <row r="60" spans="1:27" x14ac:dyDescent="0.25">
      <c r="A60" s="1142"/>
      <c r="B60" s="1142"/>
      <c r="C60" s="1142"/>
      <c r="D60" s="1142"/>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row>
    <row r="61" spans="1:27" x14ac:dyDescent="0.25">
      <c r="A61" s="1128" t="s">
        <v>503</v>
      </c>
      <c r="B61" s="1129"/>
      <c r="C61" s="1129"/>
      <c r="D61" s="1129"/>
      <c r="E61" s="1129"/>
      <c r="F61" s="1129"/>
      <c r="G61" s="1129"/>
      <c r="H61" s="1129"/>
      <c r="I61" s="1129"/>
      <c r="J61" s="1129"/>
      <c r="K61" s="1129"/>
      <c r="L61" s="1129"/>
      <c r="M61" s="1129"/>
      <c r="N61" s="1129"/>
      <c r="O61" s="1129"/>
      <c r="P61" s="1129"/>
      <c r="Q61" s="1129"/>
      <c r="R61" s="1130"/>
      <c r="S61" s="1129" t="s">
        <v>504</v>
      </c>
      <c r="T61" s="1129"/>
      <c r="U61" s="1129"/>
      <c r="V61" s="1129"/>
      <c r="W61" s="1129"/>
      <c r="X61" s="1129"/>
      <c r="Y61" s="1129"/>
      <c r="Z61" s="1129"/>
      <c r="AA61" s="1130"/>
    </row>
    <row r="62" spans="1:27" x14ac:dyDescent="0.25">
      <c r="A62" s="876" t="s">
        <v>342</v>
      </c>
      <c r="B62" s="877"/>
      <c r="C62" s="877"/>
      <c r="D62" s="877"/>
      <c r="E62" s="877"/>
      <c r="F62" s="877"/>
      <c r="G62" s="877"/>
      <c r="H62" s="877"/>
      <c r="I62" s="877"/>
      <c r="J62" s="877"/>
      <c r="K62" s="877"/>
      <c r="L62" s="877"/>
      <c r="M62" s="877"/>
      <c r="N62" s="877"/>
      <c r="O62" s="877"/>
      <c r="P62" s="877"/>
      <c r="Q62" s="877"/>
      <c r="R62" s="878"/>
      <c r="S62" s="877"/>
      <c r="T62" s="877"/>
      <c r="U62" s="877"/>
      <c r="V62" s="877"/>
      <c r="W62" s="877"/>
      <c r="X62" s="877"/>
      <c r="Y62" s="877"/>
      <c r="Z62" s="877"/>
      <c r="AA62" s="878"/>
    </row>
    <row r="63" spans="1:27" x14ac:dyDescent="0.25">
      <c r="A63" s="550" t="s">
        <v>505</v>
      </c>
      <c r="B63" s="551"/>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2"/>
    </row>
    <row r="64" spans="1:27" ht="32.25" customHeight="1" x14ac:dyDescent="0.25">
      <c r="A64" s="30" t="s">
        <v>506</v>
      </c>
      <c r="B64" s="1123" t="s">
        <v>777</v>
      </c>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Y64" s="1124"/>
      <c r="Z64" s="1124"/>
      <c r="AA64" s="1125"/>
    </row>
    <row r="65" spans="1:27" ht="30" customHeight="1" x14ac:dyDescent="0.25">
      <c r="A65" s="30" t="s">
        <v>507</v>
      </c>
      <c r="B65" s="1124" t="s">
        <v>829</v>
      </c>
      <c r="C65" s="1124"/>
      <c r="D65" s="1124"/>
      <c r="E65" s="1124"/>
      <c r="F65" s="1124"/>
      <c r="G65" s="1124"/>
      <c r="H65" s="1124"/>
      <c r="I65" s="1124"/>
      <c r="J65" s="1124"/>
      <c r="K65" s="1124"/>
      <c r="L65" s="1124"/>
      <c r="M65" s="1124"/>
      <c r="N65" s="1124"/>
      <c r="O65" s="1124"/>
      <c r="P65" s="1124"/>
      <c r="Q65" s="1124"/>
      <c r="R65" s="1124"/>
      <c r="S65" s="1124"/>
      <c r="T65" s="1124"/>
      <c r="U65" s="1124"/>
      <c r="V65" s="1124"/>
      <c r="W65" s="1124"/>
      <c r="X65" s="1124"/>
      <c r="Y65" s="1124"/>
      <c r="Z65" s="1124"/>
      <c r="AA65" s="1125"/>
    </row>
    <row r="66" spans="1:27" x14ac:dyDescent="0.25">
      <c r="A66" s="30" t="s">
        <v>508</v>
      </c>
      <c r="B66" s="1124" t="s">
        <v>829</v>
      </c>
      <c r="C66" s="1124"/>
      <c r="D66" s="1124"/>
      <c r="E66" s="1124"/>
      <c r="F66" s="1124"/>
      <c r="G66" s="1124"/>
      <c r="H66" s="1124"/>
      <c r="I66" s="1124"/>
      <c r="J66" s="1124"/>
      <c r="K66" s="1124"/>
      <c r="L66" s="1124"/>
      <c r="M66" s="1124"/>
      <c r="N66" s="1124"/>
      <c r="O66" s="1124"/>
      <c r="P66" s="1124"/>
      <c r="Q66" s="1124"/>
      <c r="R66" s="1124"/>
      <c r="S66" s="1124"/>
      <c r="T66" s="1124"/>
      <c r="U66" s="1124"/>
      <c r="V66" s="1124"/>
      <c r="W66" s="1124"/>
      <c r="X66" s="1124"/>
      <c r="Y66" s="1124"/>
      <c r="Z66" s="1124"/>
      <c r="AA66" s="1125"/>
    </row>
    <row r="67" spans="1:27" x14ac:dyDescent="0.25">
      <c r="A67" s="31" t="s">
        <v>509</v>
      </c>
      <c r="B67" s="1124" t="s">
        <v>861</v>
      </c>
      <c r="C67" s="1124"/>
      <c r="D67" s="1124"/>
      <c r="E67" s="1124"/>
      <c r="F67" s="1124"/>
      <c r="G67" s="1124"/>
      <c r="H67" s="1124"/>
      <c r="I67" s="1124"/>
      <c r="J67" s="1124"/>
      <c r="K67" s="1124"/>
      <c r="L67" s="1124"/>
      <c r="M67" s="1124"/>
      <c r="N67" s="1124"/>
      <c r="O67" s="1124"/>
      <c r="P67" s="1124"/>
      <c r="Q67" s="1124"/>
      <c r="R67" s="1124"/>
      <c r="S67" s="1124"/>
      <c r="T67" s="1124"/>
      <c r="U67" s="1124"/>
      <c r="V67" s="1124"/>
      <c r="W67" s="1124"/>
      <c r="X67" s="1124"/>
      <c r="Y67" s="1124"/>
      <c r="Z67" s="1124"/>
      <c r="AA67" s="1125"/>
    </row>
    <row r="68" spans="1:27" x14ac:dyDescent="0.25">
      <c r="A68" s="550" t="s">
        <v>510</v>
      </c>
      <c r="B68" s="551"/>
      <c r="C68" s="551"/>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2"/>
    </row>
    <row r="69" spans="1:27" ht="25.5" customHeight="1" x14ac:dyDescent="0.25">
      <c r="A69" s="30" t="s">
        <v>506</v>
      </c>
      <c r="B69" s="1124" t="s">
        <v>778</v>
      </c>
      <c r="C69" s="1124"/>
      <c r="D69" s="1124"/>
      <c r="E69" s="1124"/>
      <c r="F69" s="1124"/>
      <c r="G69" s="1124"/>
      <c r="H69" s="1124"/>
      <c r="I69" s="1124"/>
      <c r="J69" s="1124"/>
      <c r="K69" s="1124"/>
      <c r="L69" s="1124"/>
      <c r="M69" s="1124"/>
      <c r="N69" s="1124"/>
      <c r="O69" s="1124"/>
      <c r="P69" s="1124"/>
      <c r="Q69" s="1124"/>
      <c r="R69" s="1124"/>
      <c r="S69" s="1124"/>
      <c r="T69" s="1124"/>
      <c r="U69" s="1124"/>
      <c r="V69" s="1124"/>
      <c r="W69" s="1124"/>
      <c r="X69" s="1124"/>
      <c r="Y69" s="1124"/>
      <c r="Z69" s="1124"/>
      <c r="AA69" s="1125"/>
    </row>
    <row r="70" spans="1:27" x14ac:dyDescent="0.25">
      <c r="A70" s="30" t="s">
        <v>507</v>
      </c>
      <c r="B70" s="1124" t="s">
        <v>830</v>
      </c>
      <c r="C70" s="1124"/>
      <c r="D70" s="1124"/>
      <c r="E70" s="1124"/>
      <c r="F70" s="1124"/>
      <c r="G70" s="1124"/>
      <c r="H70" s="1124"/>
      <c r="I70" s="1124"/>
      <c r="J70" s="1124"/>
      <c r="K70" s="1124"/>
      <c r="L70" s="1124"/>
      <c r="M70" s="1124"/>
      <c r="N70" s="1124"/>
      <c r="O70" s="1124"/>
      <c r="P70" s="1124"/>
      <c r="Q70" s="1124"/>
      <c r="R70" s="1124"/>
      <c r="S70" s="1124"/>
      <c r="T70" s="1124"/>
      <c r="U70" s="1124"/>
      <c r="V70" s="1124"/>
      <c r="W70" s="1124"/>
      <c r="X70" s="1124"/>
      <c r="Y70" s="1124"/>
      <c r="Z70" s="1124"/>
      <c r="AA70" s="1125"/>
    </row>
    <row r="71" spans="1:27" x14ac:dyDescent="0.25">
      <c r="A71" s="30" t="s">
        <v>508</v>
      </c>
      <c r="B71" s="1124" t="s">
        <v>830</v>
      </c>
      <c r="C71" s="1124"/>
      <c r="D71" s="1124"/>
      <c r="E71" s="1124"/>
      <c r="F71" s="1124"/>
      <c r="G71" s="1124"/>
      <c r="H71" s="1124"/>
      <c r="I71" s="1124"/>
      <c r="J71" s="1124"/>
      <c r="K71" s="1124"/>
      <c r="L71" s="1124"/>
      <c r="M71" s="1124"/>
      <c r="N71" s="1124"/>
      <c r="O71" s="1124"/>
      <c r="P71" s="1124"/>
      <c r="Q71" s="1124"/>
      <c r="R71" s="1124"/>
      <c r="S71" s="1124"/>
      <c r="T71" s="1124"/>
      <c r="U71" s="1124"/>
      <c r="V71" s="1124"/>
      <c r="W71" s="1124"/>
      <c r="X71" s="1124"/>
      <c r="Y71" s="1124"/>
      <c r="Z71" s="1124"/>
      <c r="AA71" s="1125"/>
    </row>
    <row r="72" spans="1:27" x14ac:dyDescent="0.25">
      <c r="A72" s="32" t="s">
        <v>509</v>
      </c>
      <c r="B72" s="901" t="s">
        <v>862</v>
      </c>
      <c r="C72" s="901"/>
      <c r="D72" s="901"/>
      <c r="E72" s="901"/>
      <c r="F72" s="901"/>
      <c r="G72" s="901"/>
      <c r="H72" s="901"/>
      <c r="I72" s="901"/>
      <c r="J72" s="901"/>
      <c r="K72" s="901"/>
      <c r="L72" s="901"/>
      <c r="M72" s="901"/>
      <c r="N72" s="901"/>
      <c r="O72" s="901"/>
      <c r="P72" s="901"/>
      <c r="Q72" s="901"/>
      <c r="R72" s="901"/>
      <c r="S72" s="901"/>
      <c r="T72" s="901"/>
      <c r="U72" s="901"/>
      <c r="V72" s="901"/>
      <c r="W72" s="901"/>
      <c r="X72" s="901"/>
      <c r="Y72" s="901"/>
      <c r="Z72" s="901"/>
      <c r="AA72" s="902"/>
    </row>
    <row r="73" spans="1:27" x14ac:dyDescent="0.25">
      <c r="A73" s="1142"/>
      <c r="B73" s="1142"/>
      <c r="C73" s="1142"/>
      <c r="D73" s="1142"/>
      <c r="E73" s="1142"/>
      <c r="F73" s="1142"/>
      <c r="G73" s="1142"/>
      <c r="H73" s="1142"/>
      <c r="I73" s="1142"/>
      <c r="J73" s="1142"/>
      <c r="K73" s="1142"/>
      <c r="L73" s="1142"/>
      <c r="M73" s="1142"/>
      <c r="N73" s="1142"/>
      <c r="O73" s="1142"/>
      <c r="P73" s="1142"/>
      <c r="Q73" s="1142"/>
      <c r="R73" s="1142"/>
      <c r="S73" s="1142"/>
      <c r="T73" s="1142"/>
      <c r="U73" s="1142"/>
      <c r="V73" s="1142"/>
      <c r="W73" s="1142"/>
      <c r="X73" s="1142"/>
      <c r="Y73" s="1142"/>
      <c r="Z73" s="1142"/>
      <c r="AA73" s="1142"/>
    </row>
    <row r="74" spans="1:27" x14ac:dyDescent="0.25">
      <c r="A74" s="613" t="s">
        <v>511</v>
      </c>
      <c r="B74" s="613"/>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row>
    <row r="75" spans="1:27" x14ac:dyDescent="0.25">
      <c r="A75" s="449"/>
      <c r="B75" s="449"/>
      <c r="C75" s="449"/>
      <c r="D75" s="449"/>
      <c r="E75" s="449"/>
      <c r="F75" s="449"/>
      <c r="G75" s="541" t="s">
        <v>0</v>
      </c>
      <c r="H75" s="541"/>
      <c r="I75" s="541"/>
      <c r="J75" s="541"/>
      <c r="K75" s="541"/>
      <c r="L75" s="541"/>
      <c r="M75" s="541"/>
      <c r="N75" s="541"/>
      <c r="O75" s="541"/>
      <c r="P75" s="541"/>
      <c r="Q75" s="541"/>
      <c r="R75" s="541"/>
      <c r="S75" s="541"/>
      <c r="T75" s="1126" t="s">
        <v>244</v>
      </c>
      <c r="U75" s="1126"/>
      <c r="V75" s="1127">
        <v>1</v>
      </c>
      <c r="W75" s="1127"/>
      <c r="X75" s="295" t="s">
        <v>245</v>
      </c>
      <c r="Y75" s="295"/>
      <c r="Z75" s="1127">
        <v>1</v>
      </c>
      <c r="AA75" s="1127"/>
    </row>
    <row r="76" spans="1:27" x14ac:dyDescent="0.25">
      <c r="A76" s="449"/>
      <c r="B76" s="449"/>
      <c r="C76" s="449"/>
      <c r="D76" s="449"/>
      <c r="E76" s="449"/>
      <c r="F76" s="449"/>
      <c r="G76" s="295" t="s">
        <v>1</v>
      </c>
      <c r="H76" s="295"/>
      <c r="I76" s="295"/>
      <c r="J76" s="295"/>
      <c r="K76" s="295"/>
      <c r="L76" s="295"/>
      <c r="M76" s="295"/>
      <c r="N76" s="295"/>
      <c r="O76" s="295"/>
      <c r="P76" s="295"/>
      <c r="Q76" s="295"/>
      <c r="R76" s="295"/>
      <c r="S76" s="295"/>
      <c r="T76" s="294"/>
      <c r="U76" s="294"/>
      <c r="V76" s="294"/>
      <c r="W76" s="294"/>
      <c r="X76" s="294"/>
      <c r="Y76" s="294"/>
      <c r="Z76" s="294"/>
      <c r="AA76" s="294"/>
    </row>
    <row r="77" spans="1:27" x14ac:dyDescent="0.25">
      <c r="A77" s="449"/>
      <c r="B77" s="449"/>
      <c r="C77" s="449"/>
      <c r="D77" s="449"/>
      <c r="E77" s="449"/>
      <c r="F77" s="449"/>
      <c r="G77" s="613" t="s">
        <v>501</v>
      </c>
      <c r="H77" s="613"/>
      <c r="I77" s="613"/>
      <c r="J77" s="613"/>
      <c r="K77" s="613"/>
      <c r="L77" s="613"/>
      <c r="M77" s="613"/>
      <c r="N77" s="613"/>
      <c r="O77" s="613"/>
      <c r="P77" s="613"/>
      <c r="Q77" s="613"/>
      <c r="R77" s="613"/>
      <c r="S77" s="613"/>
      <c r="T77" s="449"/>
      <c r="U77" s="449"/>
      <c r="V77" s="449"/>
      <c r="W77" s="449"/>
      <c r="X77" s="449"/>
      <c r="Y77" s="449"/>
      <c r="Z77" s="449"/>
      <c r="AA77" s="449"/>
    </row>
    <row r="78" spans="1:27" x14ac:dyDescent="0.25">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row>
    <row r="79" spans="1:27" x14ac:dyDescent="0.25">
      <c r="A79" s="27" t="s">
        <v>3</v>
      </c>
      <c r="B79" s="611" t="s">
        <v>4</v>
      </c>
      <c r="C79" s="611"/>
      <c r="D79" s="611"/>
      <c r="E79" s="611"/>
      <c r="F79" s="611"/>
      <c r="G79" s="611"/>
      <c r="H79" s="611"/>
      <c r="I79" s="611"/>
      <c r="J79" s="611"/>
      <c r="K79" s="611"/>
      <c r="L79" s="611"/>
      <c r="M79" s="611"/>
      <c r="N79" s="1131" t="s">
        <v>5</v>
      </c>
      <c r="O79" s="1131"/>
      <c r="P79" s="1127">
        <v>2023</v>
      </c>
      <c r="Q79" s="1127"/>
      <c r="R79" s="1127"/>
      <c r="T79" s="604" t="s">
        <v>248</v>
      </c>
      <c r="U79" s="605"/>
      <c r="V79" s="605"/>
      <c r="W79" s="605"/>
      <c r="X79" s="605"/>
      <c r="Y79" s="605"/>
      <c r="Z79" s="605"/>
      <c r="AA79" s="606"/>
    </row>
    <row r="80" spans="1:27" x14ac:dyDescent="0.25">
      <c r="A80" s="295"/>
      <c r="B80" s="295"/>
      <c r="C80" s="295"/>
      <c r="D80" s="295"/>
      <c r="E80" s="295"/>
      <c r="F80" s="295"/>
      <c r="G80" s="295"/>
      <c r="H80" s="295"/>
      <c r="I80" s="295"/>
      <c r="J80" s="295"/>
      <c r="K80" s="295"/>
      <c r="L80" s="295"/>
      <c r="M80" s="295"/>
      <c r="N80" s="295"/>
      <c r="O80" s="295"/>
      <c r="P80" s="295"/>
      <c r="Q80" s="295"/>
      <c r="R80" s="295"/>
      <c r="S80" s="295"/>
      <c r="T80" s="1132" t="s">
        <v>284</v>
      </c>
      <c r="U80" s="1133"/>
      <c r="V80" s="1133"/>
      <c r="W80" s="1133"/>
      <c r="X80" s="1133"/>
      <c r="Y80" s="1133"/>
      <c r="Z80" s="1133"/>
      <c r="AA80" s="1134"/>
    </row>
    <row r="81" spans="1:27" x14ac:dyDescent="0.25">
      <c r="A81" s="7" t="s">
        <v>6</v>
      </c>
      <c r="B81" s="612">
        <v>44835</v>
      </c>
      <c r="C81" s="612"/>
      <c r="D81" s="612"/>
      <c r="E81" s="613" t="s">
        <v>7</v>
      </c>
      <c r="F81" s="613"/>
      <c r="G81" s="206">
        <v>45199</v>
      </c>
      <c r="H81" s="613"/>
      <c r="I81" s="613"/>
      <c r="J81" s="613"/>
      <c r="K81" s="613"/>
      <c r="L81" s="613"/>
      <c r="M81"/>
      <c r="N81"/>
      <c r="O81" s="22" t="s">
        <v>8</v>
      </c>
      <c r="P81" s="1127">
        <f>'C-1a Needs Assessment'!J81</f>
        <v>0</v>
      </c>
      <c r="Q81" s="1127"/>
      <c r="R81" s="1127"/>
      <c r="T81" s="449"/>
      <c r="U81" s="449"/>
      <c r="V81" s="449"/>
      <c r="W81" s="449"/>
      <c r="X81" s="449"/>
      <c r="Y81" s="449"/>
      <c r="Z81" s="449"/>
      <c r="AA81" s="449"/>
    </row>
    <row r="82" spans="1:27" x14ac:dyDescent="0.25">
      <c r="A82" s="545"/>
      <c r="B82" s="545"/>
      <c r="C82" s="545"/>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row>
    <row r="83" spans="1:27" x14ac:dyDescent="0.25">
      <c r="A83" s="1128" t="s">
        <v>502</v>
      </c>
      <c r="B83" s="1129"/>
      <c r="C83" s="1129"/>
      <c r="D83" s="1129"/>
      <c r="E83" s="1129"/>
      <c r="F83" s="1129"/>
      <c r="G83" s="1129"/>
      <c r="H83" s="1129"/>
      <c r="I83" s="1129"/>
      <c r="J83" s="1129"/>
      <c r="K83" s="1129"/>
      <c r="L83" s="1129"/>
      <c r="M83" s="1129"/>
      <c r="N83" s="1129"/>
      <c r="O83" s="1129"/>
      <c r="P83" s="1129"/>
      <c r="Q83" s="1129"/>
      <c r="R83" s="1129"/>
      <c r="S83" s="1129"/>
      <c r="T83" s="1129"/>
      <c r="U83" s="1129"/>
      <c r="V83" s="1129"/>
      <c r="W83" s="1129"/>
      <c r="X83" s="1129"/>
      <c r="Y83" s="1129"/>
      <c r="Z83" s="1129"/>
      <c r="AA83" s="1130"/>
    </row>
    <row r="84" spans="1:27" x14ac:dyDescent="0.2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row>
    <row r="85" spans="1:27" x14ac:dyDescent="0.25">
      <c r="A85" s="1128" t="s">
        <v>503</v>
      </c>
      <c r="B85" s="1129"/>
      <c r="C85" s="1129"/>
      <c r="D85" s="1129"/>
      <c r="E85" s="1129"/>
      <c r="F85" s="1129"/>
      <c r="G85" s="1129"/>
      <c r="H85" s="1129"/>
      <c r="I85" s="1129"/>
      <c r="J85" s="1129"/>
      <c r="K85" s="1129"/>
      <c r="L85" s="1129"/>
      <c r="M85" s="1129"/>
      <c r="N85" s="1129"/>
      <c r="O85" s="1129"/>
      <c r="P85" s="1129"/>
      <c r="Q85" s="1129"/>
      <c r="R85" s="1130"/>
      <c r="S85" s="1129" t="s">
        <v>504</v>
      </c>
      <c r="T85" s="1129"/>
      <c r="U85" s="1129"/>
      <c r="V85" s="1129"/>
      <c r="W85" s="1129"/>
      <c r="X85" s="1129"/>
      <c r="Y85" s="1129"/>
      <c r="Z85" s="1129"/>
      <c r="AA85" s="1130"/>
    </row>
    <row r="86" spans="1:27" x14ac:dyDescent="0.25">
      <c r="A86" s="876" t="s">
        <v>351</v>
      </c>
      <c r="B86" s="877"/>
      <c r="C86" s="877"/>
      <c r="D86" s="877"/>
      <c r="E86" s="877"/>
      <c r="F86" s="877"/>
      <c r="G86" s="877"/>
      <c r="H86" s="877"/>
      <c r="I86" s="877"/>
      <c r="J86" s="877"/>
      <c r="K86" s="877"/>
      <c r="L86" s="877"/>
      <c r="M86" s="877"/>
      <c r="N86" s="877"/>
      <c r="O86" s="877"/>
      <c r="P86" s="877"/>
      <c r="Q86" s="877"/>
      <c r="R86" s="878"/>
      <c r="S86" s="877"/>
      <c r="T86" s="877"/>
      <c r="U86" s="877"/>
      <c r="V86" s="877"/>
      <c r="W86" s="877"/>
      <c r="X86" s="877"/>
      <c r="Y86" s="877"/>
      <c r="Z86" s="877"/>
      <c r="AA86" s="878"/>
    </row>
    <row r="87" spans="1:27" x14ac:dyDescent="0.25">
      <c r="A87" s="550" t="s">
        <v>505</v>
      </c>
      <c r="B87" s="551"/>
      <c r="C87" s="55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2"/>
    </row>
    <row r="88" spans="1:27" ht="15" customHeight="1" x14ac:dyDescent="0.25">
      <c r="A88" s="30" t="s">
        <v>506</v>
      </c>
      <c r="B88" s="1123" t="s">
        <v>863</v>
      </c>
      <c r="C88" s="1124"/>
      <c r="D88" s="1124"/>
      <c r="E88" s="1124"/>
      <c r="F88" s="1124"/>
      <c r="G88" s="1124"/>
      <c r="H88" s="1124"/>
      <c r="I88" s="1124"/>
      <c r="J88" s="1124"/>
      <c r="K88" s="1124"/>
      <c r="L88" s="1124"/>
      <c r="M88" s="1124"/>
      <c r="N88" s="1124"/>
      <c r="O88" s="1124"/>
      <c r="P88" s="1124"/>
      <c r="Q88" s="1124"/>
      <c r="R88" s="1124"/>
      <c r="S88" s="1124"/>
      <c r="T88" s="1124"/>
      <c r="U88" s="1124"/>
      <c r="V88" s="1124"/>
      <c r="W88" s="1124"/>
      <c r="X88" s="1124"/>
      <c r="Y88" s="1124"/>
      <c r="Z88" s="1124"/>
      <c r="AA88" s="1125"/>
    </row>
    <row r="89" spans="1:27" ht="34.5" customHeight="1" x14ac:dyDescent="0.25">
      <c r="A89" s="30" t="s">
        <v>507</v>
      </c>
      <c r="B89" s="1124" t="s">
        <v>831</v>
      </c>
      <c r="C89" s="1124"/>
      <c r="D89" s="1124"/>
      <c r="E89" s="1124"/>
      <c r="F89" s="1124"/>
      <c r="G89" s="1124"/>
      <c r="H89" s="1124"/>
      <c r="I89" s="1124"/>
      <c r="J89" s="1124"/>
      <c r="K89" s="1124"/>
      <c r="L89" s="1124"/>
      <c r="M89" s="1124"/>
      <c r="N89" s="1124"/>
      <c r="O89" s="1124"/>
      <c r="P89" s="1124"/>
      <c r="Q89" s="1124"/>
      <c r="R89" s="1124"/>
      <c r="S89" s="1124"/>
      <c r="T89" s="1124"/>
      <c r="U89" s="1124"/>
      <c r="V89" s="1124"/>
      <c r="W89" s="1124"/>
      <c r="X89" s="1124"/>
      <c r="Y89" s="1124"/>
      <c r="Z89" s="1124"/>
      <c r="AA89" s="1125"/>
    </row>
    <row r="90" spans="1:27" x14ac:dyDescent="0.25">
      <c r="A90" s="30" t="s">
        <v>508</v>
      </c>
      <c r="B90" s="1124" t="s">
        <v>864</v>
      </c>
      <c r="C90" s="1124"/>
      <c r="D90" s="1124"/>
      <c r="E90" s="1124"/>
      <c r="F90" s="1124"/>
      <c r="G90" s="1124"/>
      <c r="H90" s="1124"/>
      <c r="I90" s="1124"/>
      <c r="J90" s="1124"/>
      <c r="K90" s="1124"/>
      <c r="L90" s="1124"/>
      <c r="M90" s="1124"/>
      <c r="N90" s="1124"/>
      <c r="O90" s="1124"/>
      <c r="P90" s="1124"/>
      <c r="Q90" s="1124"/>
      <c r="R90" s="1124"/>
      <c r="S90" s="1124"/>
      <c r="T90" s="1124"/>
      <c r="U90" s="1124"/>
      <c r="V90" s="1124"/>
      <c r="W90" s="1124"/>
      <c r="X90" s="1124"/>
      <c r="Y90" s="1124"/>
      <c r="Z90" s="1124"/>
      <c r="AA90" s="1125"/>
    </row>
    <row r="91" spans="1:27" x14ac:dyDescent="0.25">
      <c r="A91" s="31" t="s">
        <v>509</v>
      </c>
      <c r="B91" s="1124" t="s">
        <v>865</v>
      </c>
      <c r="C91" s="1124"/>
      <c r="D91" s="1124"/>
      <c r="E91" s="1124"/>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5"/>
    </row>
    <row r="92" spans="1:27" x14ac:dyDescent="0.25">
      <c r="A92" s="550" t="s">
        <v>510</v>
      </c>
      <c r="B92" s="551"/>
      <c r="C92" s="551"/>
      <c r="D92" s="551"/>
      <c r="E92" s="551"/>
      <c r="F92" s="551"/>
      <c r="G92" s="551"/>
      <c r="H92" s="551"/>
      <c r="I92" s="551"/>
      <c r="J92" s="551"/>
      <c r="K92" s="551"/>
      <c r="L92" s="551"/>
      <c r="M92" s="551"/>
      <c r="N92" s="551"/>
      <c r="O92" s="551"/>
      <c r="P92" s="551"/>
      <c r="Q92" s="551"/>
      <c r="R92" s="551"/>
      <c r="S92" s="551"/>
      <c r="T92" s="551"/>
      <c r="U92" s="551"/>
      <c r="V92" s="551"/>
      <c r="W92" s="551"/>
      <c r="X92" s="551"/>
      <c r="Y92" s="551"/>
      <c r="Z92" s="551"/>
      <c r="AA92" s="552"/>
    </row>
    <row r="93" spans="1:27" ht="15" customHeight="1" x14ac:dyDescent="0.25">
      <c r="A93" s="30" t="s">
        <v>506</v>
      </c>
      <c r="B93" s="1124" t="s">
        <v>779</v>
      </c>
      <c r="C93" s="1124"/>
      <c r="D93" s="1124"/>
      <c r="E93" s="1124"/>
      <c r="F93" s="1124"/>
      <c r="G93" s="1124"/>
      <c r="H93" s="1124"/>
      <c r="I93" s="1124"/>
      <c r="J93" s="1124"/>
      <c r="K93" s="1124"/>
      <c r="L93" s="1124"/>
      <c r="M93" s="1124"/>
      <c r="N93" s="1124"/>
      <c r="O93" s="1124"/>
      <c r="P93" s="1124"/>
      <c r="Q93" s="1124"/>
      <c r="R93" s="1124"/>
      <c r="S93" s="1124"/>
      <c r="T93" s="1124"/>
      <c r="U93" s="1124"/>
      <c r="V93" s="1124"/>
      <c r="W93" s="1124"/>
      <c r="X93" s="1124"/>
      <c r="Y93" s="1124"/>
      <c r="Z93" s="1124"/>
      <c r="AA93" s="1125"/>
    </row>
    <row r="94" spans="1:27" ht="15" customHeight="1" x14ac:dyDescent="0.25">
      <c r="A94" s="30" t="s">
        <v>507</v>
      </c>
      <c r="B94" s="1124" t="s">
        <v>832</v>
      </c>
      <c r="C94" s="1124"/>
      <c r="D94" s="1124"/>
      <c r="E94" s="1124"/>
      <c r="F94" s="1124"/>
      <c r="G94" s="1124"/>
      <c r="H94" s="1124"/>
      <c r="I94" s="1124"/>
      <c r="J94" s="1124"/>
      <c r="K94" s="1124"/>
      <c r="L94" s="1124"/>
      <c r="M94" s="1124"/>
      <c r="N94" s="1124"/>
      <c r="O94" s="1124"/>
      <c r="P94" s="1124"/>
      <c r="Q94" s="1124"/>
      <c r="R94" s="1124"/>
      <c r="S94" s="1124"/>
      <c r="T94" s="1124"/>
      <c r="U94" s="1124"/>
      <c r="V94" s="1124"/>
      <c r="W94" s="1124"/>
      <c r="X94" s="1124"/>
      <c r="Y94" s="1124"/>
      <c r="Z94" s="1124"/>
      <c r="AA94" s="1125"/>
    </row>
    <row r="95" spans="1:27" x14ac:dyDescent="0.25">
      <c r="A95" s="30" t="s">
        <v>508</v>
      </c>
      <c r="B95" s="1124" t="s">
        <v>866</v>
      </c>
      <c r="C95" s="1124"/>
      <c r="D95" s="1124"/>
      <c r="E95" s="1124"/>
      <c r="F95" s="1124"/>
      <c r="G95" s="1124"/>
      <c r="H95" s="1124"/>
      <c r="I95" s="1124"/>
      <c r="J95" s="1124"/>
      <c r="K95" s="1124"/>
      <c r="L95" s="1124"/>
      <c r="M95" s="1124"/>
      <c r="N95" s="1124"/>
      <c r="O95" s="1124"/>
      <c r="P95" s="1124"/>
      <c r="Q95" s="1124"/>
      <c r="R95" s="1124"/>
      <c r="S95" s="1124"/>
      <c r="T95" s="1124"/>
      <c r="U95" s="1124"/>
      <c r="V95" s="1124"/>
      <c r="W95" s="1124"/>
      <c r="X95" s="1124"/>
      <c r="Y95" s="1124"/>
      <c r="Z95" s="1124"/>
      <c r="AA95" s="1125"/>
    </row>
    <row r="96" spans="1:27" x14ac:dyDescent="0.25">
      <c r="A96" s="32" t="s">
        <v>509</v>
      </c>
      <c r="B96" s="901" t="s">
        <v>867</v>
      </c>
      <c r="C96" s="901"/>
      <c r="D96" s="901"/>
      <c r="E96" s="901"/>
      <c r="F96" s="901"/>
      <c r="G96" s="901"/>
      <c r="H96" s="901"/>
      <c r="I96" s="901"/>
      <c r="J96" s="901"/>
      <c r="K96" s="901"/>
      <c r="L96" s="901"/>
      <c r="M96" s="901"/>
      <c r="N96" s="901"/>
      <c r="O96" s="901"/>
      <c r="P96" s="901"/>
      <c r="Q96" s="901"/>
      <c r="R96" s="901"/>
      <c r="S96" s="901"/>
      <c r="T96" s="901"/>
      <c r="U96" s="901"/>
      <c r="V96" s="901"/>
      <c r="W96" s="901"/>
      <c r="X96" s="901"/>
      <c r="Y96" s="901"/>
      <c r="Z96" s="901"/>
      <c r="AA96" s="902"/>
    </row>
    <row r="97" spans="1:27" x14ac:dyDescent="0.25">
      <c r="A97" s="1142"/>
      <c r="B97" s="1142"/>
      <c r="C97" s="1142"/>
      <c r="D97" s="1142"/>
      <c r="E97" s="1142"/>
      <c r="F97" s="1142"/>
      <c r="G97" s="1142"/>
      <c r="H97" s="1142"/>
      <c r="I97" s="1142"/>
      <c r="J97" s="1142"/>
      <c r="K97" s="1142"/>
      <c r="L97" s="1142"/>
      <c r="M97" s="1142"/>
      <c r="N97" s="1142"/>
      <c r="O97" s="1142"/>
      <c r="P97" s="1142"/>
      <c r="Q97" s="1142"/>
      <c r="R97" s="1142"/>
      <c r="S97" s="1142"/>
      <c r="T97" s="1142"/>
      <c r="U97" s="1142"/>
      <c r="V97" s="1142"/>
      <c r="W97" s="1142"/>
      <c r="X97" s="1142"/>
      <c r="Y97" s="1142"/>
      <c r="Z97" s="1142"/>
      <c r="AA97" s="1142"/>
    </row>
    <row r="98" spans="1:27" x14ac:dyDescent="0.25">
      <c r="A98" s="1128" t="s">
        <v>503</v>
      </c>
      <c r="B98" s="1129"/>
      <c r="C98" s="1129"/>
      <c r="D98" s="1129"/>
      <c r="E98" s="1129"/>
      <c r="F98" s="1129"/>
      <c r="G98" s="1129"/>
      <c r="H98" s="1129"/>
      <c r="I98" s="1129"/>
      <c r="J98" s="1129"/>
      <c r="K98" s="1129"/>
      <c r="L98" s="1129"/>
      <c r="M98" s="1129"/>
      <c r="N98" s="1129"/>
      <c r="O98" s="1129"/>
      <c r="P98" s="1129"/>
      <c r="Q98" s="1129"/>
      <c r="R98" s="1130"/>
      <c r="S98" s="1129" t="s">
        <v>504</v>
      </c>
      <c r="T98" s="1129"/>
      <c r="U98" s="1129"/>
      <c r="V98" s="1129"/>
      <c r="W98" s="1129"/>
      <c r="X98" s="1129"/>
      <c r="Y98" s="1129"/>
      <c r="Z98" s="1129"/>
      <c r="AA98" s="1130"/>
    </row>
    <row r="99" spans="1:27" x14ac:dyDescent="0.25">
      <c r="A99" s="876" t="s">
        <v>363</v>
      </c>
      <c r="B99" s="877"/>
      <c r="C99" s="877"/>
      <c r="D99" s="877"/>
      <c r="E99" s="877"/>
      <c r="F99" s="877"/>
      <c r="G99" s="877"/>
      <c r="H99" s="877"/>
      <c r="I99" s="877"/>
      <c r="J99" s="877"/>
      <c r="K99" s="877"/>
      <c r="L99" s="877"/>
      <c r="M99" s="877"/>
      <c r="N99" s="877"/>
      <c r="O99" s="877"/>
      <c r="P99" s="877"/>
      <c r="Q99" s="877"/>
      <c r="R99" s="878"/>
      <c r="S99" s="877"/>
      <c r="T99" s="877"/>
      <c r="U99" s="877"/>
      <c r="V99" s="877"/>
      <c r="W99" s="877"/>
      <c r="X99" s="877"/>
      <c r="Y99" s="877"/>
      <c r="Z99" s="877"/>
      <c r="AA99" s="878"/>
    </row>
    <row r="100" spans="1:27" x14ac:dyDescent="0.25">
      <c r="A100" s="550" t="s">
        <v>505</v>
      </c>
      <c r="B100" s="551"/>
      <c r="C100" s="551"/>
      <c r="D100" s="551"/>
      <c r="E100" s="551"/>
      <c r="F100" s="551"/>
      <c r="G100" s="551"/>
      <c r="H100" s="551"/>
      <c r="I100" s="551"/>
      <c r="J100" s="551"/>
      <c r="K100" s="551"/>
      <c r="L100" s="551"/>
      <c r="M100" s="551"/>
      <c r="N100" s="551"/>
      <c r="O100" s="551"/>
      <c r="P100" s="551"/>
      <c r="Q100" s="551"/>
      <c r="R100" s="551"/>
      <c r="S100" s="551"/>
      <c r="T100" s="551"/>
      <c r="U100" s="551"/>
      <c r="V100" s="551"/>
      <c r="W100" s="551"/>
      <c r="X100" s="551"/>
      <c r="Y100" s="551"/>
      <c r="Z100" s="551"/>
      <c r="AA100" s="552"/>
    </row>
    <row r="101" spans="1:27" ht="15" customHeight="1" x14ac:dyDescent="0.25">
      <c r="A101" s="30" t="s">
        <v>506</v>
      </c>
      <c r="B101" s="1123" t="s">
        <v>780</v>
      </c>
      <c r="C101" s="1124"/>
      <c r="D101" s="1124"/>
      <c r="E101" s="1124"/>
      <c r="F101" s="1124"/>
      <c r="G101" s="1124"/>
      <c r="H101" s="1124"/>
      <c r="I101" s="1124"/>
      <c r="J101" s="1124"/>
      <c r="K101" s="1124"/>
      <c r="L101" s="1124"/>
      <c r="M101" s="1124"/>
      <c r="N101" s="1124"/>
      <c r="O101" s="1124"/>
      <c r="P101" s="1124"/>
      <c r="Q101" s="1124"/>
      <c r="R101" s="1124"/>
      <c r="S101" s="1124"/>
      <c r="T101" s="1124"/>
      <c r="U101" s="1124"/>
      <c r="V101" s="1124"/>
      <c r="W101" s="1124"/>
      <c r="X101" s="1124"/>
      <c r="Y101" s="1124"/>
      <c r="Z101" s="1124"/>
      <c r="AA101" s="1125"/>
    </row>
    <row r="102" spans="1:27" ht="15" customHeight="1" x14ac:dyDescent="0.25">
      <c r="A102" s="30" t="s">
        <v>507</v>
      </c>
      <c r="B102" s="1124" t="s">
        <v>833</v>
      </c>
      <c r="C102" s="1124"/>
      <c r="D102" s="1124"/>
      <c r="E102" s="1124"/>
      <c r="F102" s="1124"/>
      <c r="G102" s="1124"/>
      <c r="H102" s="1124"/>
      <c r="I102" s="1124"/>
      <c r="J102" s="1124"/>
      <c r="K102" s="1124"/>
      <c r="L102" s="1124"/>
      <c r="M102" s="1124"/>
      <c r="N102" s="1124"/>
      <c r="O102" s="1124"/>
      <c r="P102" s="1124"/>
      <c r="Q102" s="1124"/>
      <c r="R102" s="1124"/>
      <c r="S102" s="1124"/>
      <c r="T102" s="1124"/>
      <c r="U102" s="1124"/>
      <c r="V102" s="1124"/>
      <c r="W102" s="1124"/>
      <c r="X102" s="1124"/>
      <c r="Y102" s="1124"/>
      <c r="Z102" s="1124"/>
      <c r="AA102" s="1125"/>
    </row>
    <row r="103" spans="1:27" x14ac:dyDescent="0.25">
      <c r="A103" s="30" t="s">
        <v>508</v>
      </c>
      <c r="B103" s="1124" t="s">
        <v>868</v>
      </c>
      <c r="C103" s="1124"/>
      <c r="D103" s="1124"/>
      <c r="E103" s="1124"/>
      <c r="F103" s="1124"/>
      <c r="G103" s="1124"/>
      <c r="H103" s="1124"/>
      <c r="I103" s="1124"/>
      <c r="J103" s="1124"/>
      <c r="K103" s="1124"/>
      <c r="L103" s="1124"/>
      <c r="M103" s="1124"/>
      <c r="N103" s="1124"/>
      <c r="O103" s="1124"/>
      <c r="P103" s="1124"/>
      <c r="Q103" s="1124"/>
      <c r="R103" s="1124"/>
      <c r="S103" s="1124"/>
      <c r="T103" s="1124"/>
      <c r="U103" s="1124"/>
      <c r="V103" s="1124"/>
      <c r="W103" s="1124"/>
      <c r="X103" s="1124"/>
      <c r="Y103" s="1124"/>
      <c r="Z103" s="1124"/>
      <c r="AA103" s="1125"/>
    </row>
    <row r="104" spans="1:27" x14ac:dyDescent="0.25">
      <c r="A104" s="31" t="s">
        <v>509</v>
      </c>
      <c r="B104" s="1124" t="s">
        <v>869</v>
      </c>
      <c r="C104" s="1124"/>
      <c r="D104" s="1124"/>
      <c r="E104" s="1124"/>
      <c r="F104" s="1124"/>
      <c r="G104" s="1124"/>
      <c r="H104" s="1124"/>
      <c r="I104" s="1124"/>
      <c r="J104" s="1124"/>
      <c r="K104" s="1124"/>
      <c r="L104" s="1124"/>
      <c r="M104" s="1124"/>
      <c r="N104" s="1124"/>
      <c r="O104" s="1124"/>
      <c r="P104" s="1124"/>
      <c r="Q104" s="1124"/>
      <c r="R104" s="1124"/>
      <c r="S104" s="1124"/>
      <c r="T104" s="1124"/>
      <c r="U104" s="1124"/>
      <c r="V104" s="1124"/>
      <c r="W104" s="1124"/>
      <c r="X104" s="1124"/>
      <c r="Y104" s="1124"/>
      <c r="Z104" s="1124"/>
      <c r="AA104" s="1125"/>
    </row>
    <row r="105" spans="1:27" x14ac:dyDescent="0.25">
      <c r="A105" s="550" t="s">
        <v>510</v>
      </c>
      <c r="B105" s="551"/>
      <c r="C105" s="551"/>
      <c r="D105" s="551"/>
      <c r="E105" s="551"/>
      <c r="F105" s="551"/>
      <c r="G105" s="551"/>
      <c r="H105" s="551"/>
      <c r="I105" s="551"/>
      <c r="J105" s="551"/>
      <c r="K105" s="551"/>
      <c r="L105" s="551"/>
      <c r="M105" s="551"/>
      <c r="N105" s="551"/>
      <c r="O105" s="551"/>
      <c r="P105" s="551"/>
      <c r="Q105" s="551"/>
      <c r="R105" s="551"/>
      <c r="S105" s="551"/>
      <c r="T105" s="551"/>
      <c r="U105" s="551"/>
      <c r="V105" s="551"/>
      <c r="W105" s="551"/>
      <c r="X105" s="551"/>
      <c r="Y105" s="551"/>
      <c r="Z105" s="551"/>
      <c r="AA105" s="552"/>
    </row>
    <row r="106" spans="1:27" ht="30.75" customHeight="1" x14ac:dyDescent="0.25">
      <c r="A106" s="30" t="s">
        <v>506</v>
      </c>
      <c r="B106" s="1124" t="s">
        <v>781</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5"/>
    </row>
    <row r="107" spans="1:27" ht="15" customHeight="1" x14ac:dyDescent="0.25">
      <c r="A107" s="30" t="s">
        <v>507</v>
      </c>
      <c r="B107" s="1124" t="s">
        <v>834</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5"/>
    </row>
    <row r="108" spans="1:27" x14ac:dyDescent="0.25">
      <c r="A108" s="30" t="s">
        <v>508</v>
      </c>
      <c r="B108" s="1124" t="s">
        <v>834</v>
      </c>
      <c r="C108" s="1124"/>
      <c r="D108" s="1124"/>
      <c r="E108" s="1124"/>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125"/>
    </row>
    <row r="109" spans="1:27" x14ac:dyDescent="0.25">
      <c r="A109" s="32" t="s">
        <v>509</v>
      </c>
      <c r="B109" s="901" t="s">
        <v>856</v>
      </c>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2"/>
    </row>
    <row r="110" spans="1:27" x14ac:dyDescent="0.25">
      <c r="A110" s="1142"/>
      <c r="B110" s="1142"/>
      <c r="C110" s="1142"/>
      <c r="D110" s="1142"/>
      <c r="E110" s="1142"/>
      <c r="F110" s="1142"/>
      <c r="G110" s="1142"/>
      <c r="H110" s="1142"/>
      <c r="I110" s="1142"/>
      <c r="J110" s="1142"/>
      <c r="K110" s="1142"/>
      <c r="L110" s="1142"/>
      <c r="M110" s="1142"/>
      <c r="N110" s="1142"/>
      <c r="O110" s="1142"/>
      <c r="P110" s="1142"/>
      <c r="Q110" s="1142"/>
      <c r="R110" s="1142"/>
      <c r="S110" s="1142"/>
      <c r="T110" s="1142"/>
      <c r="U110" s="1142"/>
      <c r="V110" s="1142"/>
      <c r="W110" s="1142"/>
      <c r="X110" s="1142"/>
      <c r="Y110" s="1142"/>
      <c r="Z110" s="1142"/>
      <c r="AA110" s="1142"/>
    </row>
    <row r="111" spans="1:27" x14ac:dyDescent="0.25">
      <c r="A111" s="613" t="s">
        <v>511</v>
      </c>
      <c r="B111" s="613"/>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row>
    <row r="112" spans="1:27" x14ac:dyDescent="0.25">
      <c r="A112" s="449"/>
      <c r="B112" s="449"/>
      <c r="C112" s="449"/>
      <c r="D112" s="449"/>
      <c r="E112" s="449"/>
      <c r="F112" s="449"/>
      <c r="G112" s="541" t="s">
        <v>0</v>
      </c>
      <c r="H112" s="541"/>
      <c r="I112" s="541"/>
      <c r="J112" s="541"/>
      <c r="K112" s="541"/>
      <c r="L112" s="541"/>
      <c r="M112" s="541"/>
      <c r="N112" s="541"/>
      <c r="O112" s="541"/>
      <c r="P112" s="541"/>
      <c r="Q112" s="541"/>
      <c r="R112" s="541"/>
      <c r="S112" s="541"/>
      <c r="T112" s="1126" t="s">
        <v>244</v>
      </c>
      <c r="U112" s="1126"/>
      <c r="V112" s="1127">
        <v>1</v>
      </c>
      <c r="W112" s="1127"/>
      <c r="X112" s="295" t="s">
        <v>245</v>
      </c>
      <c r="Y112" s="295"/>
      <c r="Z112" s="1127">
        <v>1</v>
      </c>
      <c r="AA112" s="1127"/>
    </row>
    <row r="113" spans="1:27" x14ac:dyDescent="0.25">
      <c r="A113" s="449"/>
      <c r="B113" s="449"/>
      <c r="C113" s="449"/>
      <c r="D113" s="449"/>
      <c r="E113" s="449"/>
      <c r="F113" s="449"/>
      <c r="G113" s="295" t="s">
        <v>1</v>
      </c>
      <c r="H113" s="295"/>
      <c r="I113" s="295"/>
      <c r="J113" s="295"/>
      <c r="K113" s="295"/>
      <c r="L113" s="295"/>
      <c r="M113" s="295"/>
      <c r="N113" s="295"/>
      <c r="O113" s="295"/>
      <c r="P113" s="295"/>
      <c r="Q113" s="295"/>
      <c r="R113" s="295"/>
      <c r="S113" s="295"/>
      <c r="T113" s="294"/>
      <c r="U113" s="294"/>
      <c r="V113" s="294"/>
      <c r="W113" s="294"/>
      <c r="X113" s="294"/>
      <c r="Y113" s="294"/>
      <c r="Z113" s="294"/>
      <c r="AA113" s="294"/>
    </row>
    <row r="114" spans="1:27" x14ac:dyDescent="0.25">
      <c r="A114" s="449"/>
      <c r="B114" s="449"/>
      <c r="C114" s="449"/>
      <c r="D114" s="449"/>
      <c r="E114" s="449"/>
      <c r="F114" s="449"/>
      <c r="G114" s="613" t="s">
        <v>501</v>
      </c>
      <c r="H114" s="613"/>
      <c r="I114" s="613"/>
      <c r="J114" s="613"/>
      <c r="K114" s="613"/>
      <c r="L114" s="613"/>
      <c r="M114" s="613"/>
      <c r="N114" s="613"/>
      <c r="O114" s="613"/>
      <c r="P114" s="613"/>
      <c r="Q114" s="613"/>
      <c r="R114" s="613"/>
      <c r="S114" s="613"/>
      <c r="T114" s="449"/>
      <c r="U114" s="449"/>
      <c r="V114" s="449"/>
      <c r="W114" s="449"/>
      <c r="X114" s="449"/>
      <c r="Y114" s="449"/>
      <c r="Z114" s="449"/>
      <c r="AA114" s="449"/>
    </row>
    <row r="115" spans="1:27" x14ac:dyDescent="0.25">
      <c r="A115" s="449"/>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row>
    <row r="116" spans="1:27" x14ac:dyDescent="0.25">
      <c r="A116" s="27" t="s">
        <v>3</v>
      </c>
      <c r="B116" s="611" t="s">
        <v>4</v>
      </c>
      <c r="C116" s="611"/>
      <c r="D116" s="611"/>
      <c r="E116" s="611"/>
      <c r="F116" s="611"/>
      <c r="G116" s="611"/>
      <c r="H116" s="611"/>
      <c r="I116" s="611"/>
      <c r="J116" s="611"/>
      <c r="K116" s="611"/>
      <c r="L116" s="611"/>
      <c r="M116" s="611"/>
      <c r="N116" s="1131" t="s">
        <v>5</v>
      </c>
      <c r="O116" s="1131"/>
      <c r="P116" s="1127">
        <v>2023</v>
      </c>
      <c r="Q116" s="1127"/>
      <c r="R116" s="1127"/>
      <c r="T116" s="604" t="s">
        <v>248</v>
      </c>
      <c r="U116" s="605"/>
      <c r="V116" s="605"/>
      <c r="W116" s="605"/>
      <c r="X116" s="605"/>
      <c r="Y116" s="605"/>
      <c r="Z116" s="605"/>
      <c r="AA116" s="606"/>
    </row>
    <row r="117" spans="1:27" x14ac:dyDescent="0.25">
      <c r="A117" s="295"/>
      <c r="B117" s="295"/>
      <c r="C117" s="295"/>
      <c r="D117" s="295"/>
      <c r="E117" s="295"/>
      <c r="F117" s="295"/>
      <c r="G117" s="295"/>
      <c r="H117" s="295"/>
      <c r="I117" s="295"/>
      <c r="J117" s="295"/>
      <c r="K117" s="295"/>
      <c r="L117" s="295"/>
      <c r="M117" s="295"/>
      <c r="N117" s="295"/>
      <c r="O117" s="295"/>
      <c r="P117" s="295"/>
      <c r="Q117" s="295"/>
      <c r="R117" s="295"/>
      <c r="S117" s="295"/>
      <c r="T117" s="1132" t="s">
        <v>284</v>
      </c>
      <c r="U117" s="1133"/>
      <c r="V117" s="1133"/>
      <c r="W117" s="1133"/>
      <c r="X117" s="1133"/>
      <c r="Y117" s="1133"/>
      <c r="Z117" s="1133"/>
      <c r="AA117" s="1134"/>
    </row>
    <row r="118" spans="1:27" x14ac:dyDescent="0.25">
      <c r="A118" s="7" t="s">
        <v>6</v>
      </c>
      <c r="B118" s="612">
        <v>44835</v>
      </c>
      <c r="C118" s="612"/>
      <c r="D118" s="612"/>
      <c r="E118" s="613" t="s">
        <v>7</v>
      </c>
      <c r="F118" s="613"/>
      <c r="G118" s="206">
        <v>45199</v>
      </c>
      <c r="H118" s="613"/>
      <c r="I118" s="613"/>
      <c r="J118" s="613"/>
      <c r="K118" s="613"/>
      <c r="L118" s="613"/>
      <c r="M118"/>
      <c r="N118"/>
      <c r="O118" s="22" t="s">
        <v>8</v>
      </c>
      <c r="P118" s="1127">
        <f>'C-1a Needs Assessment'!J118</f>
        <v>0</v>
      </c>
      <c r="Q118" s="1127"/>
      <c r="R118" s="1127"/>
      <c r="T118" s="449"/>
      <c r="U118" s="449"/>
      <c r="V118" s="449"/>
      <c r="W118" s="449"/>
      <c r="X118" s="449"/>
      <c r="Y118" s="449"/>
      <c r="Z118" s="449"/>
      <c r="AA118" s="449"/>
    </row>
    <row r="119" spans="1:27" x14ac:dyDescent="0.25">
      <c r="A119" s="545"/>
      <c r="B119" s="545"/>
      <c r="C119" s="545"/>
      <c r="D119" s="545"/>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row>
    <row r="120" spans="1:27" x14ac:dyDescent="0.25">
      <c r="A120" s="1128" t="s">
        <v>502</v>
      </c>
      <c r="B120" s="1129"/>
      <c r="C120" s="1129"/>
      <c r="D120" s="1129"/>
      <c r="E120" s="1129"/>
      <c r="F120" s="1129"/>
      <c r="G120" s="1129"/>
      <c r="H120" s="1129"/>
      <c r="I120" s="1129"/>
      <c r="J120" s="1129"/>
      <c r="K120" s="1129"/>
      <c r="L120" s="1129"/>
      <c r="M120" s="1129"/>
      <c r="N120" s="1129"/>
      <c r="O120" s="1129"/>
      <c r="P120" s="1129"/>
      <c r="Q120" s="1129"/>
      <c r="R120" s="1129"/>
      <c r="S120" s="1129"/>
      <c r="T120" s="1129"/>
      <c r="U120" s="1129"/>
      <c r="V120" s="1129"/>
      <c r="W120" s="1129"/>
      <c r="X120" s="1129"/>
      <c r="Y120" s="1129"/>
      <c r="Z120" s="1129"/>
      <c r="AA120" s="1130"/>
    </row>
    <row r="121" spans="1:27" x14ac:dyDescent="0.2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row>
    <row r="122" spans="1:27" x14ac:dyDescent="0.25">
      <c r="A122" s="1128" t="s">
        <v>503</v>
      </c>
      <c r="B122" s="1129"/>
      <c r="C122" s="1129"/>
      <c r="D122" s="1129"/>
      <c r="E122" s="1129"/>
      <c r="F122" s="1129"/>
      <c r="G122" s="1129"/>
      <c r="H122" s="1129"/>
      <c r="I122" s="1129"/>
      <c r="J122" s="1129"/>
      <c r="K122" s="1129"/>
      <c r="L122" s="1129"/>
      <c r="M122" s="1129"/>
      <c r="N122" s="1129"/>
      <c r="O122" s="1129"/>
      <c r="P122" s="1129"/>
      <c r="Q122" s="1129"/>
      <c r="R122" s="1130"/>
      <c r="S122" s="1129" t="s">
        <v>504</v>
      </c>
      <c r="T122" s="1129"/>
      <c r="U122" s="1129"/>
      <c r="V122" s="1129"/>
      <c r="W122" s="1129"/>
      <c r="X122" s="1129"/>
      <c r="Y122" s="1129"/>
      <c r="Z122" s="1129"/>
      <c r="AA122" s="1130"/>
    </row>
    <row r="123" spans="1:27" x14ac:dyDescent="0.25">
      <c r="A123" s="876" t="s">
        <v>372</v>
      </c>
      <c r="B123" s="877"/>
      <c r="C123" s="877"/>
      <c r="D123" s="877"/>
      <c r="E123" s="877"/>
      <c r="F123" s="877"/>
      <c r="G123" s="877"/>
      <c r="H123" s="877"/>
      <c r="I123" s="877"/>
      <c r="J123" s="877"/>
      <c r="K123" s="877"/>
      <c r="L123" s="877"/>
      <c r="M123" s="877"/>
      <c r="N123" s="877"/>
      <c r="O123" s="877"/>
      <c r="P123" s="877"/>
      <c r="Q123" s="877"/>
      <c r="R123" s="878"/>
      <c r="S123" s="877"/>
      <c r="T123" s="877"/>
      <c r="U123" s="877"/>
      <c r="V123" s="877"/>
      <c r="W123" s="877"/>
      <c r="X123" s="877"/>
      <c r="Y123" s="877"/>
      <c r="Z123" s="877"/>
      <c r="AA123" s="878"/>
    </row>
    <row r="124" spans="1:27" x14ac:dyDescent="0.25">
      <c r="A124" s="550" t="s">
        <v>505</v>
      </c>
      <c r="B124" s="551"/>
      <c r="C124" s="551"/>
      <c r="D124" s="551"/>
      <c r="E124" s="551"/>
      <c r="F124" s="551"/>
      <c r="G124" s="551"/>
      <c r="H124" s="551"/>
      <c r="I124" s="551"/>
      <c r="J124" s="551"/>
      <c r="K124" s="551"/>
      <c r="L124" s="551"/>
      <c r="M124" s="551"/>
      <c r="N124" s="551"/>
      <c r="O124" s="551"/>
      <c r="P124" s="551"/>
      <c r="Q124" s="551"/>
      <c r="R124" s="551"/>
      <c r="S124" s="551"/>
      <c r="T124" s="551"/>
      <c r="U124" s="551"/>
      <c r="V124" s="551"/>
      <c r="W124" s="551"/>
      <c r="X124" s="551"/>
      <c r="Y124" s="551"/>
      <c r="Z124" s="551"/>
      <c r="AA124" s="552"/>
    </row>
    <row r="125" spans="1:27" ht="52.5" customHeight="1" x14ac:dyDescent="0.25">
      <c r="A125" s="30" t="s">
        <v>506</v>
      </c>
      <c r="B125" s="1123" t="s">
        <v>782</v>
      </c>
      <c r="C125" s="1124"/>
      <c r="D125" s="1124"/>
      <c r="E125" s="1124"/>
      <c r="F125" s="1124"/>
      <c r="G125" s="1124"/>
      <c r="H125" s="1124"/>
      <c r="I125" s="1124"/>
      <c r="J125" s="1124"/>
      <c r="K125" s="1124"/>
      <c r="L125" s="1124"/>
      <c r="M125" s="1124"/>
      <c r="N125" s="1124"/>
      <c r="O125" s="1124"/>
      <c r="P125" s="1124"/>
      <c r="Q125" s="1124"/>
      <c r="R125" s="1124"/>
      <c r="S125" s="1124"/>
      <c r="T125" s="1124"/>
      <c r="U125" s="1124"/>
      <c r="V125" s="1124"/>
      <c r="W125" s="1124"/>
      <c r="X125" s="1124"/>
      <c r="Y125" s="1124"/>
      <c r="Z125" s="1124"/>
      <c r="AA125" s="1125"/>
    </row>
    <row r="126" spans="1:27" ht="36" customHeight="1" x14ac:dyDescent="0.25">
      <c r="A126" s="30" t="s">
        <v>507</v>
      </c>
      <c r="B126" s="1124" t="s">
        <v>835</v>
      </c>
      <c r="C126" s="1124"/>
      <c r="D126" s="1124"/>
      <c r="E126" s="1124"/>
      <c r="F126" s="1124"/>
      <c r="G126" s="1124"/>
      <c r="H126" s="1124"/>
      <c r="I126" s="1124"/>
      <c r="J126" s="1124"/>
      <c r="K126" s="1124"/>
      <c r="L126" s="1124"/>
      <c r="M126" s="1124"/>
      <c r="N126" s="1124"/>
      <c r="O126" s="1124"/>
      <c r="P126" s="1124"/>
      <c r="Q126" s="1124"/>
      <c r="R126" s="1124"/>
      <c r="S126" s="1124"/>
      <c r="T126" s="1124"/>
      <c r="U126" s="1124"/>
      <c r="V126" s="1124"/>
      <c r="W126" s="1124"/>
      <c r="X126" s="1124"/>
      <c r="Y126" s="1124"/>
      <c r="Z126" s="1124"/>
      <c r="AA126" s="1125"/>
    </row>
    <row r="127" spans="1:27" x14ac:dyDescent="0.25">
      <c r="A127" s="30" t="s">
        <v>508</v>
      </c>
      <c r="B127" s="1124" t="s">
        <v>870</v>
      </c>
      <c r="C127" s="1124"/>
      <c r="D127" s="1124"/>
      <c r="E127" s="1124"/>
      <c r="F127" s="1124"/>
      <c r="G127" s="1124"/>
      <c r="H127" s="1124"/>
      <c r="I127" s="1124"/>
      <c r="J127" s="1124"/>
      <c r="K127" s="1124"/>
      <c r="L127" s="1124"/>
      <c r="M127" s="1124"/>
      <c r="N127" s="1124"/>
      <c r="O127" s="1124"/>
      <c r="P127" s="1124"/>
      <c r="Q127" s="1124"/>
      <c r="R127" s="1124"/>
      <c r="S127" s="1124"/>
      <c r="T127" s="1124"/>
      <c r="U127" s="1124"/>
      <c r="V127" s="1124"/>
      <c r="W127" s="1124"/>
      <c r="X127" s="1124"/>
      <c r="Y127" s="1124"/>
      <c r="Z127" s="1124"/>
      <c r="AA127" s="1125"/>
    </row>
    <row r="128" spans="1:27" x14ac:dyDescent="0.25">
      <c r="A128" s="31" t="s">
        <v>509</v>
      </c>
      <c r="B128" s="1124" t="s">
        <v>871</v>
      </c>
      <c r="C128" s="1124"/>
      <c r="D128" s="1124"/>
      <c r="E128" s="1124"/>
      <c r="F128" s="1124"/>
      <c r="G128" s="1124"/>
      <c r="H128" s="1124"/>
      <c r="I128" s="1124"/>
      <c r="J128" s="1124"/>
      <c r="K128" s="1124"/>
      <c r="L128" s="1124"/>
      <c r="M128" s="1124"/>
      <c r="N128" s="1124"/>
      <c r="O128" s="1124"/>
      <c r="P128" s="1124"/>
      <c r="Q128" s="1124"/>
      <c r="R128" s="1124"/>
      <c r="S128" s="1124"/>
      <c r="T128" s="1124"/>
      <c r="U128" s="1124"/>
      <c r="V128" s="1124"/>
      <c r="W128" s="1124"/>
      <c r="X128" s="1124"/>
      <c r="Y128" s="1124"/>
      <c r="Z128" s="1124"/>
      <c r="AA128" s="1125"/>
    </row>
    <row r="129" spans="1:27" x14ac:dyDescent="0.25">
      <c r="A129" s="550" t="s">
        <v>510</v>
      </c>
      <c r="B129" s="551"/>
      <c r="C129" s="551"/>
      <c r="D129" s="551"/>
      <c r="E129" s="551"/>
      <c r="F129" s="551"/>
      <c r="G129" s="551"/>
      <c r="H129" s="551"/>
      <c r="I129" s="551"/>
      <c r="J129" s="551"/>
      <c r="K129" s="551"/>
      <c r="L129" s="551"/>
      <c r="M129" s="551"/>
      <c r="N129" s="551"/>
      <c r="O129" s="551"/>
      <c r="P129" s="551"/>
      <c r="Q129" s="551"/>
      <c r="R129" s="551"/>
      <c r="S129" s="551"/>
      <c r="T129" s="551"/>
      <c r="U129" s="551"/>
      <c r="V129" s="551"/>
      <c r="W129" s="551"/>
      <c r="X129" s="551"/>
      <c r="Y129" s="551"/>
      <c r="Z129" s="551"/>
      <c r="AA129" s="552"/>
    </row>
    <row r="130" spans="1:27" ht="36" customHeight="1" x14ac:dyDescent="0.25">
      <c r="A130" s="30" t="s">
        <v>506</v>
      </c>
      <c r="B130" s="1124" t="s">
        <v>776</v>
      </c>
      <c r="C130" s="1124"/>
      <c r="D130" s="1124"/>
      <c r="E130" s="1124"/>
      <c r="F130" s="1124"/>
      <c r="G130" s="1124"/>
      <c r="H130" s="1124"/>
      <c r="I130" s="1124"/>
      <c r="J130" s="1124"/>
      <c r="K130" s="1124"/>
      <c r="L130" s="1124"/>
      <c r="M130" s="1124"/>
      <c r="N130" s="1124"/>
      <c r="O130" s="1124"/>
      <c r="P130" s="1124"/>
      <c r="Q130" s="1124"/>
      <c r="R130" s="1124"/>
      <c r="S130" s="1124"/>
      <c r="T130" s="1124"/>
      <c r="U130" s="1124"/>
      <c r="V130" s="1124"/>
      <c r="W130" s="1124"/>
      <c r="X130" s="1124"/>
      <c r="Y130" s="1124"/>
      <c r="Z130" s="1124"/>
      <c r="AA130" s="1125"/>
    </row>
    <row r="131" spans="1:27" ht="42.75" customHeight="1" x14ac:dyDescent="0.25">
      <c r="A131" s="30" t="s">
        <v>507</v>
      </c>
      <c r="B131" s="1124" t="s">
        <v>836</v>
      </c>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4"/>
      <c r="X131" s="1124"/>
      <c r="Y131" s="1124"/>
      <c r="Z131" s="1124"/>
      <c r="AA131" s="1125"/>
    </row>
    <row r="132" spans="1:27" x14ac:dyDescent="0.25">
      <c r="A132" s="30" t="s">
        <v>508</v>
      </c>
      <c r="B132" s="1124" t="s">
        <v>872</v>
      </c>
      <c r="C132" s="1124"/>
      <c r="D132" s="1124"/>
      <c r="E132" s="1124"/>
      <c r="F132" s="1124"/>
      <c r="G132" s="1124"/>
      <c r="H132" s="1124"/>
      <c r="I132" s="1124"/>
      <c r="J132" s="1124"/>
      <c r="K132" s="1124"/>
      <c r="L132" s="1124"/>
      <c r="M132" s="1124"/>
      <c r="N132" s="1124"/>
      <c r="O132" s="1124"/>
      <c r="P132" s="1124"/>
      <c r="Q132" s="1124"/>
      <c r="R132" s="1124"/>
      <c r="S132" s="1124"/>
      <c r="T132" s="1124"/>
      <c r="U132" s="1124"/>
      <c r="V132" s="1124"/>
      <c r="W132" s="1124"/>
      <c r="X132" s="1124"/>
      <c r="Y132" s="1124"/>
      <c r="Z132" s="1124"/>
      <c r="AA132" s="1125"/>
    </row>
    <row r="133" spans="1:27" x14ac:dyDescent="0.25">
      <c r="A133" s="32" t="s">
        <v>509</v>
      </c>
      <c r="B133" s="901" t="s">
        <v>873</v>
      </c>
      <c r="C133" s="901"/>
      <c r="D133" s="901"/>
      <c r="E133" s="901"/>
      <c r="F133" s="901"/>
      <c r="G133" s="901"/>
      <c r="H133" s="901"/>
      <c r="I133" s="901"/>
      <c r="J133" s="901"/>
      <c r="K133" s="901"/>
      <c r="L133" s="901"/>
      <c r="M133" s="901"/>
      <c r="N133" s="901"/>
      <c r="O133" s="901"/>
      <c r="P133" s="901"/>
      <c r="Q133" s="901"/>
      <c r="R133" s="901"/>
      <c r="S133" s="901"/>
      <c r="T133" s="901"/>
      <c r="U133" s="901"/>
      <c r="V133" s="901"/>
      <c r="W133" s="901"/>
      <c r="X133" s="901"/>
      <c r="Y133" s="901"/>
      <c r="Z133" s="901"/>
      <c r="AA133" s="902"/>
    </row>
    <row r="134" spans="1:27" x14ac:dyDescent="0.25">
      <c r="A134" s="1142"/>
      <c r="B134" s="1142"/>
      <c r="C134" s="1142"/>
      <c r="D134" s="1142"/>
      <c r="E134" s="1142"/>
      <c r="F134" s="1142"/>
      <c r="G134" s="1142"/>
      <c r="H134" s="1142"/>
      <c r="I134" s="1142"/>
      <c r="J134" s="1142"/>
      <c r="K134" s="1142"/>
      <c r="L134" s="1142"/>
      <c r="M134" s="1142"/>
      <c r="N134" s="1142"/>
      <c r="O134" s="1142"/>
      <c r="P134" s="1142"/>
      <c r="Q134" s="1142"/>
      <c r="R134" s="1142"/>
      <c r="S134" s="1142"/>
      <c r="T134" s="1142"/>
      <c r="U134" s="1142"/>
      <c r="V134" s="1142"/>
      <c r="W134" s="1142"/>
      <c r="X134" s="1142"/>
      <c r="Y134" s="1142"/>
      <c r="Z134" s="1142"/>
      <c r="AA134" s="1142"/>
    </row>
    <row r="135" spans="1:27" x14ac:dyDescent="0.25">
      <c r="A135" s="1128" t="s">
        <v>503</v>
      </c>
      <c r="B135" s="1129"/>
      <c r="C135" s="1129"/>
      <c r="D135" s="1129"/>
      <c r="E135" s="1129"/>
      <c r="F135" s="1129"/>
      <c r="G135" s="1129"/>
      <c r="H135" s="1129"/>
      <c r="I135" s="1129"/>
      <c r="J135" s="1129"/>
      <c r="K135" s="1129"/>
      <c r="L135" s="1129"/>
      <c r="M135" s="1129"/>
      <c r="N135" s="1129"/>
      <c r="O135" s="1129"/>
      <c r="P135" s="1129"/>
      <c r="Q135" s="1129"/>
      <c r="R135" s="1130"/>
      <c r="S135" s="1129" t="s">
        <v>504</v>
      </c>
      <c r="T135" s="1129"/>
      <c r="U135" s="1129"/>
      <c r="V135" s="1129"/>
      <c r="W135" s="1129"/>
      <c r="X135" s="1129"/>
      <c r="Y135" s="1129"/>
      <c r="Z135" s="1129"/>
      <c r="AA135" s="1130"/>
    </row>
    <row r="136" spans="1:27" x14ac:dyDescent="0.25">
      <c r="A136" s="876" t="s">
        <v>733</v>
      </c>
      <c r="B136" s="877"/>
      <c r="C136" s="877"/>
      <c r="D136" s="877"/>
      <c r="E136" s="877"/>
      <c r="F136" s="877"/>
      <c r="G136" s="877"/>
      <c r="H136" s="877"/>
      <c r="I136" s="877"/>
      <c r="J136" s="877"/>
      <c r="K136" s="877"/>
      <c r="L136" s="877"/>
      <c r="M136" s="877"/>
      <c r="N136" s="877"/>
      <c r="O136" s="877"/>
      <c r="P136" s="877"/>
      <c r="Q136" s="877"/>
      <c r="R136" s="878"/>
      <c r="S136" s="877"/>
      <c r="T136" s="877"/>
      <c r="U136" s="877"/>
      <c r="V136" s="877"/>
      <c r="W136" s="877"/>
      <c r="X136" s="877"/>
      <c r="Y136" s="877"/>
      <c r="Z136" s="877"/>
      <c r="AA136" s="878"/>
    </row>
    <row r="137" spans="1:27" x14ac:dyDescent="0.25">
      <c r="A137" s="550" t="s">
        <v>505</v>
      </c>
      <c r="B137" s="551"/>
      <c r="C137" s="551"/>
      <c r="D137" s="551"/>
      <c r="E137" s="551"/>
      <c r="F137" s="551"/>
      <c r="G137" s="551"/>
      <c r="H137" s="551"/>
      <c r="I137" s="551"/>
      <c r="J137" s="551"/>
      <c r="K137" s="551"/>
      <c r="L137" s="551"/>
      <c r="M137" s="551"/>
      <c r="N137" s="551"/>
      <c r="O137" s="551"/>
      <c r="P137" s="551"/>
      <c r="Q137" s="551"/>
      <c r="R137" s="551"/>
      <c r="S137" s="551"/>
      <c r="T137" s="551"/>
      <c r="U137" s="551"/>
      <c r="V137" s="551"/>
      <c r="W137" s="551"/>
      <c r="X137" s="551"/>
      <c r="Y137" s="551"/>
      <c r="Z137" s="551"/>
      <c r="AA137" s="552"/>
    </row>
    <row r="138" spans="1:27" ht="51" customHeight="1" x14ac:dyDescent="0.25">
      <c r="A138" s="30" t="s">
        <v>506</v>
      </c>
      <c r="B138" s="1123" t="s">
        <v>794</v>
      </c>
      <c r="C138" s="1124"/>
      <c r="D138" s="1124"/>
      <c r="E138" s="1124"/>
      <c r="F138" s="1124"/>
      <c r="G138" s="1124"/>
      <c r="H138" s="1124"/>
      <c r="I138" s="1124"/>
      <c r="J138" s="1124"/>
      <c r="K138" s="1124"/>
      <c r="L138" s="1124"/>
      <c r="M138" s="1124"/>
      <c r="N138" s="1124"/>
      <c r="O138" s="1124"/>
      <c r="P138" s="1124"/>
      <c r="Q138" s="1124"/>
      <c r="R138" s="1124"/>
      <c r="S138" s="1124"/>
      <c r="T138" s="1124"/>
      <c r="U138" s="1124"/>
      <c r="V138" s="1124"/>
      <c r="W138" s="1124"/>
      <c r="X138" s="1124"/>
      <c r="Y138" s="1124"/>
      <c r="Z138" s="1124"/>
      <c r="AA138" s="1125"/>
    </row>
    <row r="139" spans="1:27" ht="30.75" customHeight="1" x14ac:dyDescent="0.25">
      <c r="A139" s="30" t="s">
        <v>507</v>
      </c>
      <c r="B139" s="1124" t="s">
        <v>837</v>
      </c>
      <c r="C139" s="1124"/>
      <c r="D139" s="1124"/>
      <c r="E139" s="1124"/>
      <c r="F139" s="1124"/>
      <c r="G139" s="1124"/>
      <c r="H139" s="1124"/>
      <c r="I139" s="1124"/>
      <c r="J139" s="1124"/>
      <c r="K139" s="1124"/>
      <c r="L139" s="1124"/>
      <c r="M139" s="1124"/>
      <c r="N139" s="1124"/>
      <c r="O139" s="1124"/>
      <c r="P139" s="1124"/>
      <c r="Q139" s="1124"/>
      <c r="R139" s="1124"/>
      <c r="S139" s="1124"/>
      <c r="T139" s="1124"/>
      <c r="U139" s="1124"/>
      <c r="V139" s="1124"/>
      <c r="W139" s="1124"/>
      <c r="X139" s="1124"/>
      <c r="Y139" s="1124"/>
      <c r="Z139" s="1124"/>
      <c r="AA139" s="1125"/>
    </row>
    <row r="140" spans="1:27" x14ac:dyDescent="0.25">
      <c r="A140" s="30" t="s">
        <v>508</v>
      </c>
      <c r="B140" s="1124" t="s">
        <v>874</v>
      </c>
      <c r="C140" s="1124"/>
      <c r="D140" s="1124"/>
      <c r="E140" s="1124"/>
      <c r="F140" s="1124"/>
      <c r="G140" s="1124"/>
      <c r="H140" s="1124"/>
      <c r="I140" s="1124"/>
      <c r="J140" s="1124"/>
      <c r="K140" s="1124"/>
      <c r="L140" s="1124"/>
      <c r="M140" s="1124"/>
      <c r="N140" s="1124"/>
      <c r="O140" s="1124"/>
      <c r="P140" s="1124"/>
      <c r="Q140" s="1124"/>
      <c r="R140" s="1124"/>
      <c r="S140" s="1124"/>
      <c r="T140" s="1124"/>
      <c r="U140" s="1124"/>
      <c r="V140" s="1124"/>
      <c r="W140" s="1124"/>
      <c r="X140" s="1124"/>
      <c r="Y140" s="1124"/>
      <c r="Z140" s="1124"/>
      <c r="AA140" s="1125"/>
    </row>
    <row r="141" spans="1:27" x14ac:dyDescent="0.25">
      <c r="A141" s="31" t="s">
        <v>509</v>
      </c>
      <c r="B141" s="1124" t="s">
        <v>875</v>
      </c>
      <c r="C141" s="1124"/>
      <c r="D141" s="1124"/>
      <c r="E141" s="1124"/>
      <c r="F141" s="1124"/>
      <c r="G141" s="1124"/>
      <c r="H141" s="1124"/>
      <c r="I141" s="1124"/>
      <c r="J141" s="1124"/>
      <c r="K141" s="1124"/>
      <c r="L141" s="1124"/>
      <c r="M141" s="1124"/>
      <c r="N141" s="1124"/>
      <c r="O141" s="1124"/>
      <c r="P141" s="1124"/>
      <c r="Q141" s="1124"/>
      <c r="R141" s="1124"/>
      <c r="S141" s="1124"/>
      <c r="T141" s="1124"/>
      <c r="U141" s="1124"/>
      <c r="V141" s="1124"/>
      <c r="W141" s="1124"/>
      <c r="X141" s="1124"/>
      <c r="Y141" s="1124"/>
      <c r="Z141" s="1124"/>
      <c r="AA141" s="1125"/>
    </row>
    <row r="142" spans="1:27" x14ac:dyDescent="0.25">
      <c r="A142" s="550" t="s">
        <v>510</v>
      </c>
      <c r="B142" s="551"/>
      <c r="C142" s="551"/>
      <c r="D142" s="551"/>
      <c r="E142" s="551"/>
      <c r="F142" s="551"/>
      <c r="G142" s="551"/>
      <c r="H142" s="551"/>
      <c r="I142" s="551"/>
      <c r="J142" s="551"/>
      <c r="K142" s="551"/>
      <c r="L142" s="551"/>
      <c r="M142" s="551"/>
      <c r="N142" s="551"/>
      <c r="O142" s="551"/>
      <c r="P142" s="551"/>
      <c r="Q142" s="551"/>
      <c r="R142" s="551"/>
      <c r="S142" s="551"/>
      <c r="T142" s="551"/>
      <c r="U142" s="551"/>
      <c r="V142" s="551"/>
      <c r="W142" s="551"/>
      <c r="X142" s="551"/>
      <c r="Y142" s="551"/>
      <c r="Z142" s="551"/>
      <c r="AA142" s="552"/>
    </row>
    <row r="143" spans="1:27" ht="15" customHeight="1" x14ac:dyDescent="0.25">
      <c r="A143" s="30" t="s">
        <v>506</v>
      </c>
      <c r="B143" s="1124" t="s">
        <v>795</v>
      </c>
      <c r="C143" s="1124"/>
      <c r="D143" s="1124"/>
      <c r="E143" s="1124"/>
      <c r="F143" s="1124"/>
      <c r="G143" s="1124"/>
      <c r="H143" s="1124"/>
      <c r="I143" s="1124"/>
      <c r="J143" s="1124"/>
      <c r="K143" s="1124"/>
      <c r="L143" s="1124"/>
      <c r="M143" s="1124"/>
      <c r="N143" s="1124"/>
      <c r="O143" s="1124"/>
      <c r="P143" s="1124"/>
      <c r="Q143" s="1124"/>
      <c r="R143" s="1124"/>
      <c r="S143" s="1124"/>
      <c r="T143" s="1124"/>
      <c r="U143" s="1124"/>
      <c r="V143" s="1124"/>
      <c r="W143" s="1124"/>
      <c r="X143" s="1124"/>
      <c r="Y143" s="1124"/>
      <c r="Z143" s="1124"/>
      <c r="AA143" s="1125"/>
    </row>
    <row r="144" spans="1:27" ht="15" customHeight="1" x14ac:dyDescent="0.25">
      <c r="A144" s="30" t="s">
        <v>507</v>
      </c>
      <c r="B144" s="1124" t="s">
        <v>838</v>
      </c>
      <c r="C144" s="1124"/>
      <c r="D144" s="1124"/>
      <c r="E144" s="1124"/>
      <c r="F144" s="1124"/>
      <c r="G144" s="1124"/>
      <c r="H144" s="1124"/>
      <c r="I144" s="1124"/>
      <c r="J144" s="1124"/>
      <c r="K144" s="1124"/>
      <c r="L144" s="1124"/>
      <c r="M144" s="1124"/>
      <c r="N144" s="1124"/>
      <c r="O144" s="1124"/>
      <c r="P144" s="1124"/>
      <c r="Q144" s="1124"/>
      <c r="R144" s="1124"/>
      <c r="S144" s="1124"/>
      <c r="T144" s="1124"/>
      <c r="U144" s="1124"/>
      <c r="V144" s="1124"/>
      <c r="W144" s="1124"/>
      <c r="X144" s="1124"/>
      <c r="Y144" s="1124"/>
      <c r="Z144" s="1124"/>
      <c r="AA144" s="1125"/>
    </row>
    <row r="145" spans="1:27" x14ac:dyDescent="0.25">
      <c r="A145" s="30" t="s">
        <v>508</v>
      </c>
      <c r="B145" s="1124" t="s">
        <v>876</v>
      </c>
      <c r="C145" s="1124"/>
      <c r="D145" s="1124"/>
      <c r="E145" s="1124"/>
      <c r="F145" s="1124"/>
      <c r="G145" s="1124"/>
      <c r="H145" s="1124"/>
      <c r="I145" s="1124"/>
      <c r="J145" s="1124"/>
      <c r="K145" s="1124"/>
      <c r="L145" s="1124"/>
      <c r="M145" s="1124"/>
      <c r="N145" s="1124"/>
      <c r="O145" s="1124"/>
      <c r="P145" s="1124"/>
      <c r="Q145" s="1124"/>
      <c r="R145" s="1124"/>
      <c r="S145" s="1124"/>
      <c r="T145" s="1124"/>
      <c r="U145" s="1124"/>
      <c r="V145" s="1124"/>
      <c r="W145" s="1124"/>
      <c r="X145" s="1124"/>
      <c r="Y145" s="1124"/>
      <c r="Z145" s="1124"/>
      <c r="AA145" s="1125"/>
    </row>
    <row r="146" spans="1:27" x14ac:dyDescent="0.25">
      <c r="A146" s="32" t="s">
        <v>509</v>
      </c>
      <c r="B146" s="901" t="s">
        <v>877</v>
      </c>
      <c r="C146" s="901"/>
      <c r="D146" s="901"/>
      <c r="E146" s="901"/>
      <c r="F146" s="901"/>
      <c r="G146" s="901"/>
      <c r="H146" s="901"/>
      <c r="I146" s="901"/>
      <c r="J146" s="901"/>
      <c r="K146" s="901"/>
      <c r="L146" s="901"/>
      <c r="M146" s="901"/>
      <c r="N146" s="901"/>
      <c r="O146" s="901"/>
      <c r="P146" s="901"/>
      <c r="Q146" s="901"/>
      <c r="R146" s="901"/>
      <c r="S146" s="901"/>
      <c r="T146" s="901"/>
      <c r="U146" s="901"/>
      <c r="V146" s="901"/>
      <c r="W146" s="901"/>
      <c r="X146" s="901"/>
      <c r="Y146" s="901"/>
      <c r="Z146" s="901"/>
      <c r="AA146" s="902"/>
    </row>
    <row r="147" spans="1:27" x14ac:dyDescent="0.25">
      <c r="A147" s="1142"/>
      <c r="B147" s="1142"/>
      <c r="C147" s="1142"/>
      <c r="D147" s="1142"/>
      <c r="E147" s="1142"/>
      <c r="F147" s="1142"/>
      <c r="G147" s="1142"/>
      <c r="H147" s="1142"/>
      <c r="I147" s="1142"/>
      <c r="J147" s="1142"/>
      <c r="K147" s="1142"/>
      <c r="L147" s="1142"/>
      <c r="M147" s="1142"/>
      <c r="N147" s="1142"/>
      <c r="O147" s="1142"/>
      <c r="P147" s="1142"/>
      <c r="Q147" s="1142"/>
      <c r="R147" s="1142"/>
      <c r="S147" s="1142"/>
      <c r="T147" s="1142"/>
      <c r="U147" s="1142"/>
      <c r="V147" s="1142"/>
      <c r="W147" s="1142"/>
      <c r="X147" s="1142"/>
      <c r="Y147" s="1142"/>
      <c r="Z147" s="1142"/>
      <c r="AA147" s="1142"/>
    </row>
    <row r="148" spans="1:27" x14ac:dyDescent="0.25">
      <c r="A148" s="613" t="s">
        <v>511</v>
      </c>
      <c r="B148" s="613"/>
      <c r="C148" s="613"/>
      <c r="D148" s="613"/>
      <c r="E148" s="613"/>
      <c r="F148" s="613"/>
      <c r="G148" s="613"/>
      <c r="H148" s="613"/>
      <c r="I148" s="613"/>
      <c r="J148" s="613"/>
      <c r="K148" s="613"/>
      <c r="L148" s="613"/>
      <c r="M148" s="613"/>
      <c r="N148" s="613"/>
      <c r="O148" s="613"/>
      <c r="P148" s="613"/>
      <c r="Q148" s="613"/>
      <c r="R148" s="613"/>
      <c r="S148" s="613"/>
      <c r="T148" s="613"/>
      <c r="U148" s="613"/>
      <c r="V148" s="613"/>
      <c r="W148" s="613"/>
      <c r="X148" s="613"/>
      <c r="Y148" s="613"/>
      <c r="Z148" s="613"/>
      <c r="AA148" s="613"/>
    </row>
    <row r="149" spans="1:27" x14ac:dyDescent="0.25">
      <c r="A149" s="449"/>
      <c r="B149" s="449"/>
      <c r="C149" s="449"/>
      <c r="D149" s="449"/>
      <c r="E149" s="449"/>
      <c r="F149" s="449"/>
      <c r="G149" s="541" t="s">
        <v>0</v>
      </c>
      <c r="H149" s="541"/>
      <c r="I149" s="541"/>
      <c r="J149" s="541"/>
      <c r="K149" s="541"/>
      <c r="L149" s="541"/>
      <c r="M149" s="541"/>
      <c r="N149" s="541"/>
      <c r="O149" s="541"/>
      <c r="P149" s="541"/>
      <c r="Q149" s="541"/>
      <c r="R149" s="541"/>
      <c r="S149" s="541"/>
      <c r="T149" s="1126" t="s">
        <v>244</v>
      </c>
      <c r="U149" s="1126"/>
      <c r="V149" s="1127">
        <v>1</v>
      </c>
      <c r="W149" s="1127"/>
      <c r="X149" s="295" t="s">
        <v>245</v>
      </c>
      <c r="Y149" s="295"/>
      <c r="Z149" s="1127">
        <v>1</v>
      </c>
      <c r="AA149" s="1127"/>
    </row>
    <row r="150" spans="1:27" x14ac:dyDescent="0.25">
      <c r="A150" s="449"/>
      <c r="B150" s="449"/>
      <c r="C150" s="449"/>
      <c r="D150" s="449"/>
      <c r="E150" s="449"/>
      <c r="F150" s="449"/>
      <c r="G150" s="295" t="s">
        <v>1</v>
      </c>
      <c r="H150" s="295"/>
      <c r="I150" s="295"/>
      <c r="J150" s="295"/>
      <c r="K150" s="295"/>
      <c r="L150" s="295"/>
      <c r="M150" s="295"/>
      <c r="N150" s="295"/>
      <c r="O150" s="295"/>
      <c r="P150" s="295"/>
      <c r="Q150" s="295"/>
      <c r="R150" s="295"/>
      <c r="S150" s="295"/>
      <c r="T150" s="294"/>
      <c r="U150" s="294"/>
      <c r="V150" s="294"/>
      <c r="W150" s="294"/>
      <c r="X150" s="294"/>
      <c r="Y150" s="294"/>
      <c r="Z150" s="294"/>
      <c r="AA150" s="294"/>
    </row>
    <row r="151" spans="1:27" x14ac:dyDescent="0.25">
      <c r="A151" s="449"/>
      <c r="B151" s="449"/>
      <c r="C151" s="449"/>
      <c r="D151" s="449"/>
      <c r="E151" s="449"/>
      <c r="F151" s="449"/>
      <c r="G151" s="613" t="s">
        <v>501</v>
      </c>
      <c r="H151" s="613"/>
      <c r="I151" s="613"/>
      <c r="J151" s="613"/>
      <c r="K151" s="613"/>
      <c r="L151" s="613"/>
      <c r="M151" s="613"/>
      <c r="N151" s="613"/>
      <c r="O151" s="613"/>
      <c r="P151" s="613"/>
      <c r="Q151" s="613"/>
      <c r="R151" s="613"/>
      <c r="S151" s="613"/>
      <c r="T151" s="449"/>
      <c r="U151" s="449"/>
      <c r="V151" s="449"/>
      <c r="W151" s="449"/>
      <c r="X151" s="449"/>
      <c r="Y151" s="449"/>
      <c r="Z151" s="449"/>
      <c r="AA151" s="449"/>
    </row>
    <row r="152" spans="1:27" x14ac:dyDescent="0.25">
      <c r="A152" s="449"/>
      <c r="B152" s="449"/>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row>
    <row r="153" spans="1:27" x14ac:dyDescent="0.25">
      <c r="A153" s="27" t="s">
        <v>3</v>
      </c>
      <c r="B153" s="611" t="s">
        <v>4</v>
      </c>
      <c r="C153" s="611"/>
      <c r="D153" s="611"/>
      <c r="E153" s="611"/>
      <c r="F153" s="611"/>
      <c r="G153" s="611"/>
      <c r="H153" s="611"/>
      <c r="I153" s="611"/>
      <c r="J153" s="611"/>
      <c r="K153" s="611"/>
      <c r="L153" s="611"/>
      <c r="M153" s="611"/>
      <c r="N153" s="1131" t="s">
        <v>5</v>
      </c>
      <c r="O153" s="1131"/>
      <c r="P153" s="1127">
        <v>2023</v>
      </c>
      <c r="Q153" s="1127"/>
      <c r="R153" s="1127"/>
      <c r="T153" s="604" t="s">
        <v>248</v>
      </c>
      <c r="U153" s="605"/>
      <c r="V153" s="605"/>
      <c r="W153" s="605"/>
      <c r="X153" s="605"/>
      <c r="Y153" s="605"/>
      <c r="Z153" s="605"/>
      <c r="AA153" s="606"/>
    </row>
    <row r="154" spans="1:27" x14ac:dyDescent="0.25">
      <c r="A154" s="295"/>
      <c r="B154" s="295"/>
      <c r="C154" s="295"/>
      <c r="D154" s="295"/>
      <c r="E154" s="295"/>
      <c r="F154" s="295"/>
      <c r="G154" s="295"/>
      <c r="H154" s="295"/>
      <c r="I154" s="295"/>
      <c r="J154" s="295"/>
      <c r="K154" s="295"/>
      <c r="L154" s="295"/>
      <c r="M154" s="295"/>
      <c r="N154" s="295"/>
      <c r="O154" s="295"/>
      <c r="P154" s="295"/>
      <c r="Q154" s="295"/>
      <c r="R154" s="295"/>
      <c r="S154" s="295"/>
      <c r="T154" s="1132" t="s">
        <v>284</v>
      </c>
      <c r="U154" s="1133"/>
      <c r="V154" s="1133"/>
      <c r="W154" s="1133"/>
      <c r="X154" s="1133"/>
      <c r="Y154" s="1133"/>
      <c r="Z154" s="1133"/>
      <c r="AA154" s="1134"/>
    </row>
    <row r="155" spans="1:27" x14ac:dyDescent="0.25">
      <c r="A155" s="7" t="s">
        <v>6</v>
      </c>
      <c r="B155" s="612">
        <v>44835</v>
      </c>
      <c r="C155" s="612"/>
      <c r="D155" s="612"/>
      <c r="E155" s="613" t="s">
        <v>7</v>
      </c>
      <c r="F155" s="613"/>
      <c r="G155" s="206">
        <v>45199</v>
      </c>
      <c r="H155" s="613"/>
      <c r="I155" s="613"/>
      <c r="J155" s="613"/>
      <c r="K155" s="613"/>
      <c r="L155" s="613"/>
      <c r="M155"/>
      <c r="N155"/>
      <c r="O155" s="22" t="s">
        <v>8</v>
      </c>
      <c r="P155" s="1127">
        <f>'C-1a Needs Assessment'!J155</f>
        <v>0</v>
      </c>
      <c r="Q155" s="1127"/>
      <c r="R155" s="1127"/>
      <c r="T155" s="449"/>
      <c r="U155" s="449"/>
      <c r="V155" s="449"/>
      <c r="W155" s="449"/>
      <c r="X155" s="449"/>
      <c r="Y155" s="449"/>
      <c r="Z155" s="449"/>
      <c r="AA155" s="449"/>
    </row>
    <row r="156" spans="1:27" x14ac:dyDescent="0.25">
      <c r="A156" s="545"/>
      <c r="B156" s="545"/>
      <c r="C156" s="545"/>
      <c r="D156" s="545"/>
      <c r="E156" s="545"/>
      <c r="F156" s="545"/>
      <c r="G156" s="545"/>
      <c r="H156" s="545"/>
      <c r="I156" s="545"/>
      <c r="J156" s="545"/>
      <c r="K156" s="545"/>
      <c r="L156" s="545"/>
      <c r="M156" s="545"/>
      <c r="N156" s="545"/>
      <c r="O156" s="545"/>
      <c r="P156" s="545"/>
      <c r="Q156" s="545"/>
      <c r="R156" s="545"/>
      <c r="S156" s="545"/>
      <c r="T156" s="545"/>
      <c r="U156" s="545"/>
      <c r="V156" s="545"/>
      <c r="W156" s="545"/>
      <c r="X156" s="545"/>
      <c r="Y156" s="545"/>
      <c r="Z156" s="545"/>
      <c r="AA156" s="545"/>
    </row>
    <row r="157" spans="1:27" x14ac:dyDescent="0.25">
      <c r="A157" s="1128" t="s">
        <v>502</v>
      </c>
      <c r="B157" s="1129"/>
      <c r="C157" s="1129"/>
      <c r="D157" s="1129"/>
      <c r="E157" s="1129"/>
      <c r="F157" s="1129"/>
      <c r="G157" s="1129"/>
      <c r="H157" s="1129"/>
      <c r="I157" s="1129"/>
      <c r="J157" s="1129"/>
      <c r="K157" s="1129"/>
      <c r="L157" s="1129"/>
      <c r="M157" s="1129"/>
      <c r="N157" s="1129"/>
      <c r="O157" s="1129"/>
      <c r="P157" s="1129"/>
      <c r="Q157" s="1129"/>
      <c r="R157" s="1129"/>
      <c r="S157" s="1129"/>
      <c r="T157" s="1129"/>
      <c r="U157" s="1129"/>
      <c r="V157" s="1129"/>
      <c r="W157" s="1129"/>
      <c r="X157" s="1129"/>
      <c r="Y157" s="1129"/>
      <c r="Z157" s="1129"/>
      <c r="AA157" s="1130"/>
    </row>
    <row r="158" spans="1:27" x14ac:dyDescent="0.25">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row>
    <row r="159" spans="1:27" x14ac:dyDescent="0.25">
      <c r="A159" s="1128" t="s">
        <v>503</v>
      </c>
      <c r="B159" s="1129"/>
      <c r="C159" s="1129"/>
      <c r="D159" s="1129"/>
      <c r="E159" s="1129"/>
      <c r="F159" s="1129"/>
      <c r="G159" s="1129"/>
      <c r="H159" s="1129"/>
      <c r="I159" s="1129"/>
      <c r="J159" s="1129"/>
      <c r="K159" s="1129"/>
      <c r="L159" s="1129"/>
      <c r="M159" s="1129"/>
      <c r="N159" s="1129"/>
      <c r="O159" s="1129"/>
      <c r="P159" s="1129"/>
      <c r="Q159" s="1129"/>
      <c r="R159" s="1130"/>
      <c r="S159" s="1129" t="s">
        <v>504</v>
      </c>
      <c r="T159" s="1129"/>
      <c r="U159" s="1129"/>
      <c r="V159" s="1129"/>
      <c r="W159" s="1129"/>
      <c r="X159" s="1129"/>
      <c r="Y159" s="1129"/>
      <c r="Z159" s="1129"/>
      <c r="AA159" s="1130"/>
    </row>
    <row r="160" spans="1:27" x14ac:dyDescent="0.25">
      <c r="A160" s="876" t="s">
        <v>386</v>
      </c>
      <c r="B160" s="877"/>
      <c r="C160" s="877"/>
      <c r="D160" s="877"/>
      <c r="E160" s="877"/>
      <c r="F160" s="877"/>
      <c r="G160" s="877"/>
      <c r="H160" s="877"/>
      <c r="I160" s="877"/>
      <c r="J160" s="877"/>
      <c r="K160" s="877"/>
      <c r="L160" s="877"/>
      <c r="M160" s="877"/>
      <c r="N160" s="877"/>
      <c r="O160" s="877"/>
      <c r="P160" s="877"/>
      <c r="Q160" s="877"/>
      <c r="R160" s="878"/>
      <c r="S160" s="877"/>
      <c r="T160" s="877"/>
      <c r="U160" s="877"/>
      <c r="V160" s="877"/>
      <c r="W160" s="877"/>
      <c r="X160" s="877"/>
      <c r="Y160" s="877"/>
      <c r="Z160" s="877"/>
      <c r="AA160" s="878"/>
    </row>
    <row r="161" spans="1:27" x14ac:dyDescent="0.25">
      <c r="A161" s="550" t="s">
        <v>505</v>
      </c>
      <c r="B161" s="551"/>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2"/>
    </row>
    <row r="162" spans="1:27" ht="15" customHeight="1" x14ac:dyDescent="0.25">
      <c r="A162" s="30" t="s">
        <v>506</v>
      </c>
      <c r="B162" s="1123" t="s">
        <v>801</v>
      </c>
      <c r="C162" s="1124"/>
      <c r="D162" s="1124"/>
      <c r="E162" s="1124"/>
      <c r="F162" s="1124"/>
      <c r="G162" s="1124"/>
      <c r="H162" s="1124"/>
      <c r="I162" s="1124"/>
      <c r="J162" s="1124"/>
      <c r="K162" s="1124"/>
      <c r="L162" s="1124"/>
      <c r="M162" s="1124"/>
      <c r="N162" s="1124"/>
      <c r="O162" s="1124"/>
      <c r="P162" s="1124"/>
      <c r="Q162" s="1124"/>
      <c r="R162" s="1124"/>
      <c r="S162" s="1124"/>
      <c r="T162" s="1124"/>
      <c r="U162" s="1124"/>
      <c r="V162" s="1124"/>
      <c r="W162" s="1124"/>
      <c r="X162" s="1124"/>
      <c r="Y162" s="1124"/>
      <c r="Z162" s="1124"/>
      <c r="AA162" s="1125"/>
    </row>
    <row r="163" spans="1:27" ht="15" customHeight="1" x14ac:dyDescent="0.25">
      <c r="A163" s="30" t="s">
        <v>507</v>
      </c>
      <c r="B163" s="1124" t="s">
        <v>839</v>
      </c>
      <c r="C163" s="1124"/>
      <c r="D163" s="1124"/>
      <c r="E163" s="1124"/>
      <c r="F163" s="1124"/>
      <c r="G163" s="1124"/>
      <c r="H163" s="1124"/>
      <c r="I163" s="1124"/>
      <c r="J163" s="1124"/>
      <c r="K163" s="1124"/>
      <c r="L163" s="1124"/>
      <c r="M163" s="1124"/>
      <c r="N163" s="1124"/>
      <c r="O163" s="1124"/>
      <c r="P163" s="1124"/>
      <c r="Q163" s="1124"/>
      <c r="R163" s="1124"/>
      <c r="S163" s="1124"/>
      <c r="T163" s="1124"/>
      <c r="U163" s="1124"/>
      <c r="V163" s="1124"/>
      <c r="W163" s="1124"/>
      <c r="X163" s="1124"/>
      <c r="Y163" s="1124"/>
      <c r="Z163" s="1124"/>
      <c r="AA163" s="1125"/>
    </row>
    <row r="164" spans="1:27" x14ac:dyDescent="0.25">
      <c r="A164" s="30" t="s">
        <v>508</v>
      </c>
      <c r="B164" s="1124" t="s">
        <v>878</v>
      </c>
      <c r="C164" s="1124"/>
      <c r="D164" s="1124"/>
      <c r="E164" s="1124"/>
      <c r="F164" s="1124"/>
      <c r="G164" s="1124"/>
      <c r="H164" s="1124"/>
      <c r="I164" s="1124"/>
      <c r="J164" s="1124"/>
      <c r="K164" s="1124"/>
      <c r="L164" s="1124"/>
      <c r="M164" s="1124"/>
      <c r="N164" s="1124"/>
      <c r="O164" s="1124"/>
      <c r="P164" s="1124"/>
      <c r="Q164" s="1124"/>
      <c r="R164" s="1124"/>
      <c r="S164" s="1124"/>
      <c r="T164" s="1124"/>
      <c r="U164" s="1124"/>
      <c r="V164" s="1124"/>
      <c r="W164" s="1124"/>
      <c r="X164" s="1124"/>
      <c r="Y164" s="1124"/>
      <c r="Z164" s="1124"/>
      <c r="AA164" s="1125"/>
    </row>
    <row r="165" spans="1:27" x14ac:dyDescent="0.25">
      <c r="A165" s="31" t="s">
        <v>509</v>
      </c>
      <c r="B165" s="1124" t="s">
        <v>879</v>
      </c>
      <c r="C165" s="1124"/>
      <c r="D165" s="1124"/>
      <c r="E165" s="1124"/>
      <c r="F165" s="1124"/>
      <c r="G165" s="1124"/>
      <c r="H165" s="1124"/>
      <c r="I165" s="1124"/>
      <c r="J165" s="1124"/>
      <c r="K165" s="1124"/>
      <c r="L165" s="1124"/>
      <c r="M165" s="1124"/>
      <c r="N165" s="1124"/>
      <c r="O165" s="1124"/>
      <c r="P165" s="1124"/>
      <c r="Q165" s="1124"/>
      <c r="R165" s="1124"/>
      <c r="S165" s="1124"/>
      <c r="T165" s="1124"/>
      <c r="U165" s="1124"/>
      <c r="V165" s="1124"/>
      <c r="W165" s="1124"/>
      <c r="X165" s="1124"/>
      <c r="Y165" s="1124"/>
      <c r="Z165" s="1124"/>
      <c r="AA165" s="1125"/>
    </row>
    <row r="166" spans="1:27" x14ac:dyDescent="0.25">
      <c r="A166" s="550" t="s">
        <v>510</v>
      </c>
      <c r="B166" s="551"/>
      <c r="C166" s="551"/>
      <c r="D166" s="551"/>
      <c r="E166" s="551"/>
      <c r="F166" s="551"/>
      <c r="G166" s="551"/>
      <c r="H166" s="551"/>
      <c r="I166" s="551"/>
      <c r="J166" s="551"/>
      <c r="K166" s="551"/>
      <c r="L166" s="551"/>
      <c r="M166" s="551"/>
      <c r="N166" s="551"/>
      <c r="O166" s="551"/>
      <c r="P166" s="551"/>
      <c r="Q166" s="551"/>
      <c r="R166" s="551"/>
      <c r="S166" s="551"/>
      <c r="T166" s="551"/>
      <c r="U166" s="551"/>
      <c r="V166" s="551"/>
      <c r="W166" s="551"/>
      <c r="X166" s="551"/>
      <c r="Y166" s="551"/>
      <c r="Z166" s="551"/>
      <c r="AA166" s="552"/>
    </row>
    <row r="167" spans="1:27" ht="15" customHeight="1" x14ac:dyDescent="0.25">
      <c r="A167" s="30" t="s">
        <v>506</v>
      </c>
      <c r="B167" s="1124" t="s">
        <v>880</v>
      </c>
      <c r="C167" s="1124"/>
      <c r="D167" s="1124"/>
      <c r="E167" s="1124"/>
      <c r="F167" s="1124"/>
      <c r="G167" s="1124"/>
      <c r="H167" s="1124"/>
      <c r="I167" s="1124"/>
      <c r="J167" s="1124"/>
      <c r="K167" s="1124"/>
      <c r="L167" s="1124"/>
      <c r="M167" s="1124"/>
      <c r="N167" s="1124"/>
      <c r="O167" s="1124"/>
      <c r="P167" s="1124"/>
      <c r="Q167" s="1124"/>
      <c r="R167" s="1124"/>
      <c r="S167" s="1124"/>
      <c r="T167" s="1124"/>
      <c r="U167" s="1124"/>
      <c r="V167" s="1124"/>
      <c r="W167" s="1124"/>
      <c r="X167" s="1124"/>
      <c r="Y167" s="1124"/>
      <c r="Z167" s="1124"/>
      <c r="AA167" s="1125"/>
    </row>
    <row r="168" spans="1:27" ht="15" customHeight="1" x14ac:dyDescent="0.25">
      <c r="A168" s="30" t="s">
        <v>507</v>
      </c>
      <c r="B168" s="1124" t="s">
        <v>840</v>
      </c>
      <c r="C168" s="1124"/>
      <c r="D168" s="1124"/>
      <c r="E168" s="1124"/>
      <c r="F168" s="1124"/>
      <c r="G168" s="1124"/>
      <c r="H168" s="1124"/>
      <c r="I168" s="1124"/>
      <c r="J168" s="1124"/>
      <c r="K168" s="1124"/>
      <c r="L168" s="1124"/>
      <c r="M168" s="1124"/>
      <c r="N168" s="1124"/>
      <c r="O168" s="1124"/>
      <c r="P168" s="1124"/>
      <c r="Q168" s="1124"/>
      <c r="R168" s="1124"/>
      <c r="S168" s="1124"/>
      <c r="T168" s="1124"/>
      <c r="U168" s="1124"/>
      <c r="V168" s="1124"/>
      <c r="W168" s="1124"/>
      <c r="X168" s="1124"/>
      <c r="Y168" s="1124"/>
      <c r="Z168" s="1124"/>
      <c r="AA168" s="1125"/>
    </row>
    <row r="169" spans="1:27" x14ac:dyDescent="0.25">
      <c r="A169" s="30" t="s">
        <v>508</v>
      </c>
      <c r="B169" s="1124" t="s">
        <v>881</v>
      </c>
      <c r="C169" s="1124"/>
      <c r="D169" s="1124"/>
      <c r="E169" s="1124"/>
      <c r="F169" s="1124"/>
      <c r="G169" s="1124"/>
      <c r="H169" s="1124"/>
      <c r="I169" s="1124"/>
      <c r="J169" s="1124"/>
      <c r="K169" s="1124"/>
      <c r="L169" s="1124"/>
      <c r="M169" s="1124"/>
      <c r="N169" s="1124"/>
      <c r="O169" s="1124"/>
      <c r="P169" s="1124"/>
      <c r="Q169" s="1124"/>
      <c r="R169" s="1124"/>
      <c r="S169" s="1124"/>
      <c r="T169" s="1124"/>
      <c r="U169" s="1124"/>
      <c r="V169" s="1124"/>
      <c r="W169" s="1124"/>
      <c r="X169" s="1124"/>
      <c r="Y169" s="1124"/>
      <c r="Z169" s="1124"/>
      <c r="AA169" s="1125"/>
    </row>
    <row r="170" spans="1:27" x14ac:dyDescent="0.25">
      <c r="A170" s="32" t="s">
        <v>509</v>
      </c>
      <c r="B170" s="901" t="s">
        <v>882</v>
      </c>
      <c r="C170" s="901"/>
      <c r="D170" s="901"/>
      <c r="E170" s="901"/>
      <c r="F170" s="901"/>
      <c r="G170" s="901"/>
      <c r="H170" s="901"/>
      <c r="I170" s="901"/>
      <c r="J170" s="901"/>
      <c r="K170" s="901"/>
      <c r="L170" s="901"/>
      <c r="M170" s="901"/>
      <c r="N170" s="901"/>
      <c r="O170" s="901"/>
      <c r="P170" s="901"/>
      <c r="Q170" s="901"/>
      <c r="R170" s="901"/>
      <c r="S170" s="901"/>
      <c r="T170" s="901"/>
      <c r="U170" s="901"/>
      <c r="V170" s="901"/>
      <c r="W170" s="901"/>
      <c r="X170" s="901"/>
      <c r="Y170" s="901"/>
      <c r="Z170" s="901"/>
      <c r="AA170" s="902"/>
    </row>
    <row r="171" spans="1:27" x14ac:dyDescent="0.25">
      <c r="A171" s="1142"/>
      <c r="B171" s="1142"/>
      <c r="C171" s="1142"/>
      <c r="D171" s="1142"/>
      <c r="E171" s="1142"/>
      <c r="F171" s="1142"/>
      <c r="G171" s="1142"/>
      <c r="H171" s="1142"/>
      <c r="I171" s="1142"/>
      <c r="J171" s="1142"/>
      <c r="K171" s="1142"/>
      <c r="L171" s="1142"/>
      <c r="M171" s="1142"/>
      <c r="N171" s="1142"/>
      <c r="O171" s="1142"/>
      <c r="P171" s="1142"/>
      <c r="Q171" s="1142"/>
      <c r="R171" s="1142"/>
      <c r="S171" s="1142"/>
      <c r="T171" s="1142"/>
      <c r="U171" s="1142"/>
      <c r="V171" s="1142"/>
      <c r="W171" s="1142"/>
      <c r="X171" s="1142"/>
      <c r="Y171" s="1142"/>
      <c r="Z171" s="1142"/>
      <c r="AA171" s="1142"/>
    </row>
    <row r="172" spans="1:27" x14ac:dyDescent="0.25">
      <c r="A172" s="1128" t="s">
        <v>503</v>
      </c>
      <c r="B172" s="1129"/>
      <c r="C172" s="1129"/>
      <c r="D172" s="1129"/>
      <c r="E172" s="1129"/>
      <c r="F172" s="1129"/>
      <c r="G172" s="1129"/>
      <c r="H172" s="1129"/>
      <c r="I172" s="1129"/>
      <c r="J172" s="1129"/>
      <c r="K172" s="1129"/>
      <c r="L172" s="1129"/>
      <c r="M172" s="1129"/>
      <c r="N172" s="1129"/>
      <c r="O172" s="1129"/>
      <c r="P172" s="1129"/>
      <c r="Q172" s="1129"/>
      <c r="R172" s="1130"/>
      <c r="S172" s="1129" t="s">
        <v>504</v>
      </c>
      <c r="T172" s="1129"/>
      <c r="U172" s="1129"/>
      <c r="V172" s="1129"/>
      <c r="W172" s="1129"/>
      <c r="X172" s="1129"/>
      <c r="Y172" s="1129"/>
      <c r="Z172" s="1129"/>
      <c r="AA172" s="1130"/>
    </row>
    <row r="173" spans="1:27" x14ac:dyDescent="0.25">
      <c r="A173" s="876" t="s">
        <v>734</v>
      </c>
      <c r="B173" s="877"/>
      <c r="C173" s="877"/>
      <c r="D173" s="877"/>
      <c r="E173" s="877"/>
      <c r="F173" s="877"/>
      <c r="G173" s="877"/>
      <c r="H173" s="877"/>
      <c r="I173" s="877"/>
      <c r="J173" s="877"/>
      <c r="K173" s="877"/>
      <c r="L173" s="877"/>
      <c r="M173" s="877"/>
      <c r="N173" s="877"/>
      <c r="O173" s="877"/>
      <c r="P173" s="877"/>
      <c r="Q173" s="877"/>
      <c r="R173" s="878"/>
      <c r="S173" s="877"/>
      <c r="T173" s="877"/>
      <c r="U173" s="877"/>
      <c r="V173" s="877"/>
      <c r="W173" s="877"/>
      <c r="X173" s="877"/>
      <c r="Y173" s="877"/>
      <c r="Z173" s="877"/>
      <c r="AA173" s="878"/>
    </row>
    <row r="174" spans="1:27" x14ac:dyDescent="0.25">
      <c r="A174" s="550" t="s">
        <v>505</v>
      </c>
      <c r="B174" s="551"/>
      <c r="C174" s="551"/>
      <c r="D174" s="551"/>
      <c r="E174" s="551"/>
      <c r="F174" s="551"/>
      <c r="G174" s="551"/>
      <c r="H174" s="551"/>
      <c r="I174" s="551"/>
      <c r="J174" s="551"/>
      <c r="K174" s="551"/>
      <c r="L174" s="551"/>
      <c r="M174" s="551"/>
      <c r="N174" s="551"/>
      <c r="O174" s="551"/>
      <c r="P174" s="551"/>
      <c r="Q174" s="551"/>
      <c r="R174" s="551"/>
      <c r="S174" s="551"/>
      <c r="T174" s="551"/>
      <c r="U174" s="551"/>
      <c r="V174" s="551"/>
      <c r="W174" s="551"/>
      <c r="X174" s="551"/>
      <c r="Y174" s="551"/>
      <c r="Z174" s="551"/>
      <c r="AA174" s="552"/>
    </row>
    <row r="175" spans="1:27" ht="48" customHeight="1" x14ac:dyDescent="0.25">
      <c r="A175" s="30" t="s">
        <v>506</v>
      </c>
      <c r="B175" s="1123" t="s">
        <v>813</v>
      </c>
      <c r="C175" s="1124"/>
      <c r="D175" s="1124"/>
      <c r="E175" s="1124"/>
      <c r="F175" s="1124"/>
      <c r="G175" s="1124"/>
      <c r="H175" s="1124"/>
      <c r="I175" s="1124"/>
      <c r="J175" s="1124"/>
      <c r="K175" s="1124"/>
      <c r="L175" s="1124"/>
      <c r="M175" s="1124"/>
      <c r="N175" s="1124"/>
      <c r="O175" s="1124"/>
      <c r="P175" s="1124"/>
      <c r="Q175" s="1124"/>
      <c r="R175" s="1124"/>
      <c r="S175" s="1124"/>
      <c r="T175" s="1124"/>
      <c r="U175" s="1124"/>
      <c r="V175" s="1124"/>
      <c r="W175" s="1124"/>
      <c r="X175" s="1124"/>
      <c r="Y175" s="1124"/>
      <c r="Z175" s="1124"/>
      <c r="AA175" s="1125"/>
    </row>
    <row r="176" spans="1:27" x14ac:dyDescent="0.25">
      <c r="A176" s="30" t="s">
        <v>507</v>
      </c>
      <c r="B176" s="1124" t="s">
        <v>922</v>
      </c>
      <c r="C176" s="1124"/>
      <c r="D176" s="1124"/>
      <c r="E176" s="1124"/>
      <c r="F176" s="1124"/>
      <c r="G176" s="1124"/>
      <c r="H176" s="1124"/>
      <c r="I176" s="1124"/>
      <c r="J176" s="1124"/>
      <c r="K176" s="1124"/>
      <c r="L176" s="1124"/>
      <c r="M176" s="1124"/>
      <c r="N176" s="1124"/>
      <c r="O176" s="1124"/>
      <c r="P176" s="1124"/>
      <c r="Q176" s="1124"/>
      <c r="R176" s="1124"/>
      <c r="S176" s="1124"/>
      <c r="T176" s="1124"/>
      <c r="U176" s="1124"/>
      <c r="V176" s="1124"/>
      <c r="W176" s="1124"/>
      <c r="X176" s="1124"/>
      <c r="Y176" s="1124"/>
      <c r="Z176" s="1124"/>
      <c r="AA176" s="1125"/>
    </row>
    <row r="177" spans="1:27" x14ac:dyDescent="0.25">
      <c r="A177" s="30" t="s">
        <v>508</v>
      </c>
      <c r="B177" s="1124" t="s">
        <v>922</v>
      </c>
      <c r="C177" s="1124"/>
      <c r="D177" s="1124"/>
      <c r="E177" s="1124"/>
      <c r="F177" s="1124"/>
      <c r="G177" s="1124"/>
      <c r="H177" s="1124"/>
      <c r="I177" s="1124"/>
      <c r="J177" s="1124"/>
      <c r="K177" s="1124"/>
      <c r="L177" s="1124"/>
      <c r="M177" s="1124"/>
      <c r="N177" s="1124"/>
      <c r="O177" s="1124"/>
      <c r="P177" s="1124"/>
      <c r="Q177" s="1124"/>
      <c r="R177" s="1124"/>
      <c r="S177" s="1124"/>
      <c r="T177" s="1124"/>
      <c r="U177" s="1124"/>
      <c r="V177" s="1124"/>
      <c r="W177" s="1124"/>
      <c r="X177" s="1124"/>
      <c r="Y177" s="1124"/>
      <c r="Z177" s="1124"/>
      <c r="AA177" s="1125"/>
    </row>
    <row r="178" spans="1:27" x14ac:dyDescent="0.25">
      <c r="A178" s="31" t="s">
        <v>509</v>
      </c>
      <c r="B178" s="1140" t="s">
        <v>923</v>
      </c>
      <c r="C178" s="1141"/>
      <c r="D178" s="1141"/>
      <c r="E178" s="1141"/>
      <c r="F178" s="1141"/>
      <c r="G178" s="1141"/>
      <c r="H178" s="1141"/>
      <c r="I178" s="1141"/>
      <c r="J178" s="1141"/>
      <c r="K178" s="1141"/>
      <c r="L178" s="1141"/>
      <c r="M178" s="1141"/>
      <c r="N178" s="1141"/>
      <c r="O178" s="1141"/>
      <c r="P178" s="1141"/>
      <c r="Q178" s="1141"/>
      <c r="R178" s="1141"/>
      <c r="S178" s="1141"/>
      <c r="T178" s="1141"/>
      <c r="U178" s="1141"/>
      <c r="V178" s="1141"/>
      <c r="W178" s="1141"/>
      <c r="X178" s="1141"/>
      <c r="Y178" s="1141"/>
      <c r="Z178" s="1141"/>
      <c r="AA178" s="1141"/>
    </row>
    <row r="179" spans="1:27" x14ac:dyDescent="0.25">
      <c r="A179" s="550" t="s">
        <v>510</v>
      </c>
      <c r="B179" s="551"/>
      <c r="C179" s="551"/>
      <c r="D179" s="551"/>
      <c r="E179" s="551"/>
      <c r="F179" s="551"/>
      <c r="G179" s="551"/>
      <c r="H179" s="551"/>
      <c r="I179" s="551"/>
      <c r="J179" s="551"/>
      <c r="K179" s="551"/>
      <c r="L179" s="551"/>
      <c r="M179" s="551"/>
      <c r="N179" s="551"/>
      <c r="O179" s="551"/>
      <c r="P179" s="551"/>
      <c r="Q179" s="551"/>
      <c r="R179" s="551"/>
      <c r="S179" s="551"/>
      <c r="T179" s="551"/>
      <c r="U179" s="551"/>
      <c r="V179" s="551"/>
      <c r="W179" s="551"/>
      <c r="X179" s="551"/>
      <c r="Y179" s="551"/>
      <c r="Z179" s="551"/>
      <c r="AA179" s="552"/>
    </row>
    <row r="180" spans="1:27" ht="15" customHeight="1" x14ac:dyDescent="0.25">
      <c r="A180" s="30" t="s">
        <v>506</v>
      </c>
      <c r="B180" s="1124" t="s">
        <v>814</v>
      </c>
      <c r="C180" s="1124"/>
      <c r="D180" s="1124"/>
      <c r="E180" s="1124"/>
      <c r="F180" s="1124"/>
      <c r="G180" s="1124"/>
      <c r="H180" s="1124"/>
      <c r="I180" s="1124"/>
      <c r="J180" s="1124"/>
      <c r="K180" s="1124"/>
      <c r="L180" s="1124"/>
      <c r="M180" s="1124"/>
      <c r="N180" s="1124"/>
      <c r="O180" s="1124"/>
      <c r="P180" s="1124"/>
      <c r="Q180" s="1124"/>
      <c r="R180" s="1124"/>
      <c r="S180" s="1124"/>
      <c r="T180" s="1124"/>
      <c r="U180" s="1124"/>
      <c r="V180" s="1124"/>
      <c r="W180" s="1124"/>
      <c r="X180" s="1124"/>
      <c r="Y180" s="1124"/>
      <c r="Z180" s="1124"/>
      <c r="AA180" s="1125"/>
    </row>
    <row r="181" spans="1:27" x14ac:dyDescent="0.25">
      <c r="A181" s="30" t="s">
        <v>507</v>
      </c>
      <c r="B181" s="1124" t="s">
        <v>924</v>
      </c>
      <c r="C181" s="1124"/>
      <c r="D181" s="1124"/>
      <c r="E181" s="1124"/>
      <c r="F181" s="1124"/>
      <c r="G181" s="1124"/>
      <c r="H181" s="1124"/>
      <c r="I181" s="1124"/>
      <c r="J181" s="1124"/>
      <c r="K181" s="1124"/>
      <c r="L181" s="1124"/>
      <c r="M181" s="1124"/>
      <c r="N181" s="1124"/>
      <c r="O181" s="1124"/>
      <c r="P181" s="1124"/>
      <c r="Q181" s="1124"/>
      <c r="R181" s="1124"/>
      <c r="S181" s="1124"/>
      <c r="T181" s="1124"/>
      <c r="U181" s="1124"/>
      <c r="V181" s="1124"/>
      <c r="W181" s="1124"/>
      <c r="X181" s="1124"/>
      <c r="Y181" s="1124"/>
      <c r="Z181" s="1124"/>
      <c r="AA181" s="1125"/>
    </row>
    <row r="182" spans="1:27" x14ac:dyDescent="0.25">
      <c r="A182" s="30" t="s">
        <v>508</v>
      </c>
      <c r="B182" s="1124" t="s">
        <v>924</v>
      </c>
      <c r="C182" s="1124"/>
      <c r="D182" s="1124"/>
      <c r="E182" s="1124"/>
      <c r="F182" s="1124"/>
      <c r="G182" s="1124"/>
      <c r="H182" s="1124"/>
      <c r="I182" s="1124"/>
      <c r="J182" s="1124"/>
      <c r="K182" s="1124"/>
      <c r="L182" s="1124"/>
      <c r="M182" s="1124"/>
      <c r="N182" s="1124"/>
      <c r="O182" s="1124"/>
      <c r="P182" s="1124"/>
      <c r="Q182" s="1124"/>
      <c r="R182" s="1124"/>
      <c r="S182" s="1124"/>
      <c r="T182" s="1124"/>
      <c r="U182" s="1124"/>
      <c r="V182" s="1124"/>
      <c r="W182" s="1124"/>
      <c r="X182" s="1124"/>
      <c r="Y182" s="1124"/>
      <c r="Z182" s="1124"/>
      <c r="AA182" s="1125"/>
    </row>
    <row r="183" spans="1:27" x14ac:dyDescent="0.25">
      <c r="A183" s="32" t="s">
        <v>509</v>
      </c>
      <c r="B183" s="1140" t="s">
        <v>925</v>
      </c>
      <c r="C183" s="1141"/>
      <c r="D183" s="1141"/>
      <c r="E183" s="1141"/>
      <c r="F183" s="1141"/>
      <c r="G183" s="1141"/>
      <c r="H183" s="1141"/>
      <c r="I183" s="1141"/>
      <c r="J183" s="1141"/>
      <c r="K183" s="1141"/>
      <c r="L183" s="1141"/>
      <c r="M183" s="1141"/>
      <c r="N183" s="1141"/>
      <c r="O183" s="1141"/>
      <c r="P183" s="1141"/>
      <c r="Q183" s="1141"/>
      <c r="R183" s="1141"/>
      <c r="S183" s="1141"/>
      <c r="T183" s="1141"/>
      <c r="U183" s="1141"/>
      <c r="V183" s="1141"/>
      <c r="W183" s="1141"/>
      <c r="X183" s="1141"/>
      <c r="Y183" s="1141"/>
      <c r="Z183" s="1141"/>
      <c r="AA183" s="1141"/>
    </row>
    <row r="184" spans="1:27" x14ac:dyDescent="0.25">
      <c r="A184" s="1142"/>
      <c r="B184" s="1142"/>
      <c r="C184" s="1142"/>
      <c r="D184" s="1142"/>
      <c r="E184" s="1142"/>
      <c r="F184" s="1142"/>
      <c r="G184" s="1142"/>
      <c r="H184" s="1142"/>
      <c r="I184" s="1142"/>
      <c r="J184" s="1142"/>
      <c r="K184" s="1142"/>
      <c r="L184" s="1142"/>
      <c r="M184" s="1142"/>
      <c r="N184" s="1142"/>
      <c r="O184" s="1142"/>
      <c r="P184" s="1142"/>
      <c r="Q184" s="1142"/>
      <c r="R184" s="1142"/>
      <c r="S184" s="1142"/>
      <c r="T184" s="1142"/>
      <c r="U184" s="1142"/>
      <c r="V184" s="1142"/>
      <c r="W184" s="1142"/>
      <c r="X184" s="1142"/>
      <c r="Y184" s="1142"/>
      <c r="Z184" s="1142"/>
      <c r="AA184" s="1142"/>
    </row>
    <row r="185" spans="1:27" x14ac:dyDescent="0.25">
      <c r="A185" s="613" t="s">
        <v>511</v>
      </c>
      <c r="B185" s="613"/>
      <c r="C185" s="613"/>
      <c r="D185" s="613"/>
      <c r="E185" s="613"/>
      <c r="F185" s="613"/>
      <c r="G185" s="613"/>
      <c r="H185" s="613"/>
      <c r="I185" s="613"/>
      <c r="J185" s="613"/>
      <c r="K185" s="613"/>
      <c r="L185" s="613"/>
      <c r="M185" s="613"/>
      <c r="N185" s="613"/>
      <c r="O185" s="613"/>
      <c r="P185" s="613"/>
      <c r="Q185" s="613"/>
      <c r="R185" s="613"/>
      <c r="S185" s="613"/>
      <c r="T185" s="613"/>
      <c r="U185" s="613"/>
      <c r="V185" s="613"/>
      <c r="W185" s="613"/>
      <c r="X185" s="613"/>
      <c r="Y185" s="613"/>
      <c r="Z185" s="613"/>
      <c r="AA185" s="613"/>
    </row>
    <row r="186" spans="1:27" x14ac:dyDescent="0.25">
      <c r="A186" s="449"/>
      <c r="B186" s="449"/>
      <c r="C186" s="449"/>
      <c r="D186" s="449"/>
      <c r="E186" s="449"/>
      <c r="F186" s="449"/>
      <c r="G186" s="541" t="s">
        <v>0</v>
      </c>
      <c r="H186" s="541"/>
      <c r="I186" s="541"/>
      <c r="J186" s="541"/>
      <c r="K186" s="541"/>
      <c r="L186" s="541"/>
      <c r="M186" s="541"/>
      <c r="N186" s="541"/>
      <c r="O186" s="541"/>
      <c r="P186" s="541"/>
      <c r="Q186" s="541"/>
      <c r="R186" s="541"/>
      <c r="S186" s="541"/>
      <c r="T186" s="1126" t="s">
        <v>244</v>
      </c>
      <c r="U186" s="1126"/>
      <c r="V186" s="1127">
        <v>1</v>
      </c>
      <c r="W186" s="1127"/>
      <c r="X186" s="295" t="s">
        <v>245</v>
      </c>
      <c r="Y186" s="295"/>
      <c r="Z186" s="1127">
        <v>1</v>
      </c>
      <c r="AA186" s="1127"/>
    </row>
    <row r="187" spans="1:27" x14ac:dyDescent="0.25">
      <c r="A187" s="449"/>
      <c r="B187" s="449"/>
      <c r="C187" s="449"/>
      <c r="D187" s="449"/>
      <c r="E187" s="449"/>
      <c r="F187" s="449"/>
      <c r="G187" s="295" t="s">
        <v>1</v>
      </c>
      <c r="H187" s="295"/>
      <c r="I187" s="295"/>
      <c r="J187" s="295"/>
      <c r="K187" s="295"/>
      <c r="L187" s="295"/>
      <c r="M187" s="295"/>
      <c r="N187" s="295"/>
      <c r="O187" s="295"/>
      <c r="P187" s="295"/>
      <c r="Q187" s="295"/>
      <c r="R187" s="295"/>
      <c r="S187" s="295"/>
      <c r="T187" s="294"/>
      <c r="U187" s="294"/>
      <c r="V187" s="294"/>
      <c r="W187" s="294"/>
      <c r="X187" s="294"/>
      <c r="Y187" s="294"/>
      <c r="Z187" s="294"/>
      <c r="AA187" s="294"/>
    </row>
    <row r="188" spans="1:27" x14ac:dyDescent="0.25">
      <c r="A188" s="449"/>
      <c r="B188" s="449"/>
      <c r="C188" s="449"/>
      <c r="D188" s="449"/>
      <c r="E188" s="449"/>
      <c r="F188" s="449"/>
      <c r="G188" s="613" t="s">
        <v>501</v>
      </c>
      <c r="H188" s="613"/>
      <c r="I188" s="613"/>
      <c r="J188" s="613"/>
      <c r="K188" s="613"/>
      <c r="L188" s="613"/>
      <c r="M188" s="613"/>
      <c r="N188" s="613"/>
      <c r="O188" s="613"/>
      <c r="P188" s="613"/>
      <c r="Q188" s="613"/>
      <c r="R188" s="613"/>
      <c r="S188" s="613"/>
      <c r="T188" s="449"/>
      <c r="U188" s="449"/>
      <c r="V188" s="449"/>
      <c r="W188" s="449"/>
      <c r="X188" s="449"/>
      <c r="Y188" s="449"/>
      <c r="Z188" s="449"/>
      <c r="AA188" s="449"/>
    </row>
    <row r="189" spans="1:27" x14ac:dyDescent="0.25">
      <c r="A189" s="449"/>
      <c r="B189" s="449"/>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row>
    <row r="190" spans="1:27" x14ac:dyDescent="0.25">
      <c r="A190" s="27" t="s">
        <v>3</v>
      </c>
      <c r="B190" s="611" t="s">
        <v>4</v>
      </c>
      <c r="C190" s="611"/>
      <c r="D190" s="611"/>
      <c r="E190" s="611"/>
      <c r="F190" s="611"/>
      <c r="G190" s="611"/>
      <c r="H190" s="611"/>
      <c r="I190" s="611"/>
      <c r="J190" s="611"/>
      <c r="K190" s="611"/>
      <c r="L190" s="611"/>
      <c r="M190" s="611"/>
      <c r="N190" s="1131" t="s">
        <v>5</v>
      </c>
      <c r="O190" s="1131"/>
      <c r="P190" s="1127">
        <v>2023</v>
      </c>
      <c r="Q190" s="1127"/>
      <c r="R190" s="1127"/>
      <c r="T190" s="604" t="s">
        <v>248</v>
      </c>
      <c r="U190" s="605"/>
      <c r="V190" s="605"/>
      <c r="W190" s="605"/>
      <c r="X190" s="605"/>
      <c r="Y190" s="605"/>
      <c r="Z190" s="605"/>
      <c r="AA190" s="606"/>
    </row>
    <row r="191" spans="1:27" x14ac:dyDescent="0.25">
      <c r="A191" s="295"/>
      <c r="B191" s="295"/>
      <c r="C191" s="295"/>
      <c r="D191" s="295"/>
      <c r="E191" s="295"/>
      <c r="F191" s="295"/>
      <c r="G191" s="295"/>
      <c r="H191" s="295"/>
      <c r="I191" s="295"/>
      <c r="J191" s="295"/>
      <c r="K191" s="295"/>
      <c r="L191" s="295"/>
      <c r="M191" s="295"/>
      <c r="N191" s="295"/>
      <c r="O191" s="295"/>
      <c r="P191" s="295"/>
      <c r="Q191" s="295"/>
      <c r="R191" s="295"/>
      <c r="S191" s="295"/>
      <c r="T191" s="1132" t="s">
        <v>284</v>
      </c>
      <c r="U191" s="1133"/>
      <c r="V191" s="1133"/>
      <c r="W191" s="1133"/>
      <c r="X191" s="1133"/>
      <c r="Y191" s="1133"/>
      <c r="Z191" s="1133"/>
      <c r="AA191" s="1134"/>
    </row>
    <row r="192" spans="1:27" x14ac:dyDescent="0.25">
      <c r="A192" s="7" t="s">
        <v>6</v>
      </c>
      <c r="B192" s="612">
        <v>44835</v>
      </c>
      <c r="C192" s="612"/>
      <c r="D192" s="612"/>
      <c r="E192" s="613" t="s">
        <v>7</v>
      </c>
      <c r="F192" s="613"/>
      <c r="G192" s="206">
        <v>45199</v>
      </c>
      <c r="H192" s="613"/>
      <c r="I192" s="613"/>
      <c r="J192" s="613"/>
      <c r="K192" s="613"/>
      <c r="L192" s="613"/>
      <c r="M192"/>
      <c r="N192"/>
      <c r="O192" s="22" t="s">
        <v>8</v>
      </c>
      <c r="P192" s="1127">
        <f>'C-1a Needs Assessment'!J192</f>
        <v>0</v>
      </c>
      <c r="Q192" s="1127"/>
      <c r="R192" s="1127"/>
      <c r="T192" s="449"/>
      <c r="U192" s="449"/>
      <c r="V192" s="449"/>
      <c r="W192" s="449"/>
      <c r="X192" s="449"/>
      <c r="Y192" s="449"/>
      <c r="Z192" s="449"/>
      <c r="AA192" s="449"/>
    </row>
    <row r="193" spans="1:27" x14ac:dyDescent="0.25">
      <c r="A193" s="545"/>
      <c r="B193" s="545"/>
      <c r="C193" s="545"/>
      <c r="D193" s="545"/>
      <c r="E193" s="545"/>
      <c r="F193" s="545"/>
      <c r="G193" s="545"/>
      <c r="H193" s="545"/>
      <c r="I193" s="545"/>
      <c r="J193" s="545"/>
      <c r="K193" s="545"/>
      <c r="L193" s="545"/>
      <c r="M193" s="545"/>
      <c r="N193" s="545"/>
      <c r="O193" s="545"/>
      <c r="P193" s="545"/>
      <c r="Q193" s="545"/>
      <c r="R193" s="545"/>
      <c r="S193" s="545"/>
      <c r="T193" s="545"/>
      <c r="U193" s="545"/>
      <c r="V193" s="545"/>
      <c r="W193" s="545"/>
      <c r="X193" s="545"/>
      <c r="Y193" s="545"/>
      <c r="Z193" s="545"/>
      <c r="AA193" s="545"/>
    </row>
    <row r="194" spans="1:27" x14ac:dyDescent="0.25">
      <c r="A194" s="1128" t="s">
        <v>502</v>
      </c>
      <c r="B194" s="1129"/>
      <c r="C194" s="1129"/>
      <c r="D194" s="1129"/>
      <c r="E194" s="1129"/>
      <c r="F194" s="1129"/>
      <c r="G194" s="1129"/>
      <c r="H194" s="1129"/>
      <c r="I194" s="1129"/>
      <c r="J194" s="1129"/>
      <c r="K194" s="1129"/>
      <c r="L194" s="1129"/>
      <c r="M194" s="1129"/>
      <c r="N194" s="1129"/>
      <c r="O194" s="1129"/>
      <c r="P194" s="1129"/>
      <c r="Q194" s="1129"/>
      <c r="R194" s="1129"/>
      <c r="S194" s="1129"/>
      <c r="T194" s="1129"/>
      <c r="U194" s="1129"/>
      <c r="V194" s="1129"/>
      <c r="W194" s="1129"/>
      <c r="X194" s="1129"/>
      <c r="Y194" s="1129"/>
      <c r="Z194" s="1129"/>
      <c r="AA194" s="1130"/>
    </row>
    <row r="195" spans="1:27" x14ac:dyDescent="0.25">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row>
    <row r="196" spans="1:27" x14ac:dyDescent="0.25">
      <c r="A196" s="1128" t="s">
        <v>503</v>
      </c>
      <c r="B196" s="1129"/>
      <c r="C196" s="1129"/>
      <c r="D196" s="1129"/>
      <c r="E196" s="1129"/>
      <c r="F196" s="1129"/>
      <c r="G196" s="1129"/>
      <c r="H196" s="1129"/>
      <c r="I196" s="1129"/>
      <c r="J196" s="1129"/>
      <c r="K196" s="1129"/>
      <c r="L196" s="1129"/>
      <c r="M196" s="1129"/>
      <c r="N196" s="1129"/>
      <c r="O196" s="1129"/>
      <c r="P196" s="1129"/>
      <c r="Q196" s="1129"/>
      <c r="R196" s="1130"/>
      <c r="S196" s="1129" t="s">
        <v>504</v>
      </c>
      <c r="T196" s="1129"/>
      <c r="U196" s="1129"/>
      <c r="V196" s="1129"/>
      <c r="W196" s="1129"/>
      <c r="X196" s="1129"/>
      <c r="Y196" s="1129"/>
      <c r="Z196" s="1129"/>
      <c r="AA196" s="1130"/>
    </row>
    <row r="197" spans="1:27" x14ac:dyDescent="0.25">
      <c r="A197" s="876" t="s">
        <v>395</v>
      </c>
      <c r="B197" s="877"/>
      <c r="C197" s="877"/>
      <c r="D197" s="877"/>
      <c r="E197" s="877"/>
      <c r="F197" s="877"/>
      <c r="G197" s="877"/>
      <c r="H197" s="877"/>
      <c r="I197" s="877"/>
      <c r="J197" s="877"/>
      <c r="K197" s="877"/>
      <c r="L197" s="877"/>
      <c r="M197" s="877"/>
      <c r="N197" s="877"/>
      <c r="O197" s="877"/>
      <c r="P197" s="877"/>
      <c r="Q197" s="877"/>
      <c r="R197" s="878"/>
      <c r="S197" s="877"/>
      <c r="T197" s="877"/>
      <c r="U197" s="877"/>
      <c r="V197" s="877"/>
      <c r="W197" s="877"/>
      <c r="X197" s="877"/>
      <c r="Y197" s="877"/>
      <c r="Z197" s="877"/>
      <c r="AA197" s="878"/>
    </row>
    <row r="198" spans="1:27" x14ac:dyDescent="0.25">
      <c r="A198" s="550" t="s">
        <v>505</v>
      </c>
      <c r="B198" s="551"/>
      <c r="C198" s="551"/>
      <c r="D198" s="551"/>
      <c r="E198" s="551"/>
      <c r="F198" s="551"/>
      <c r="G198" s="551"/>
      <c r="H198" s="551"/>
      <c r="I198" s="551"/>
      <c r="J198" s="551"/>
      <c r="K198" s="551"/>
      <c r="L198" s="551"/>
      <c r="M198" s="551"/>
      <c r="N198" s="551"/>
      <c r="O198" s="551"/>
      <c r="P198" s="551"/>
      <c r="Q198" s="551"/>
      <c r="R198" s="551"/>
      <c r="S198" s="551"/>
      <c r="T198" s="551"/>
      <c r="U198" s="551"/>
      <c r="V198" s="551"/>
      <c r="W198" s="551"/>
      <c r="X198" s="551"/>
      <c r="Y198" s="551"/>
      <c r="Z198" s="551"/>
      <c r="AA198" s="552"/>
    </row>
    <row r="199" spans="1:27" ht="49.5" customHeight="1" x14ac:dyDescent="0.25">
      <c r="A199" s="30" t="s">
        <v>506</v>
      </c>
      <c r="B199" s="1123" t="s">
        <v>805</v>
      </c>
      <c r="C199" s="1124"/>
      <c r="D199" s="1124"/>
      <c r="E199" s="1124"/>
      <c r="F199" s="1124"/>
      <c r="G199" s="1124"/>
      <c r="H199" s="1124"/>
      <c r="I199" s="1124"/>
      <c r="J199" s="1124"/>
      <c r="K199" s="1124"/>
      <c r="L199" s="1124"/>
      <c r="M199" s="1124"/>
      <c r="N199" s="1124"/>
      <c r="O199" s="1124"/>
      <c r="P199" s="1124"/>
      <c r="Q199" s="1124"/>
      <c r="R199" s="1124"/>
      <c r="S199" s="1124"/>
      <c r="T199" s="1124"/>
      <c r="U199" s="1124"/>
      <c r="V199" s="1124"/>
      <c r="W199" s="1124"/>
      <c r="X199" s="1124"/>
      <c r="Y199" s="1124"/>
      <c r="Z199" s="1124"/>
      <c r="AA199" s="1125"/>
    </row>
    <row r="200" spans="1:27" ht="27.75" customHeight="1" x14ac:dyDescent="0.25">
      <c r="A200" s="30" t="s">
        <v>507</v>
      </c>
      <c r="B200" s="1124" t="s">
        <v>841</v>
      </c>
      <c r="C200" s="1124"/>
      <c r="D200" s="1124"/>
      <c r="E200" s="1124"/>
      <c r="F200" s="1124"/>
      <c r="G200" s="1124"/>
      <c r="H200" s="1124"/>
      <c r="I200" s="1124"/>
      <c r="J200" s="1124"/>
      <c r="K200" s="1124"/>
      <c r="L200" s="1124"/>
      <c r="M200" s="1124"/>
      <c r="N200" s="1124"/>
      <c r="O200" s="1124"/>
      <c r="P200" s="1124"/>
      <c r="Q200" s="1124"/>
      <c r="R200" s="1124"/>
      <c r="S200" s="1124"/>
      <c r="T200" s="1124"/>
      <c r="U200" s="1124"/>
      <c r="V200" s="1124"/>
      <c r="W200" s="1124"/>
      <c r="X200" s="1124"/>
      <c r="Y200" s="1124"/>
      <c r="Z200" s="1124"/>
      <c r="AA200" s="1125"/>
    </row>
    <row r="201" spans="1:27" x14ac:dyDescent="0.25">
      <c r="A201" s="30" t="s">
        <v>508</v>
      </c>
      <c r="B201" s="1124" t="s">
        <v>887</v>
      </c>
      <c r="C201" s="1124"/>
      <c r="D201" s="1124"/>
      <c r="E201" s="1124"/>
      <c r="F201" s="1124"/>
      <c r="G201" s="1124"/>
      <c r="H201" s="1124"/>
      <c r="I201" s="1124"/>
      <c r="J201" s="1124"/>
      <c r="K201" s="1124"/>
      <c r="L201" s="1124"/>
      <c r="M201" s="1124"/>
      <c r="N201" s="1124"/>
      <c r="O201" s="1124"/>
      <c r="P201" s="1124"/>
      <c r="Q201" s="1124"/>
      <c r="R201" s="1124"/>
      <c r="S201" s="1124"/>
      <c r="T201" s="1124"/>
      <c r="U201" s="1124"/>
      <c r="V201" s="1124"/>
      <c r="W201" s="1124"/>
      <c r="X201" s="1124"/>
      <c r="Y201" s="1124"/>
      <c r="Z201" s="1124"/>
      <c r="AA201" s="1125"/>
    </row>
    <row r="202" spans="1:27" x14ac:dyDescent="0.25">
      <c r="A202" s="31" t="s">
        <v>509</v>
      </c>
      <c r="B202" s="1124" t="s">
        <v>888</v>
      </c>
      <c r="C202" s="1124"/>
      <c r="D202" s="1124"/>
      <c r="E202" s="1124"/>
      <c r="F202" s="1124"/>
      <c r="G202" s="1124"/>
      <c r="H202" s="1124"/>
      <c r="I202" s="1124"/>
      <c r="J202" s="1124"/>
      <c r="K202" s="1124"/>
      <c r="L202" s="1124"/>
      <c r="M202" s="1124"/>
      <c r="N202" s="1124"/>
      <c r="O202" s="1124"/>
      <c r="P202" s="1124"/>
      <c r="Q202" s="1124"/>
      <c r="R202" s="1124"/>
      <c r="S202" s="1124"/>
      <c r="T202" s="1124"/>
      <c r="U202" s="1124"/>
      <c r="V202" s="1124"/>
      <c r="W202" s="1124"/>
      <c r="X202" s="1124"/>
      <c r="Y202" s="1124"/>
      <c r="Z202" s="1124"/>
      <c r="AA202" s="1125"/>
    </row>
    <row r="203" spans="1:27" x14ac:dyDescent="0.25">
      <c r="A203" s="550" t="s">
        <v>510</v>
      </c>
      <c r="B203" s="551"/>
      <c r="C203" s="551"/>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2"/>
    </row>
    <row r="204" spans="1:27" ht="35.25" customHeight="1" x14ac:dyDescent="0.25">
      <c r="A204" s="30" t="s">
        <v>506</v>
      </c>
      <c r="B204" s="1124" t="s">
        <v>806</v>
      </c>
      <c r="C204" s="1124"/>
      <c r="D204" s="1124"/>
      <c r="E204" s="1124"/>
      <c r="F204" s="1124"/>
      <c r="G204" s="1124"/>
      <c r="H204" s="1124"/>
      <c r="I204" s="1124"/>
      <c r="J204" s="1124"/>
      <c r="K204" s="1124"/>
      <c r="L204" s="1124"/>
      <c r="M204" s="1124"/>
      <c r="N204" s="1124"/>
      <c r="O204" s="1124"/>
      <c r="P204" s="1124"/>
      <c r="Q204" s="1124"/>
      <c r="R204" s="1124"/>
      <c r="S204" s="1124"/>
      <c r="T204" s="1124"/>
      <c r="U204" s="1124"/>
      <c r="V204" s="1124"/>
      <c r="W204" s="1124"/>
      <c r="X204" s="1124"/>
      <c r="Y204" s="1124"/>
      <c r="Z204" s="1124"/>
      <c r="AA204" s="1125"/>
    </row>
    <row r="205" spans="1:27" ht="39" customHeight="1" x14ac:dyDescent="0.25">
      <c r="A205" s="30" t="s">
        <v>507</v>
      </c>
      <c r="B205" s="1124" t="s">
        <v>842</v>
      </c>
      <c r="C205" s="1124"/>
      <c r="D205" s="1124"/>
      <c r="E205" s="1124"/>
      <c r="F205" s="1124"/>
      <c r="G205" s="1124"/>
      <c r="H205" s="1124"/>
      <c r="I205" s="1124"/>
      <c r="J205" s="1124"/>
      <c r="K205" s="1124"/>
      <c r="L205" s="1124"/>
      <c r="M205" s="1124"/>
      <c r="N205" s="1124"/>
      <c r="O205" s="1124"/>
      <c r="P205" s="1124"/>
      <c r="Q205" s="1124"/>
      <c r="R205" s="1124"/>
      <c r="S205" s="1124"/>
      <c r="T205" s="1124"/>
      <c r="U205" s="1124"/>
      <c r="V205" s="1124"/>
      <c r="W205" s="1124"/>
      <c r="X205" s="1124"/>
      <c r="Y205" s="1124"/>
      <c r="Z205" s="1124"/>
      <c r="AA205" s="1125"/>
    </row>
    <row r="206" spans="1:27" x14ac:dyDescent="0.25">
      <c r="A206" s="30" t="s">
        <v>508</v>
      </c>
      <c r="B206" s="1124" t="s">
        <v>889</v>
      </c>
      <c r="C206" s="1124"/>
      <c r="D206" s="1124"/>
      <c r="E206" s="1124"/>
      <c r="F206" s="1124"/>
      <c r="G206" s="1124"/>
      <c r="H206" s="1124"/>
      <c r="I206" s="1124"/>
      <c r="J206" s="1124"/>
      <c r="K206" s="1124"/>
      <c r="L206" s="1124"/>
      <c r="M206" s="1124"/>
      <c r="N206" s="1124"/>
      <c r="O206" s="1124"/>
      <c r="P206" s="1124"/>
      <c r="Q206" s="1124"/>
      <c r="R206" s="1124"/>
      <c r="S206" s="1124"/>
      <c r="T206" s="1124"/>
      <c r="U206" s="1124"/>
      <c r="V206" s="1124"/>
      <c r="W206" s="1124"/>
      <c r="X206" s="1124"/>
      <c r="Y206" s="1124"/>
      <c r="Z206" s="1124"/>
      <c r="AA206" s="1125"/>
    </row>
    <row r="207" spans="1:27" x14ac:dyDescent="0.25">
      <c r="A207" s="32" t="s">
        <v>509</v>
      </c>
      <c r="B207" s="1124" t="s">
        <v>890</v>
      </c>
      <c r="C207" s="1124"/>
      <c r="D207" s="1124"/>
      <c r="E207" s="1124"/>
      <c r="F207" s="1124"/>
      <c r="G207" s="1124"/>
      <c r="H207" s="1124"/>
      <c r="I207" s="1124"/>
      <c r="J207" s="1124"/>
      <c r="K207" s="1124"/>
      <c r="L207" s="1124"/>
      <c r="M207" s="1124"/>
      <c r="N207" s="1124"/>
      <c r="O207" s="1124"/>
      <c r="P207" s="1124"/>
      <c r="Q207" s="1124"/>
      <c r="R207" s="1124"/>
      <c r="S207" s="1124"/>
      <c r="T207" s="1124"/>
      <c r="U207" s="1124"/>
      <c r="V207" s="1124"/>
      <c r="W207" s="1124"/>
      <c r="X207" s="1124"/>
      <c r="Y207" s="1124"/>
      <c r="Z207" s="1124"/>
      <c r="AA207" s="1125"/>
    </row>
    <row r="208" spans="1:27" x14ac:dyDescent="0.25">
      <c r="A208" s="1142"/>
      <c r="B208" s="1142"/>
      <c r="C208" s="1142"/>
      <c r="D208" s="1142"/>
      <c r="E208" s="1142"/>
      <c r="F208" s="1142"/>
      <c r="G208" s="1142"/>
      <c r="H208" s="1142"/>
      <c r="I208" s="1142"/>
      <c r="J208" s="1142"/>
      <c r="K208" s="1142"/>
      <c r="L208" s="1142"/>
      <c r="M208" s="1142"/>
      <c r="N208" s="1142"/>
      <c r="O208" s="1142"/>
      <c r="P208" s="1142"/>
      <c r="Q208" s="1142"/>
      <c r="R208" s="1142"/>
      <c r="S208" s="1142"/>
      <c r="T208" s="1142"/>
      <c r="U208" s="1142"/>
      <c r="V208" s="1142"/>
      <c r="W208" s="1142"/>
      <c r="X208" s="1142"/>
      <c r="Y208" s="1142"/>
      <c r="Z208" s="1142"/>
      <c r="AA208" s="1142"/>
    </row>
    <row r="209" spans="1:27" x14ac:dyDescent="0.25">
      <c r="A209" s="1128" t="s">
        <v>503</v>
      </c>
      <c r="B209" s="1129"/>
      <c r="C209" s="1129"/>
      <c r="D209" s="1129"/>
      <c r="E209" s="1129"/>
      <c r="F209" s="1129"/>
      <c r="G209" s="1129"/>
      <c r="H209" s="1129"/>
      <c r="I209" s="1129"/>
      <c r="J209" s="1129"/>
      <c r="K209" s="1129"/>
      <c r="L209" s="1129"/>
      <c r="M209" s="1129"/>
      <c r="N209" s="1129"/>
      <c r="O209" s="1129"/>
      <c r="P209" s="1129"/>
      <c r="Q209" s="1129"/>
      <c r="R209" s="1130"/>
      <c r="S209" s="1129" t="s">
        <v>504</v>
      </c>
      <c r="T209" s="1129"/>
      <c r="U209" s="1129"/>
      <c r="V209" s="1129"/>
      <c r="W209" s="1129"/>
      <c r="X209" s="1129"/>
      <c r="Y209" s="1129"/>
      <c r="Z209" s="1129"/>
      <c r="AA209" s="1130"/>
    </row>
    <row r="210" spans="1:27" x14ac:dyDescent="0.25">
      <c r="A210" s="876" t="s">
        <v>407</v>
      </c>
      <c r="B210" s="877"/>
      <c r="C210" s="877"/>
      <c r="D210" s="877"/>
      <c r="E210" s="877"/>
      <c r="F210" s="877"/>
      <c r="G210" s="877"/>
      <c r="H210" s="877"/>
      <c r="I210" s="877"/>
      <c r="J210" s="877"/>
      <c r="K210" s="877"/>
      <c r="L210" s="877"/>
      <c r="M210" s="877"/>
      <c r="N210" s="877"/>
      <c r="O210" s="877"/>
      <c r="P210" s="877"/>
      <c r="Q210" s="877"/>
      <c r="R210" s="878"/>
      <c r="S210" s="877"/>
      <c r="T210" s="877"/>
      <c r="U210" s="877"/>
      <c r="V210" s="877"/>
      <c r="W210" s="877"/>
      <c r="X210" s="877"/>
      <c r="Y210" s="877"/>
      <c r="Z210" s="877"/>
      <c r="AA210" s="878"/>
    </row>
    <row r="211" spans="1:27" x14ac:dyDescent="0.25">
      <c r="A211" s="550" t="s">
        <v>505</v>
      </c>
      <c r="B211" s="551"/>
      <c r="C211" s="551"/>
      <c r="D211" s="551"/>
      <c r="E211" s="551"/>
      <c r="F211" s="551"/>
      <c r="G211" s="551"/>
      <c r="H211" s="551"/>
      <c r="I211" s="551"/>
      <c r="J211" s="551"/>
      <c r="K211" s="551"/>
      <c r="L211" s="551"/>
      <c r="M211" s="551"/>
      <c r="N211" s="551"/>
      <c r="O211" s="551"/>
      <c r="P211" s="551"/>
      <c r="Q211" s="551"/>
      <c r="R211" s="551"/>
      <c r="S211" s="551"/>
      <c r="T211" s="551"/>
      <c r="U211" s="551"/>
      <c r="V211" s="551"/>
      <c r="W211" s="551"/>
      <c r="X211" s="551"/>
      <c r="Y211" s="551"/>
      <c r="Z211" s="551"/>
      <c r="AA211" s="552"/>
    </row>
    <row r="212" spans="1:27" ht="42" customHeight="1" x14ac:dyDescent="0.25">
      <c r="A212" s="30" t="s">
        <v>506</v>
      </c>
      <c r="B212" s="1123" t="s">
        <v>883</v>
      </c>
      <c r="C212" s="1124"/>
      <c r="D212" s="1124"/>
      <c r="E212" s="1124"/>
      <c r="F212" s="1124"/>
      <c r="G212" s="1124"/>
      <c r="H212" s="1124"/>
      <c r="I212" s="1124"/>
      <c r="J212" s="1124"/>
      <c r="K212" s="1124"/>
      <c r="L212" s="1124"/>
      <c r="M212" s="1124"/>
      <c r="N212" s="1124"/>
      <c r="O212" s="1124"/>
      <c r="P212" s="1124"/>
      <c r="Q212" s="1124"/>
      <c r="R212" s="1124"/>
      <c r="S212" s="1124"/>
      <c r="T212" s="1124"/>
      <c r="U212" s="1124"/>
      <c r="V212" s="1124"/>
      <c r="W212" s="1124"/>
      <c r="X212" s="1124"/>
      <c r="Y212" s="1124"/>
      <c r="Z212" s="1124"/>
      <c r="AA212" s="1125"/>
    </row>
    <row r="213" spans="1:27" ht="40.5" customHeight="1" x14ac:dyDescent="0.25">
      <c r="A213" s="30" t="s">
        <v>507</v>
      </c>
      <c r="B213" s="1124" t="s">
        <v>843</v>
      </c>
      <c r="C213" s="1124"/>
      <c r="D213" s="1124"/>
      <c r="E213" s="1124"/>
      <c r="F213" s="1124"/>
      <c r="G213" s="1124"/>
      <c r="H213" s="1124"/>
      <c r="I213" s="1124"/>
      <c r="J213" s="1124"/>
      <c r="K213" s="1124"/>
      <c r="L213" s="1124"/>
      <c r="M213" s="1124"/>
      <c r="N213" s="1124"/>
      <c r="O213" s="1124"/>
      <c r="P213" s="1124"/>
      <c r="Q213" s="1124"/>
      <c r="R213" s="1124"/>
      <c r="S213" s="1124"/>
      <c r="T213" s="1124"/>
      <c r="U213" s="1124"/>
      <c r="V213" s="1124"/>
      <c r="W213" s="1124"/>
      <c r="X213" s="1124"/>
      <c r="Y213" s="1124"/>
      <c r="Z213" s="1124"/>
      <c r="AA213" s="1125"/>
    </row>
    <row r="214" spans="1:27" x14ac:dyDescent="0.25">
      <c r="A214" s="30" t="s">
        <v>508</v>
      </c>
      <c r="B214" s="1124" t="s">
        <v>884</v>
      </c>
      <c r="C214" s="1124"/>
      <c r="D214" s="1124"/>
      <c r="E214" s="1124"/>
      <c r="F214" s="1124"/>
      <c r="G214" s="1124"/>
      <c r="H214" s="1124"/>
      <c r="I214" s="1124"/>
      <c r="J214" s="1124"/>
      <c r="K214" s="1124"/>
      <c r="L214" s="1124"/>
      <c r="M214" s="1124"/>
      <c r="N214" s="1124"/>
      <c r="O214" s="1124"/>
      <c r="P214" s="1124"/>
      <c r="Q214" s="1124"/>
      <c r="R214" s="1124"/>
      <c r="S214" s="1124"/>
      <c r="T214" s="1124"/>
      <c r="U214" s="1124"/>
      <c r="V214" s="1124"/>
      <c r="W214" s="1124"/>
      <c r="X214" s="1124"/>
      <c r="Y214" s="1124"/>
      <c r="Z214" s="1124"/>
      <c r="AA214" s="1125"/>
    </row>
    <row r="215" spans="1:27" x14ac:dyDescent="0.25">
      <c r="A215" s="31" t="s">
        <v>509</v>
      </c>
      <c r="B215" s="1124" t="s">
        <v>885</v>
      </c>
      <c r="C215" s="1124"/>
      <c r="D215" s="1124"/>
      <c r="E215" s="1124"/>
      <c r="F215" s="1124"/>
      <c r="G215" s="1124"/>
      <c r="H215" s="1124"/>
      <c r="I215" s="1124"/>
      <c r="J215" s="1124"/>
      <c r="K215" s="1124"/>
      <c r="L215" s="1124"/>
      <c r="M215" s="1124"/>
      <c r="N215" s="1124"/>
      <c r="O215" s="1124"/>
      <c r="P215" s="1124"/>
      <c r="Q215" s="1124"/>
      <c r="R215" s="1124"/>
      <c r="S215" s="1124"/>
      <c r="T215" s="1124"/>
      <c r="U215" s="1124"/>
      <c r="V215" s="1124"/>
      <c r="W215" s="1124"/>
      <c r="X215" s="1124"/>
      <c r="Y215" s="1124"/>
      <c r="Z215" s="1124"/>
      <c r="AA215" s="1125"/>
    </row>
    <row r="216" spans="1:27" x14ac:dyDescent="0.25">
      <c r="A216" s="550" t="s">
        <v>510</v>
      </c>
      <c r="B216" s="551"/>
      <c r="C216" s="551"/>
      <c r="D216" s="551"/>
      <c r="E216" s="551"/>
      <c r="F216" s="551"/>
      <c r="G216" s="551"/>
      <c r="H216" s="551"/>
      <c r="I216" s="551"/>
      <c r="J216" s="551"/>
      <c r="K216" s="551"/>
      <c r="L216" s="551"/>
      <c r="M216" s="551"/>
      <c r="N216" s="551"/>
      <c r="O216" s="551"/>
      <c r="P216" s="551"/>
      <c r="Q216" s="551"/>
      <c r="R216" s="551"/>
      <c r="S216" s="551"/>
      <c r="T216" s="551"/>
      <c r="U216" s="551"/>
      <c r="V216" s="551"/>
      <c r="W216" s="551"/>
      <c r="X216" s="551"/>
      <c r="Y216" s="551"/>
      <c r="Z216" s="551"/>
      <c r="AA216" s="552"/>
    </row>
    <row r="217" spans="1:27" x14ac:dyDescent="0.25">
      <c r="A217" s="30" t="s">
        <v>506</v>
      </c>
      <c r="B217" s="1124" t="s">
        <v>886</v>
      </c>
      <c r="C217" s="1124"/>
      <c r="D217" s="1124"/>
      <c r="E217" s="1124"/>
      <c r="F217" s="1124"/>
      <c r="G217" s="1124"/>
      <c r="H217" s="1124"/>
      <c r="I217" s="1124"/>
      <c r="J217" s="1124"/>
      <c r="K217" s="1124"/>
      <c r="L217" s="1124"/>
      <c r="M217" s="1124"/>
      <c r="N217" s="1124"/>
      <c r="O217" s="1124"/>
      <c r="P217" s="1124"/>
      <c r="Q217" s="1124"/>
      <c r="R217" s="1124"/>
      <c r="S217" s="1124"/>
      <c r="T217" s="1124"/>
      <c r="U217" s="1124"/>
      <c r="V217" s="1124"/>
      <c r="W217" s="1124"/>
      <c r="X217" s="1124"/>
      <c r="Y217" s="1124"/>
      <c r="Z217" s="1124"/>
      <c r="AA217" s="1125"/>
    </row>
    <row r="218" spans="1:27" x14ac:dyDescent="0.25">
      <c r="A218" s="30" t="s">
        <v>507</v>
      </c>
      <c r="B218" s="1124" t="s">
        <v>886</v>
      </c>
      <c r="C218" s="1124"/>
      <c r="D218" s="1124"/>
      <c r="E218" s="1124"/>
      <c r="F218" s="1124"/>
      <c r="G218" s="1124"/>
      <c r="H218" s="1124"/>
      <c r="I218" s="1124"/>
      <c r="J218" s="1124"/>
      <c r="K218" s="1124"/>
      <c r="L218" s="1124"/>
      <c r="M218" s="1124"/>
      <c r="N218" s="1124"/>
      <c r="O218" s="1124"/>
      <c r="P218" s="1124"/>
      <c r="Q218" s="1124"/>
      <c r="R218" s="1124"/>
      <c r="S218" s="1124"/>
      <c r="T218" s="1124"/>
      <c r="U218" s="1124"/>
      <c r="V218" s="1124"/>
      <c r="W218" s="1124"/>
      <c r="X218" s="1124"/>
      <c r="Y218" s="1124"/>
      <c r="Z218" s="1124"/>
      <c r="AA218" s="1125"/>
    </row>
    <row r="219" spans="1:27" x14ac:dyDescent="0.25">
      <c r="A219" s="30" t="s">
        <v>508</v>
      </c>
      <c r="B219" s="1124" t="s">
        <v>886</v>
      </c>
      <c r="C219" s="1124"/>
      <c r="D219" s="1124"/>
      <c r="E219" s="1124"/>
      <c r="F219" s="1124"/>
      <c r="G219" s="1124"/>
      <c r="H219" s="1124"/>
      <c r="I219" s="1124"/>
      <c r="J219" s="1124"/>
      <c r="K219" s="1124"/>
      <c r="L219" s="1124"/>
      <c r="M219" s="1124"/>
      <c r="N219" s="1124"/>
      <c r="O219" s="1124"/>
      <c r="P219" s="1124"/>
      <c r="Q219" s="1124"/>
      <c r="R219" s="1124"/>
      <c r="S219" s="1124"/>
      <c r="T219" s="1124"/>
      <c r="U219" s="1124"/>
      <c r="V219" s="1124"/>
      <c r="W219" s="1124"/>
      <c r="X219" s="1124"/>
      <c r="Y219" s="1124"/>
      <c r="Z219" s="1124"/>
      <c r="AA219" s="1125"/>
    </row>
    <row r="220" spans="1:27" x14ac:dyDescent="0.25">
      <c r="A220" s="32" t="s">
        <v>509</v>
      </c>
      <c r="B220" s="901" t="s">
        <v>886</v>
      </c>
      <c r="C220" s="901"/>
      <c r="D220" s="901"/>
      <c r="E220" s="901"/>
      <c r="F220" s="901"/>
      <c r="G220" s="901"/>
      <c r="H220" s="901"/>
      <c r="I220" s="901"/>
      <c r="J220" s="901"/>
      <c r="K220" s="901"/>
      <c r="L220" s="901"/>
      <c r="M220" s="901"/>
      <c r="N220" s="901"/>
      <c r="O220" s="901"/>
      <c r="P220" s="901"/>
      <c r="Q220" s="901"/>
      <c r="R220" s="901"/>
      <c r="S220" s="901"/>
      <c r="T220" s="901"/>
      <c r="U220" s="901"/>
      <c r="V220" s="901"/>
      <c r="W220" s="901"/>
      <c r="X220" s="901"/>
      <c r="Y220" s="901"/>
      <c r="Z220" s="901"/>
      <c r="AA220" s="902"/>
    </row>
    <row r="221" spans="1:27" x14ac:dyDescent="0.25">
      <c r="A221" s="1142"/>
      <c r="B221" s="1142"/>
      <c r="C221" s="1142"/>
      <c r="D221" s="1142"/>
      <c r="E221" s="1142"/>
      <c r="F221" s="1142"/>
      <c r="G221" s="1142"/>
      <c r="H221" s="1142"/>
      <c r="I221" s="1142"/>
      <c r="J221" s="1142"/>
      <c r="K221" s="1142"/>
      <c r="L221" s="1142"/>
      <c r="M221" s="1142"/>
      <c r="N221" s="1142"/>
      <c r="O221" s="1142"/>
      <c r="P221" s="1142"/>
      <c r="Q221" s="1142"/>
      <c r="R221" s="1142"/>
      <c r="S221" s="1142"/>
      <c r="T221" s="1142"/>
      <c r="U221" s="1142"/>
      <c r="V221" s="1142"/>
      <c r="W221" s="1142"/>
      <c r="X221" s="1142"/>
      <c r="Y221" s="1142"/>
      <c r="Z221" s="1142"/>
      <c r="AA221" s="1142"/>
    </row>
    <row r="222" spans="1:27" x14ac:dyDescent="0.25">
      <c r="A222" s="613" t="s">
        <v>511</v>
      </c>
      <c r="B222" s="613"/>
      <c r="C222" s="613"/>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row>
    <row r="223" spans="1:27" x14ac:dyDescent="0.25">
      <c r="A223" s="449"/>
      <c r="B223" s="449"/>
      <c r="C223" s="449"/>
      <c r="D223" s="449"/>
      <c r="E223" s="449"/>
      <c r="F223" s="449"/>
      <c r="G223" s="541" t="s">
        <v>0</v>
      </c>
      <c r="H223" s="541"/>
      <c r="I223" s="541"/>
      <c r="J223" s="541"/>
      <c r="K223" s="541"/>
      <c r="L223" s="541"/>
      <c r="M223" s="541"/>
      <c r="N223" s="541"/>
      <c r="O223" s="541"/>
      <c r="P223" s="541"/>
      <c r="Q223" s="541"/>
      <c r="R223" s="541"/>
      <c r="S223" s="541"/>
      <c r="T223" s="1126" t="s">
        <v>244</v>
      </c>
      <c r="U223" s="1126"/>
      <c r="V223" s="1127">
        <v>1</v>
      </c>
      <c r="W223" s="1127"/>
      <c r="X223" s="295" t="s">
        <v>245</v>
      </c>
      <c r="Y223" s="295"/>
      <c r="Z223" s="1127">
        <v>1</v>
      </c>
      <c r="AA223" s="1127"/>
    </row>
    <row r="224" spans="1:27" x14ac:dyDescent="0.25">
      <c r="A224" s="449"/>
      <c r="B224" s="449"/>
      <c r="C224" s="449"/>
      <c r="D224" s="449"/>
      <c r="E224" s="449"/>
      <c r="F224" s="449"/>
      <c r="G224" s="295" t="s">
        <v>1</v>
      </c>
      <c r="H224" s="295"/>
      <c r="I224" s="295"/>
      <c r="J224" s="295"/>
      <c r="K224" s="295"/>
      <c r="L224" s="295"/>
      <c r="M224" s="295"/>
      <c r="N224" s="295"/>
      <c r="O224" s="295"/>
      <c r="P224" s="295"/>
      <c r="Q224" s="295"/>
      <c r="R224" s="295"/>
      <c r="S224" s="295"/>
      <c r="T224" s="294"/>
      <c r="U224" s="294"/>
      <c r="V224" s="294"/>
      <c r="W224" s="294"/>
      <c r="X224" s="294"/>
      <c r="Y224" s="294"/>
      <c r="Z224" s="294"/>
      <c r="AA224" s="294"/>
    </row>
    <row r="225" spans="1:27" x14ac:dyDescent="0.25">
      <c r="A225" s="449"/>
      <c r="B225" s="449"/>
      <c r="C225" s="449"/>
      <c r="D225" s="449"/>
      <c r="E225" s="449"/>
      <c r="F225" s="449"/>
      <c r="G225" s="613" t="s">
        <v>501</v>
      </c>
      <c r="H225" s="613"/>
      <c r="I225" s="613"/>
      <c r="J225" s="613"/>
      <c r="K225" s="613"/>
      <c r="L225" s="613"/>
      <c r="M225" s="613"/>
      <c r="N225" s="613"/>
      <c r="O225" s="613"/>
      <c r="P225" s="613"/>
      <c r="Q225" s="613"/>
      <c r="R225" s="613"/>
      <c r="S225" s="613"/>
      <c r="T225" s="449"/>
      <c r="U225" s="449"/>
      <c r="V225" s="449"/>
      <c r="W225" s="449"/>
      <c r="X225" s="449"/>
      <c r="Y225" s="449"/>
      <c r="Z225" s="449"/>
      <c r="AA225" s="449"/>
    </row>
    <row r="226" spans="1:27" x14ac:dyDescent="0.25">
      <c r="A226" s="449"/>
      <c r="B226" s="449"/>
      <c r="C226" s="449"/>
      <c r="D226" s="44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row>
    <row r="227" spans="1:27" x14ac:dyDescent="0.25">
      <c r="A227" s="27" t="s">
        <v>3</v>
      </c>
      <c r="B227" s="611" t="s">
        <v>4</v>
      </c>
      <c r="C227" s="611"/>
      <c r="D227" s="611"/>
      <c r="E227" s="611"/>
      <c r="F227" s="611"/>
      <c r="G227" s="611"/>
      <c r="H227" s="611"/>
      <c r="I227" s="611"/>
      <c r="J227" s="611"/>
      <c r="K227" s="611"/>
      <c r="L227" s="611"/>
      <c r="M227" s="611"/>
      <c r="N227" s="1131" t="s">
        <v>5</v>
      </c>
      <c r="O227" s="1131"/>
      <c r="P227" s="1127">
        <v>2023</v>
      </c>
      <c r="Q227" s="1127"/>
      <c r="R227" s="1127"/>
      <c r="T227" s="604" t="s">
        <v>248</v>
      </c>
      <c r="U227" s="605"/>
      <c r="V227" s="605"/>
      <c r="W227" s="605"/>
      <c r="X227" s="605"/>
      <c r="Y227" s="605"/>
      <c r="Z227" s="605"/>
      <c r="AA227" s="606"/>
    </row>
    <row r="228" spans="1:27" x14ac:dyDescent="0.25">
      <c r="A228" s="295"/>
      <c r="B228" s="295"/>
      <c r="C228" s="295"/>
      <c r="D228" s="295"/>
      <c r="E228" s="295"/>
      <c r="F228" s="295"/>
      <c r="G228" s="295"/>
      <c r="H228" s="295"/>
      <c r="I228" s="295"/>
      <c r="J228" s="295"/>
      <c r="K228" s="295"/>
      <c r="L228" s="295"/>
      <c r="M228" s="295"/>
      <c r="N228" s="295"/>
      <c r="O228" s="295"/>
      <c r="P228" s="295"/>
      <c r="Q228" s="295"/>
      <c r="R228" s="295"/>
      <c r="S228" s="295"/>
      <c r="T228" s="1132" t="s">
        <v>284</v>
      </c>
      <c r="U228" s="1133"/>
      <c r="V228" s="1133"/>
      <c r="W228" s="1133"/>
      <c r="X228" s="1133"/>
      <c r="Y228" s="1133"/>
      <c r="Z228" s="1133"/>
      <c r="AA228" s="1134"/>
    </row>
    <row r="229" spans="1:27" x14ac:dyDescent="0.25">
      <c r="A229" s="7" t="s">
        <v>6</v>
      </c>
      <c r="B229" s="612">
        <v>44835</v>
      </c>
      <c r="C229" s="612"/>
      <c r="D229" s="612"/>
      <c r="E229" s="613" t="s">
        <v>7</v>
      </c>
      <c r="F229" s="613"/>
      <c r="G229" s="206">
        <v>45199</v>
      </c>
      <c r="H229" s="613"/>
      <c r="I229" s="613"/>
      <c r="J229" s="613"/>
      <c r="K229" s="613"/>
      <c r="L229" s="613"/>
      <c r="M229"/>
      <c r="N229"/>
      <c r="O229" s="22" t="s">
        <v>8</v>
      </c>
      <c r="P229" s="1127">
        <f>'C-1a Needs Assessment'!J229</f>
        <v>0</v>
      </c>
      <c r="Q229" s="1127"/>
      <c r="R229" s="1127"/>
      <c r="T229" s="449"/>
      <c r="U229" s="449"/>
      <c r="V229" s="449"/>
      <c r="W229" s="449"/>
      <c r="X229" s="449"/>
      <c r="Y229" s="449"/>
      <c r="Z229" s="449"/>
      <c r="AA229" s="449"/>
    </row>
    <row r="230" spans="1:27" x14ac:dyDescent="0.25">
      <c r="A230" s="545"/>
      <c r="B230" s="545"/>
      <c r="C230" s="545"/>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row>
    <row r="231" spans="1:27" x14ac:dyDescent="0.25">
      <c r="A231" s="1128" t="s">
        <v>502</v>
      </c>
      <c r="B231" s="1129"/>
      <c r="C231" s="1129"/>
      <c r="D231" s="1129"/>
      <c r="E231" s="1129"/>
      <c r="F231" s="1129"/>
      <c r="G231" s="1129"/>
      <c r="H231" s="1129"/>
      <c r="I231" s="1129"/>
      <c r="J231" s="1129"/>
      <c r="K231" s="1129"/>
      <c r="L231" s="1129"/>
      <c r="M231" s="1129"/>
      <c r="N231" s="1129"/>
      <c r="O231" s="1129"/>
      <c r="P231" s="1129"/>
      <c r="Q231" s="1129"/>
      <c r="R231" s="1129"/>
      <c r="S231" s="1129"/>
      <c r="T231" s="1129"/>
      <c r="U231" s="1129"/>
      <c r="V231" s="1129"/>
      <c r="W231" s="1129"/>
      <c r="X231" s="1129"/>
      <c r="Y231" s="1129"/>
      <c r="Z231" s="1129"/>
      <c r="AA231" s="1130"/>
    </row>
    <row r="232" spans="1:27" x14ac:dyDescent="0.25">
      <c r="A232" s="292"/>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row>
    <row r="233" spans="1:27" x14ac:dyDescent="0.25">
      <c r="A233" s="1128" t="s">
        <v>503</v>
      </c>
      <c r="B233" s="1129"/>
      <c r="C233" s="1129"/>
      <c r="D233" s="1129"/>
      <c r="E233" s="1129"/>
      <c r="F233" s="1129"/>
      <c r="G233" s="1129"/>
      <c r="H233" s="1129"/>
      <c r="I233" s="1129"/>
      <c r="J233" s="1129"/>
      <c r="K233" s="1129"/>
      <c r="L233" s="1129"/>
      <c r="M233" s="1129"/>
      <c r="N233" s="1129"/>
      <c r="O233" s="1129"/>
      <c r="P233" s="1129"/>
      <c r="Q233" s="1129"/>
      <c r="R233" s="1130"/>
      <c r="S233" s="1129" t="s">
        <v>504</v>
      </c>
      <c r="T233" s="1129"/>
      <c r="U233" s="1129"/>
      <c r="V233" s="1129"/>
      <c r="W233" s="1129"/>
      <c r="X233" s="1129"/>
      <c r="Y233" s="1129"/>
      <c r="Z233" s="1129"/>
      <c r="AA233" s="1130"/>
    </row>
    <row r="234" spans="1:27" x14ac:dyDescent="0.25">
      <c r="A234" s="876" t="s">
        <v>412</v>
      </c>
      <c r="B234" s="877"/>
      <c r="C234" s="877"/>
      <c r="D234" s="877"/>
      <c r="E234" s="877"/>
      <c r="F234" s="877"/>
      <c r="G234" s="877"/>
      <c r="H234" s="877"/>
      <c r="I234" s="877"/>
      <c r="J234" s="877"/>
      <c r="K234" s="877"/>
      <c r="L234" s="877"/>
      <c r="M234" s="877"/>
      <c r="N234" s="877"/>
      <c r="O234" s="877"/>
      <c r="P234" s="877"/>
      <c r="Q234" s="877"/>
      <c r="R234" s="878"/>
      <c r="S234" s="877"/>
      <c r="T234" s="877"/>
      <c r="U234" s="877"/>
      <c r="V234" s="877"/>
      <c r="W234" s="877"/>
      <c r="X234" s="877"/>
      <c r="Y234" s="877"/>
      <c r="Z234" s="877"/>
      <c r="AA234" s="878"/>
    </row>
    <row r="235" spans="1:27" x14ac:dyDescent="0.25">
      <c r="A235" s="550" t="s">
        <v>505</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2"/>
    </row>
    <row r="236" spans="1:27" ht="69" customHeight="1" x14ac:dyDescent="0.25">
      <c r="A236" s="30" t="s">
        <v>506</v>
      </c>
      <c r="B236" s="1123" t="s">
        <v>815</v>
      </c>
      <c r="C236" s="1124"/>
      <c r="D236" s="1124"/>
      <c r="E236" s="1124"/>
      <c r="F236" s="1124"/>
      <c r="G236" s="1124"/>
      <c r="H236" s="1124"/>
      <c r="I236" s="1124"/>
      <c r="J236" s="1124"/>
      <c r="K236" s="1124"/>
      <c r="L236" s="1124"/>
      <c r="M236" s="1124"/>
      <c r="N236" s="1124"/>
      <c r="O236" s="1124"/>
      <c r="P236" s="1124"/>
      <c r="Q236" s="1124"/>
      <c r="R236" s="1124"/>
      <c r="S236" s="1124"/>
      <c r="T236" s="1124"/>
      <c r="U236" s="1124"/>
      <c r="V236" s="1124"/>
      <c r="W236" s="1124"/>
      <c r="X236" s="1124"/>
      <c r="Y236" s="1124"/>
      <c r="Z236" s="1124"/>
      <c r="AA236" s="1125"/>
    </row>
    <row r="237" spans="1:27" ht="38.25" customHeight="1" x14ac:dyDescent="0.25">
      <c r="A237" s="30" t="s">
        <v>507</v>
      </c>
      <c r="B237" s="1124" t="s">
        <v>844</v>
      </c>
      <c r="C237" s="1124"/>
      <c r="D237" s="1124"/>
      <c r="E237" s="1124"/>
      <c r="F237" s="1124"/>
      <c r="G237" s="1124"/>
      <c r="H237" s="1124"/>
      <c r="I237" s="1124"/>
      <c r="J237" s="1124"/>
      <c r="K237" s="1124"/>
      <c r="L237" s="1124"/>
      <c r="M237" s="1124"/>
      <c r="N237" s="1124"/>
      <c r="O237" s="1124"/>
      <c r="P237" s="1124"/>
      <c r="Q237" s="1124"/>
      <c r="R237" s="1124"/>
      <c r="S237" s="1124"/>
      <c r="T237" s="1124"/>
      <c r="U237" s="1124"/>
      <c r="V237" s="1124"/>
      <c r="W237" s="1124"/>
      <c r="X237" s="1124"/>
      <c r="Y237" s="1124"/>
      <c r="Z237" s="1124"/>
      <c r="AA237" s="1125"/>
    </row>
    <row r="238" spans="1:27" x14ac:dyDescent="0.25">
      <c r="A238" s="30" t="s">
        <v>508</v>
      </c>
      <c r="B238" s="1124" t="s">
        <v>891</v>
      </c>
      <c r="C238" s="1124"/>
      <c r="D238" s="1124"/>
      <c r="E238" s="1124"/>
      <c r="F238" s="1124"/>
      <c r="G238" s="1124"/>
      <c r="H238" s="1124"/>
      <c r="I238" s="1124"/>
      <c r="J238" s="1124"/>
      <c r="K238" s="1124"/>
      <c r="L238" s="1124"/>
      <c r="M238" s="1124"/>
      <c r="N238" s="1124"/>
      <c r="O238" s="1124"/>
      <c r="P238" s="1124"/>
      <c r="Q238" s="1124"/>
      <c r="R238" s="1124"/>
      <c r="S238" s="1124"/>
      <c r="T238" s="1124"/>
      <c r="U238" s="1124"/>
      <c r="V238" s="1124"/>
      <c r="W238" s="1124"/>
      <c r="X238" s="1124"/>
      <c r="Y238" s="1124"/>
      <c r="Z238" s="1124"/>
      <c r="AA238" s="1125"/>
    </row>
    <row r="239" spans="1:27" x14ac:dyDescent="0.25">
      <c r="A239" s="31" t="s">
        <v>509</v>
      </c>
      <c r="B239" s="1140" t="s">
        <v>892</v>
      </c>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row>
    <row r="240" spans="1:27" x14ac:dyDescent="0.25">
      <c r="A240" s="550" t="s">
        <v>510</v>
      </c>
      <c r="B240" s="551"/>
      <c r="C240" s="551"/>
      <c r="D240" s="551"/>
      <c r="E240" s="551"/>
      <c r="F240" s="551"/>
      <c r="G240" s="551"/>
      <c r="H240" s="551"/>
      <c r="I240" s="551"/>
      <c r="J240" s="551"/>
      <c r="K240" s="551"/>
      <c r="L240" s="551"/>
      <c r="M240" s="551"/>
      <c r="N240" s="551"/>
      <c r="O240" s="551"/>
      <c r="P240" s="551"/>
      <c r="Q240" s="551"/>
      <c r="R240" s="551"/>
      <c r="S240" s="551"/>
      <c r="T240" s="551"/>
      <c r="U240" s="551"/>
      <c r="V240" s="551"/>
      <c r="W240" s="551"/>
      <c r="X240" s="551"/>
      <c r="Y240" s="551"/>
      <c r="Z240" s="551"/>
      <c r="AA240" s="552"/>
    </row>
    <row r="241" spans="1:27" ht="31.5" customHeight="1" x14ac:dyDescent="0.25">
      <c r="A241" s="30" t="s">
        <v>506</v>
      </c>
      <c r="B241" s="1124" t="s">
        <v>816</v>
      </c>
      <c r="C241" s="1124"/>
      <c r="D241" s="1124"/>
      <c r="E241" s="1124"/>
      <c r="F241" s="1124"/>
      <c r="G241" s="1124"/>
      <c r="H241" s="1124"/>
      <c r="I241" s="1124"/>
      <c r="J241" s="1124"/>
      <c r="K241" s="1124"/>
      <c r="L241" s="1124"/>
      <c r="M241" s="1124"/>
      <c r="N241" s="1124"/>
      <c r="O241" s="1124"/>
      <c r="P241" s="1124"/>
      <c r="Q241" s="1124"/>
      <c r="R241" s="1124"/>
      <c r="S241" s="1124"/>
      <c r="T241" s="1124"/>
      <c r="U241" s="1124"/>
      <c r="V241" s="1124"/>
      <c r="W241" s="1124"/>
      <c r="X241" s="1124"/>
      <c r="Y241" s="1124"/>
      <c r="Z241" s="1124"/>
      <c r="AA241" s="1125"/>
    </row>
    <row r="242" spans="1:27" ht="33" customHeight="1" x14ac:dyDescent="0.25">
      <c r="A242" s="30" t="s">
        <v>507</v>
      </c>
      <c r="B242" s="1124" t="s">
        <v>845</v>
      </c>
      <c r="C242" s="1124"/>
      <c r="D242" s="1124"/>
      <c r="E242" s="1124"/>
      <c r="F242" s="1124"/>
      <c r="G242" s="1124"/>
      <c r="H242" s="1124"/>
      <c r="I242" s="1124"/>
      <c r="J242" s="1124"/>
      <c r="K242" s="1124"/>
      <c r="L242" s="1124"/>
      <c r="M242" s="1124"/>
      <c r="N242" s="1124"/>
      <c r="O242" s="1124"/>
      <c r="P242" s="1124"/>
      <c r="Q242" s="1124"/>
      <c r="R242" s="1124"/>
      <c r="S242" s="1124"/>
      <c r="T242" s="1124"/>
      <c r="U242" s="1124"/>
      <c r="V242" s="1124"/>
      <c r="W242" s="1124"/>
      <c r="X242" s="1124"/>
      <c r="Y242" s="1124"/>
      <c r="Z242" s="1124"/>
      <c r="AA242" s="1125"/>
    </row>
    <row r="243" spans="1:27" x14ac:dyDescent="0.25">
      <c r="A243" s="30" t="s">
        <v>508</v>
      </c>
      <c r="B243" s="1124" t="s">
        <v>893</v>
      </c>
      <c r="C243" s="1124"/>
      <c r="D243" s="1124"/>
      <c r="E243" s="1124"/>
      <c r="F243" s="1124"/>
      <c r="G243" s="1124"/>
      <c r="H243" s="1124"/>
      <c r="I243" s="1124"/>
      <c r="J243" s="1124"/>
      <c r="K243" s="1124"/>
      <c r="L243" s="1124"/>
      <c r="M243" s="1124"/>
      <c r="N243" s="1124"/>
      <c r="O243" s="1124"/>
      <c r="P243" s="1124"/>
      <c r="Q243" s="1124"/>
      <c r="R243" s="1124"/>
      <c r="S243" s="1124"/>
      <c r="T243" s="1124"/>
      <c r="U243" s="1124"/>
      <c r="V243" s="1124"/>
      <c r="W243" s="1124"/>
      <c r="X243" s="1124"/>
      <c r="Y243" s="1124"/>
      <c r="Z243" s="1124"/>
      <c r="AA243" s="1125"/>
    </row>
    <row r="244" spans="1:27" x14ac:dyDescent="0.25">
      <c r="A244" s="32" t="s">
        <v>509</v>
      </c>
      <c r="B244" s="1140" t="s">
        <v>894</v>
      </c>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row>
    <row r="245" spans="1:27" x14ac:dyDescent="0.25">
      <c r="A245" s="1142"/>
      <c r="B245" s="1142"/>
      <c r="C245" s="1142"/>
      <c r="D245" s="1142"/>
      <c r="E245" s="1142"/>
      <c r="F245" s="1142"/>
      <c r="G245" s="1142"/>
      <c r="H245" s="1142"/>
      <c r="I245" s="1142"/>
      <c r="J245" s="1142"/>
      <c r="K245" s="1142"/>
      <c r="L245" s="1142"/>
      <c r="M245" s="1142"/>
      <c r="N245" s="1142"/>
      <c r="O245" s="1142"/>
      <c r="P245" s="1142"/>
      <c r="Q245" s="1142"/>
      <c r="R245" s="1142"/>
      <c r="S245" s="1142"/>
      <c r="T245" s="1142"/>
      <c r="U245" s="1142"/>
      <c r="V245" s="1142"/>
      <c r="W245" s="1142"/>
      <c r="X245" s="1142"/>
      <c r="Y245" s="1142"/>
      <c r="Z245" s="1142"/>
      <c r="AA245" s="1142"/>
    </row>
    <row r="246" spans="1:27" x14ac:dyDescent="0.25">
      <c r="A246" s="1128" t="s">
        <v>503</v>
      </c>
      <c r="B246" s="1129"/>
      <c r="C246" s="1129"/>
      <c r="D246" s="1129"/>
      <c r="E246" s="1129"/>
      <c r="F246" s="1129"/>
      <c r="G246" s="1129"/>
      <c r="H246" s="1129"/>
      <c r="I246" s="1129"/>
      <c r="J246" s="1129"/>
      <c r="K246" s="1129"/>
      <c r="L246" s="1129"/>
      <c r="M246" s="1129"/>
      <c r="N246" s="1129"/>
      <c r="O246" s="1129"/>
      <c r="P246" s="1129"/>
      <c r="Q246" s="1129"/>
      <c r="R246" s="1130"/>
      <c r="S246" s="1129" t="s">
        <v>504</v>
      </c>
      <c r="T246" s="1129"/>
      <c r="U246" s="1129"/>
      <c r="V246" s="1129"/>
      <c r="W246" s="1129"/>
      <c r="X246" s="1129"/>
      <c r="Y246" s="1129"/>
      <c r="Z246" s="1129"/>
      <c r="AA246" s="1130"/>
    </row>
    <row r="247" spans="1:27" x14ac:dyDescent="0.25">
      <c r="A247" s="876" t="s">
        <v>428</v>
      </c>
      <c r="B247" s="877"/>
      <c r="C247" s="877"/>
      <c r="D247" s="877"/>
      <c r="E247" s="877"/>
      <c r="F247" s="877"/>
      <c r="G247" s="877"/>
      <c r="H247" s="877"/>
      <c r="I247" s="877"/>
      <c r="J247" s="877"/>
      <c r="K247" s="877"/>
      <c r="L247" s="877"/>
      <c r="M247" s="877"/>
      <c r="N247" s="877"/>
      <c r="O247" s="877"/>
      <c r="P247" s="877"/>
      <c r="Q247" s="877"/>
      <c r="R247" s="878"/>
      <c r="S247" s="877"/>
      <c r="T247" s="877"/>
      <c r="U247" s="877"/>
      <c r="V247" s="877"/>
      <c r="W247" s="877"/>
      <c r="X247" s="877"/>
      <c r="Y247" s="877"/>
      <c r="Z247" s="877"/>
      <c r="AA247" s="878"/>
    </row>
    <row r="248" spans="1:27" x14ac:dyDescent="0.25">
      <c r="A248" s="550" t="s">
        <v>505</v>
      </c>
      <c r="B248" s="551"/>
      <c r="C248" s="551"/>
      <c r="D248" s="551"/>
      <c r="E248" s="551"/>
      <c r="F248" s="551"/>
      <c r="G248" s="551"/>
      <c r="H248" s="551"/>
      <c r="I248" s="551"/>
      <c r="J248" s="551"/>
      <c r="K248" s="551"/>
      <c r="L248" s="551"/>
      <c r="M248" s="551"/>
      <c r="N248" s="551"/>
      <c r="O248" s="551"/>
      <c r="P248" s="551"/>
      <c r="Q248" s="551"/>
      <c r="R248" s="551"/>
      <c r="S248" s="551"/>
      <c r="T248" s="551"/>
      <c r="U248" s="551"/>
      <c r="V248" s="551"/>
      <c r="W248" s="551"/>
      <c r="X248" s="551"/>
      <c r="Y248" s="551"/>
      <c r="Z248" s="551"/>
      <c r="AA248" s="552"/>
    </row>
    <row r="249" spans="1:27" ht="36" customHeight="1" x14ac:dyDescent="0.25">
      <c r="A249" s="30" t="s">
        <v>506</v>
      </c>
      <c r="B249" s="1123" t="s">
        <v>811</v>
      </c>
      <c r="C249" s="1124"/>
      <c r="D249" s="1124"/>
      <c r="E249" s="1124"/>
      <c r="F249" s="1124"/>
      <c r="G249" s="1124"/>
      <c r="H249" s="1124"/>
      <c r="I249" s="1124"/>
      <c r="J249" s="1124"/>
      <c r="K249" s="1124"/>
      <c r="L249" s="1124"/>
      <c r="M249" s="1124"/>
      <c r="N249" s="1124"/>
      <c r="O249" s="1124"/>
      <c r="P249" s="1124"/>
      <c r="Q249" s="1124"/>
      <c r="R249" s="1124"/>
      <c r="S249" s="1124"/>
      <c r="T249" s="1124"/>
      <c r="U249" s="1124"/>
      <c r="V249" s="1124"/>
      <c r="W249" s="1124"/>
      <c r="X249" s="1124"/>
      <c r="Y249" s="1124"/>
      <c r="Z249" s="1124"/>
      <c r="AA249" s="1125"/>
    </row>
    <row r="250" spans="1:27" ht="28.5" customHeight="1" x14ac:dyDescent="0.25">
      <c r="A250" s="30" t="s">
        <v>507</v>
      </c>
      <c r="B250" s="1124" t="s">
        <v>846</v>
      </c>
      <c r="C250" s="1124"/>
      <c r="D250" s="1124"/>
      <c r="E250" s="1124"/>
      <c r="F250" s="1124"/>
      <c r="G250" s="1124"/>
      <c r="H250" s="1124"/>
      <c r="I250" s="1124"/>
      <c r="J250" s="1124"/>
      <c r="K250" s="1124"/>
      <c r="L250" s="1124"/>
      <c r="M250" s="1124"/>
      <c r="N250" s="1124"/>
      <c r="O250" s="1124"/>
      <c r="P250" s="1124"/>
      <c r="Q250" s="1124"/>
      <c r="R250" s="1124"/>
      <c r="S250" s="1124"/>
      <c r="T250" s="1124"/>
      <c r="U250" s="1124"/>
      <c r="V250" s="1124"/>
      <c r="W250" s="1124"/>
      <c r="X250" s="1124"/>
      <c r="Y250" s="1124"/>
      <c r="Z250" s="1124"/>
      <c r="AA250" s="1125"/>
    </row>
    <row r="251" spans="1:27" x14ac:dyDescent="0.25">
      <c r="A251" s="30" t="s">
        <v>508</v>
      </c>
      <c r="B251" s="1124" t="s">
        <v>895</v>
      </c>
      <c r="C251" s="1124"/>
      <c r="D251" s="1124"/>
      <c r="E251" s="1124"/>
      <c r="F251" s="1124"/>
      <c r="G251" s="1124"/>
      <c r="H251" s="1124"/>
      <c r="I251" s="1124"/>
      <c r="J251" s="1124"/>
      <c r="K251" s="1124"/>
      <c r="L251" s="1124"/>
      <c r="M251" s="1124"/>
      <c r="N251" s="1124"/>
      <c r="O251" s="1124"/>
      <c r="P251" s="1124"/>
      <c r="Q251" s="1124"/>
      <c r="R251" s="1124"/>
      <c r="S251" s="1124"/>
      <c r="T251" s="1124"/>
      <c r="U251" s="1124"/>
      <c r="V251" s="1124"/>
      <c r="W251" s="1124"/>
      <c r="X251" s="1124"/>
      <c r="Y251" s="1124"/>
      <c r="Z251" s="1124"/>
      <c r="AA251" s="1125"/>
    </row>
    <row r="252" spans="1:27" x14ac:dyDescent="0.25">
      <c r="A252" s="31" t="s">
        <v>509</v>
      </c>
      <c r="B252" s="1124" t="s">
        <v>896</v>
      </c>
      <c r="C252" s="1124"/>
      <c r="D252" s="1124"/>
      <c r="E252" s="1124"/>
      <c r="F252" s="1124"/>
      <c r="G252" s="1124"/>
      <c r="H252" s="1124"/>
      <c r="I252" s="1124"/>
      <c r="J252" s="1124"/>
      <c r="K252" s="1124"/>
      <c r="L252" s="1124"/>
      <c r="M252" s="1124"/>
      <c r="N252" s="1124"/>
      <c r="O252" s="1124"/>
      <c r="P252" s="1124"/>
      <c r="Q252" s="1124"/>
      <c r="R252" s="1124"/>
      <c r="S252" s="1124"/>
      <c r="T252" s="1124"/>
      <c r="U252" s="1124"/>
      <c r="V252" s="1124"/>
      <c r="W252" s="1124"/>
      <c r="X252" s="1124"/>
      <c r="Y252" s="1124"/>
      <c r="Z252" s="1124"/>
      <c r="AA252" s="1125"/>
    </row>
    <row r="253" spans="1:27" x14ac:dyDescent="0.25">
      <c r="A253" s="550" t="s">
        <v>510</v>
      </c>
      <c r="B253" s="551"/>
      <c r="C253" s="551"/>
      <c r="D253" s="551"/>
      <c r="E253" s="551"/>
      <c r="F253" s="551"/>
      <c r="G253" s="551"/>
      <c r="H253" s="551"/>
      <c r="I253" s="551"/>
      <c r="J253" s="551"/>
      <c r="K253" s="551"/>
      <c r="L253" s="551"/>
      <c r="M253" s="551"/>
      <c r="N253" s="551"/>
      <c r="O253" s="551"/>
      <c r="P253" s="551"/>
      <c r="Q253" s="551"/>
      <c r="R253" s="551"/>
      <c r="S253" s="551"/>
      <c r="T253" s="551"/>
      <c r="U253" s="551"/>
      <c r="V253" s="551"/>
      <c r="W253" s="551"/>
      <c r="X253" s="551"/>
      <c r="Y253" s="551"/>
      <c r="Z253" s="551"/>
      <c r="AA253" s="552"/>
    </row>
    <row r="254" spans="1:27" ht="15" customHeight="1" x14ac:dyDescent="0.25">
      <c r="A254" s="30" t="s">
        <v>506</v>
      </c>
      <c r="B254" s="1124" t="s">
        <v>848</v>
      </c>
      <c r="C254" s="1124"/>
      <c r="D254" s="1124"/>
      <c r="E254" s="1124"/>
      <c r="F254" s="1124"/>
      <c r="G254" s="1124"/>
      <c r="H254" s="1124"/>
      <c r="I254" s="1124"/>
      <c r="J254" s="1124"/>
      <c r="K254" s="1124"/>
      <c r="L254" s="1124"/>
      <c r="M254" s="1124"/>
      <c r="N254" s="1124"/>
      <c r="O254" s="1124"/>
      <c r="P254" s="1124"/>
      <c r="Q254" s="1124"/>
      <c r="R254" s="1124"/>
      <c r="S254" s="1124"/>
      <c r="T254" s="1124"/>
      <c r="U254" s="1124"/>
      <c r="V254" s="1124"/>
      <c r="W254" s="1124"/>
      <c r="X254" s="1124"/>
      <c r="Y254" s="1124"/>
      <c r="Z254" s="1124"/>
      <c r="AA254" s="1125"/>
    </row>
    <row r="255" spans="1:27" ht="15" customHeight="1" x14ac:dyDescent="0.25">
      <c r="A255" s="30" t="s">
        <v>507</v>
      </c>
      <c r="B255" s="1124" t="s">
        <v>847</v>
      </c>
      <c r="C255" s="1124"/>
      <c r="D255" s="1124"/>
      <c r="E255" s="1124"/>
      <c r="F255" s="1124"/>
      <c r="G255" s="1124"/>
      <c r="H255" s="1124"/>
      <c r="I255" s="1124"/>
      <c r="J255" s="1124"/>
      <c r="K255" s="1124"/>
      <c r="L255" s="1124"/>
      <c r="M255" s="1124"/>
      <c r="N255" s="1124"/>
      <c r="O255" s="1124"/>
      <c r="P255" s="1124"/>
      <c r="Q255" s="1124"/>
      <c r="R255" s="1124"/>
      <c r="S255" s="1124"/>
      <c r="T255" s="1124"/>
      <c r="U255" s="1124"/>
      <c r="V255" s="1124"/>
      <c r="W255" s="1124"/>
      <c r="X255" s="1124"/>
      <c r="Y255" s="1124"/>
      <c r="Z255" s="1124"/>
      <c r="AA255" s="1125"/>
    </row>
    <row r="256" spans="1:27" x14ac:dyDescent="0.25">
      <c r="A256" s="30" t="s">
        <v>508</v>
      </c>
      <c r="B256" s="1124" t="s">
        <v>897</v>
      </c>
      <c r="C256" s="1124"/>
      <c r="D256" s="1124"/>
      <c r="E256" s="1124"/>
      <c r="F256" s="1124"/>
      <c r="G256" s="1124"/>
      <c r="H256" s="1124"/>
      <c r="I256" s="1124"/>
      <c r="J256" s="1124"/>
      <c r="K256" s="1124"/>
      <c r="L256" s="1124"/>
      <c r="M256" s="1124"/>
      <c r="N256" s="1124"/>
      <c r="O256" s="1124"/>
      <c r="P256" s="1124"/>
      <c r="Q256" s="1124"/>
      <c r="R256" s="1124"/>
      <c r="S256" s="1124"/>
      <c r="T256" s="1124"/>
      <c r="U256" s="1124"/>
      <c r="V256" s="1124"/>
      <c r="W256" s="1124"/>
      <c r="X256" s="1124"/>
      <c r="Y256" s="1124"/>
      <c r="Z256" s="1124"/>
      <c r="AA256" s="1125"/>
    </row>
    <row r="257" spans="1:27" x14ac:dyDescent="0.25">
      <c r="A257" s="32" t="s">
        <v>509</v>
      </c>
      <c r="B257" s="901" t="s">
        <v>898</v>
      </c>
      <c r="C257" s="901"/>
      <c r="D257" s="901"/>
      <c r="E257" s="901"/>
      <c r="F257" s="901"/>
      <c r="G257" s="901"/>
      <c r="H257" s="901"/>
      <c r="I257" s="901"/>
      <c r="J257" s="901"/>
      <c r="K257" s="901"/>
      <c r="L257" s="901"/>
      <c r="M257" s="901"/>
      <c r="N257" s="901"/>
      <c r="O257" s="901"/>
      <c r="P257" s="901"/>
      <c r="Q257" s="901"/>
      <c r="R257" s="901"/>
      <c r="S257" s="901"/>
      <c r="T257" s="901"/>
      <c r="U257" s="901"/>
      <c r="V257" s="901"/>
      <c r="W257" s="901"/>
      <c r="X257" s="901"/>
      <c r="Y257" s="901"/>
      <c r="Z257" s="901"/>
      <c r="AA257" s="902"/>
    </row>
    <row r="258" spans="1:27" x14ac:dyDescent="0.25">
      <c r="A258" s="1142"/>
      <c r="B258" s="1142"/>
      <c r="C258" s="1142"/>
      <c r="D258" s="1142"/>
      <c r="E258" s="1142"/>
      <c r="F258" s="1142"/>
      <c r="G258" s="1142"/>
      <c r="H258" s="1142"/>
      <c r="I258" s="1142"/>
      <c r="J258" s="1142"/>
      <c r="K258" s="1142"/>
      <c r="L258" s="1142"/>
      <c r="M258" s="1142"/>
      <c r="N258" s="1142"/>
      <c r="O258" s="1142"/>
      <c r="P258" s="1142"/>
      <c r="Q258" s="1142"/>
      <c r="R258" s="1142"/>
      <c r="S258" s="1142"/>
      <c r="T258" s="1142"/>
      <c r="U258" s="1142"/>
      <c r="V258" s="1142"/>
      <c r="W258" s="1142"/>
      <c r="X258" s="1142"/>
      <c r="Y258" s="1142"/>
      <c r="Z258" s="1142"/>
      <c r="AA258" s="1142"/>
    </row>
    <row r="259" spans="1:27" x14ac:dyDescent="0.25">
      <c r="A259" s="613" t="s">
        <v>511</v>
      </c>
      <c r="B259" s="613"/>
      <c r="C259" s="613"/>
      <c r="D259" s="613"/>
      <c r="E259" s="613"/>
      <c r="F259" s="613"/>
      <c r="G259" s="613"/>
      <c r="H259" s="613"/>
      <c r="I259" s="613"/>
      <c r="J259" s="613"/>
      <c r="K259" s="613"/>
      <c r="L259" s="613"/>
      <c r="M259" s="613"/>
      <c r="N259" s="613"/>
      <c r="O259" s="613"/>
      <c r="P259" s="613"/>
      <c r="Q259" s="613"/>
      <c r="R259" s="613"/>
      <c r="S259" s="613"/>
      <c r="T259" s="613"/>
      <c r="U259" s="613"/>
      <c r="V259" s="613"/>
      <c r="W259" s="613"/>
      <c r="X259" s="613"/>
      <c r="Y259" s="613"/>
      <c r="Z259" s="613"/>
      <c r="AA259" s="613"/>
    </row>
    <row r="260" spans="1:27" x14ac:dyDescent="0.25">
      <c r="A260" s="449"/>
      <c r="B260" s="449"/>
      <c r="C260" s="449"/>
      <c r="D260" s="449"/>
      <c r="E260" s="449"/>
      <c r="F260" s="449"/>
      <c r="G260" s="541" t="s">
        <v>0</v>
      </c>
      <c r="H260" s="541"/>
      <c r="I260" s="541"/>
      <c r="J260" s="541"/>
      <c r="K260" s="541"/>
      <c r="L260" s="541"/>
      <c r="M260" s="541"/>
      <c r="N260" s="541"/>
      <c r="O260" s="541"/>
      <c r="P260" s="541"/>
      <c r="Q260" s="541"/>
      <c r="R260" s="541"/>
      <c r="S260" s="541"/>
      <c r="T260" s="1126" t="s">
        <v>244</v>
      </c>
      <c r="U260" s="1126"/>
      <c r="V260" s="1127">
        <v>1</v>
      </c>
      <c r="W260" s="1127"/>
      <c r="X260" s="295" t="s">
        <v>245</v>
      </c>
      <c r="Y260" s="295"/>
      <c r="Z260" s="1127">
        <v>1</v>
      </c>
      <c r="AA260" s="1127"/>
    </row>
    <row r="261" spans="1:27" x14ac:dyDescent="0.25">
      <c r="A261" s="449"/>
      <c r="B261" s="449"/>
      <c r="C261" s="449"/>
      <c r="D261" s="449"/>
      <c r="E261" s="449"/>
      <c r="F261" s="449"/>
      <c r="G261" s="295" t="s">
        <v>1</v>
      </c>
      <c r="H261" s="295"/>
      <c r="I261" s="295"/>
      <c r="J261" s="295"/>
      <c r="K261" s="295"/>
      <c r="L261" s="295"/>
      <c r="M261" s="295"/>
      <c r="N261" s="295"/>
      <c r="O261" s="295"/>
      <c r="P261" s="295"/>
      <c r="Q261" s="295"/>
      <c r="R261" s="295"/>
      <c r="S261" s="295"/>
      <c r="T261" s="294"/>
      <c r="U261" s="294"/>
      <c r="V261" s="294"/>
      <c r="W261" s="294"/>
      <c r="X261" s="294"/>
      <c r="Y261" s="294"/>
      <c r="Z261" s="294"/>
      <c r="AA261" s="294"/>
    </row>
    <row r="262" spans="1:27" x14ac:dyDescent="0.25">
      <c r="A262" s="449"/>
      <c r="B262" s="449"/>
      <c r="C262" s="449"/>
      <c r="D262" s="449"/>
      <c r="E262" s="449"/>
      <c r="F262" s="449"/>
      <c r="G262" s="613" t="s">
        <v>501</v>
      </c>
      <c r="H262" s="613"/>
      <c r="I262" s="613"/>
      <c r="J262" s="613"/>
      <c r="K262" s="613"/>
      <c r="L262" s="613"/>
      <c r="M262" s="613"/>
      <c r="N262" s="613"/>
      <c r="O262" s="613"/>
      <c r="P262" s="613"/>
      <c r="Q262" s="613"/>
      <c r="R262" s="613"/>
      <c r="S262" s="613"/>
      <c r="T262" s="449"/>
      <c r="U262" s="449"/>
      <c r="V262" s="449"/>
      <c r="W262" s="449"/>
      <c r="X262" s="449"/>
      <c r="Y262" s="449"/>
      <c r="Z262" s="449"/>
      <c r="AA262" s="449"/>
    </row>
    <row r="263" spans="1:27" x14ac:dyDescent="0.25">
      <c r="A263" s="449"/>
      <c r="B263" s="449"/>
      <c r="C263" s="449"/>
      <c r="D263" s="449"/>
      <c r="E263" s="449"/>
      <c r="F263" s="449"/>
      <c r="G263" s="449"/>
      <c r="H263" s="449"/>
      <c r="I263" s="449"/>
      <c r="J263" s="449"/>
      <c r="K263" s="449"/>
      <c r="L263" s="449"/>
      <c r="M263" s="449"/>
      <c r="N263" s="449"/>
      <c r="O263" s="449"/>
      <c r="P263" s="449"/>
      <c r="Q263" s="449"/>
      <c r="R263" s="449"/>
      <c r="S263" s="449"/>
      <c r="T263" s="449"/>
      <c r="U263" s="449"/>
      <c r="V263" s="449"/>
      <c r="W263" s="449"/>
      <c r="X263" s="449"/>
      <c r="Y263" s="449"/>
      <c r="Z263" s="449"/>
      <c r="AA263" s="449"/>
    </row>
    <row r="264" spans="1:27" x14ac:dyDescent="0.25">
      <c r="A264" s="27" t="s">
        <v>3</v>
      </c>
      <c r="B264" s="611" t="s">
        <v>4</v>
      </c>
      <c r="C264" s="611"/>
      <c r="D264" s="611"/>
      <c r="E264" s="611"/>
      <c r="F264" s="611"/>
      <c r="G264" s="611"/>
      <c r="H264" s="611"/>
      <c r="I264" s="611"/>
      <c r="J264" s="611"/>
      <c r="K264" s="611"/>
      <c r="L264" s="611"/>
      <c r="M264" s="611"/>
      <c r="N264" s="1131" t="s">
        <v>5</v>
      </c>
      <c r="O264" s="1131"/>
      <c r="P264" s="1127">
        <v>2023</v>
      </c>
      <c r="Q264" s="1127"/>
      <c r="R264" s="1127"/>
      <c r="T264" s="604" t="s">
        <v>248</v>
      </c>
      <c r="U264" s="605"/>
      <c r="V264" s="605"/>
      <c r="W264" s="605"/>
      <c r="X264" s="605"/>
      <c r="Y264" s="605"/>
      <c r="Z264" s="605"/>
      <c r="AA264" s="606"/>
    </row>
    <row r="265" spans="1:27" x14ac:dyDescent="0.25">
      <c r="A265" s="295"/>
      <c r="B265" s="295"/>
      <c r="C265" s="295"/>
      <c r="D265" s="295"/>
      <c r="E265" s="295"/>
      <c r="F265" s="295"/>
      <c r="G265" s="295"/>
      <c r="H265" s="295"/>
      <c r="I265" s="295"/>
      <c r="J265" s="295"/>
      <c r="K265" s="295"/>
      <c r="L265" s="295"/>
      <c r="M265" s="295"/>
      <c r="N265" s="295"/>
      <c r="O265" s="295"/>
      <c r="P265" s="295"/>
      <c r="Q265" s="295"/>
      <c r="R265" s="295"/>
      <c r="S265" s="295"/>
      <c r="T265" s="1132" t="s">
        <v>284</v>
      </c>
      <c r="U265" s="1133"/>
      <c r="V265" s="1133"/>
      <c r="W265" s="1133"/>
      <c r="X265" s="1133"/>
      <c r="Y265" s="1133"/>
      <c r="Z265" s="1133"/>
      <c r="AA265" s="1134"/>
    </row>
    <row r="266" spans="1:27" x14ac:dyDescent="0.25">
      <c r="A266" s="7" t="s">
        <v>6</v>
      </c>
      <c r="B266" s="612">
        <v>44835</v>
      </c>
      <c r="C266" s="612"/>
      <c r="D266" s="612"/>
      <c r="E266" s="613" t="s">
        <v>7</v>
      </c>
      <c r="F266" s="613"/>
      <c r="G266" s="206">
        <v>45199</v>
      </c>
      <c r="H266" s="613"/>
      <c r="I266" s="613"/>
      <c r="J266" s="613"/>
      <c r="K266" s="613"/>
      <c r="L266" s="613"/>
      <c r="M266"/>
      <c r="N266"/>
      <c r="O266" s="22" t="s">
        <v>8</v>
      </c>
      <c r="P266" s="1127">
        <f>'C-1a Needs Assessment'!J266</f>
        <v>0</v>
      </c>
      <c r="Q266" s="1127"/>
      <c r="R266" s="1127"/>
      <c r="T266" s="449"/>
      <c r="U266" s="449"/>
      <c r="V266" s="449"/>
      <c r="W266" s="449"/>
      <c r="X266" s="449"/>
      <c r="Y266" s="449"/>
      <c r="Z266" s="449"/>
      <c r="AA266" s="449"/>
    </row>
    <row r="267" spans="1:27" x14ac:dyDescent="0.25">
      <c r="A267" s="545"/>
      <c r="B267" s="545"/>
      <c r="C267" s="545"/>
      <c r="D267" s="545"/>
      <c r="E267" s="545"/>
      <c r="F267" s="545"/>
      <c r="G267" s="545"/>
      <c r="H267" s="545"/>
      <c r="I267" s="545"/>
      <c r="J267" s="545"/>
      <c r="K267" s="545"/>
      <c r="L267" s="545"/>
      <c r="M267" s="545"/>
      <c r="N267" s="545"/>
      <c r="O267" s="545"/>
      <c r="P267" s="545"/>
      <c r="Q267" s="545"/>
      <c r="R267" s="545"/>
      <c r="S267" s="545"/>
      <c r="T267" s="545"/>
      <c r="U267" s="545"/>
      <c r="V267" s="545"/>
      <c r="W267" s="545"/>
      <c r="X267" s="545"/>
      <c r="Y267" s="545"/>
      <c r="Z267" s="545"/>
      <c r="AA267" s="545"/>
    </row>
    <row r="268" spans="1:27" x14ac:dyDescent="0.25">
      <c r="A268" s="1128" t="s">
        <v>502</v>
      </c>
      <c r="B268" s="1129"/>
      <c r="C268" s="1129"/>
      <c r="D268" s="1129"/>
      <c r="E268" s="1129"/>
      <c r="F268" s="1129"/>
      <c r="G268" s="1129"/>
      <c r="H268" s="1129"/>
      <c r="I268" s="1129"/>
      <c r="J268" s="1129"/>
      <c r="K268" s="1129"/>
      <c r="L268" s="1129"/>
      <c r="M268" s="1129"/>
      <c r="N268" s="1129"/>
      <c r="O268" s="1129"/>
      <c r="P268" s="1129"/>
      <c r="Q268" s="1129"/>
      <c r="R268" s="1129"/>
      <c r="S268" s="1129"/>
      <c r="T268" s="1129"/>
      <c r="U268" s="1129"/>
      <c r="V268" s="1129"/>
      <c r="W268" s="1129"/>
      <c r="X268" s="1129"/>
      <c r="Y268" s="1129"/>
      <c r="Z268" s="1129"/>
      <c r="AA268" s="1130"/>
    </row>
    <row r="269" spans="1:27" x14ac:dyDescent="0.25">
      <c r="A269" s="292"/>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row>
    <row r="270" spans="1:27" x14ac:dyDescent="0.25">
      <c r="A270" s="1128" t="s">
        <v>503</v>
      </c>
      <c r="B270" s="1129"/>
      <c r="C270" s="1129"/>
      <c r="D270" s="1129"/>
      <c r="E270" s="1129"/>
      <c r="F270" s="1129"/>
      <c r="G270" s="1129"/>
      <c r="H270" s="1129"/>
      <c r="I270" s="1129"/>
      <c r="J270" s="1129"/>
      <c r="K270" s="1129"/>
      <c r="L270" s="1129"/>
      <c r="M270" s="1129"/>
      <c r="N270" s="1129"/>
      <c r="O270" s="1129"/>
      <c r="P270" s="1129"/>
      <c r="Q270" s="1129"/>
      <c r="R270" s="1130"/>
      <c r="S270" s="1129" t="s">
        <v>504</v>
      </c>
      <c r="T270" s="1129"/>
      <c r="U270" s="1129"/>
      <c r="V270" s="1129"/>
      <c r="W270" s="1129"/>
      <c r="X270" s="1129"/>
      <c r="Y270" s="1129"/>
      <c r="Z270" s="1129"/>
      <c r="AA270" s="1130"/>
    </row>
    <row r="271" spans="1:27" x14ac:dyDescent="0.25">
      <c r="A271" s="876" t="s">
        <v>440</v>
      </c>
      <c r="B271" s="877"/>
      <c r="C271" s="877"/>
      <c r="D271" s="877"/>
      <c r="E271" s="877"/>
      <c r="F271" s="877"/>
      <c r="G271" s="877"/>
      <c r="H271" s="877"/>
      <c r="I271" s="877"/>
      <c r="J271" s="877"/>
      <c r="K271" s="877"/>
      <c r="L271" s="877"/>
      <c r="M271" s="877"/>
      <c r="N271" s="877"/>
      <c r="O271" s="877"/>
      <c r="P271" s="877"/>
      <c r="Q271" s="877"/>
      <c r="R271" s="878"/>
      <c r="S271" s="877"/>
      <c r="T271" s="877"/>
      <c r="U271" s="877"/>
      <c r="V271" s="877"/>
      <c r="W271" s="877"/>
      <c r="X271" s="877"/>
      <c r="Y271" s="877"/>
      <c r="Z271" s="877"/>
      <c r="AA271" s="878"/>
    </row>
    <row r="272" spans="1:27" x14ac:dyDescent="0.25">
      <c r="A272" s="550" t="s">
        <v>505</v>
      </c>
      <c r="B272" s="551"/>
      <c r="C272" s="551"/>
      <c r="D272" s="551"/>
      <c r="E272" s="551"/>
      <c r="F272" s="551"/>
      <c r="G272" s="551"/>
      <c r="H272" s="551"/>
      <c r="I272" s="551"/>
      <c r="J272" s="551"/>
      <c r="K272" s="551"/>
      <c r="L272" s="551"/>
      <c r="M272" s="551"/>
      <c r="N272" s="551"/>
      <c r="O272" s="551"/>
      <c r="P272" s="551"/>
      <c r="Q272" s="551"/>
      <c r="R272" s="551"/>
      <c r="S272" s="551"/>
      <c r="T272" s="551"/>
      <c r="U272" s="551"/>
      <c r="V272" s="551"/>
      <c r="W272" s="551"/>
      <c r="X272" s="551"/>
      <c r="Y272" s="551"/>
      <c r="Z272" s="551"/>
      <c r="AA272" s="552"/>
    </row>
    <row r="273" spans="1:27" ht="258" customHeight="1" x14ac:dyDescent="0.25">
      <c r="A273" s="30" t="s">
        <v>506</v>
      </c>
      <c r="B273" s="1123" t="s">
        <v>817</v>
      </c>
      <c r="C273" s="1124"/>
      <c r="D273" s="1124"/>
      <c r="E273" s="1124"/>
      <c r="F273" s="1124"/>
      <c r="G273" s="1124"/>
      <c r="H273" s="1124"/>
      <c r="I273" s="1124"/>
      <c r="J273" s="1124"/>
      <c r="K273" s="1124"/>
      <c r="L273" s="1124"/>
      <c r="M273" s="1124"/>
      <c r="N273" s="1124"/>
      <c r="O273" s="1124"/>
      <c r="P273" s="1124"/>
      <c r="Q273" s="1124"/>
      <c r="R273" s="1124"/>
      <c r="S273" s="1124"/>
      <c r="T273" s="1124"/>
      <c r="U273" s="1124"/>
      <c r="V273" s="1124"/>
      <c r="W273" s="1124"/>
      <c r="X273" s="1124"/>
      <c r="Y273" s="1124"/>
      <c r="Z273" s="1124"/>
      <c r="AA273" s="1125"/>
    </row>
    <row r="274" spans="1:27" ht="110.25" customHeight="1" x14ac:dyDescent="0.25">
      <c r="A274" s="30" t="s">
        <v>507</v>
      </c>
      <c r="B274" s="1124" t="s">
        <v>849</v>
      </c>
      <c r="C274" s="1124"/>
      <c r="D274" s="1124"/>
      <c r="E274" s="1124"/>
      <c r="F274" s="1124"/>
      <c r="G274" s="1124"/>
      <c r="H274" s="1124"/>
      <c r="I274" s="1124"/>
      <c r="J274" s="1124"/>
      <c r="K274" s="1124"/>
      <c r="L274" s="1124"/>
      <c r="M274" s="1124"/>
      <c r="N274" s="1124"/>
      <c r="O274" s="1124"/>
      <c r="P274" s="1124"/>
      <c r="Q274" s="1124"/>
      <c r="R274" s="1124"/>
      <c r="S274" s="1124"/>
      <c r="T274" s="1124"/>
      <c r="U274" s="1124"/>
      <c r="V274" s="1124"/>
      <c r="W274" s="1124"/>
      <c r="X274" s="1124"/>
      <c r="Y274" s="1124"/>
      <c r="Z274" s="1124"/>
      <c r="AA274" s="1125"/>
    </row>
    <row r="275" spans="1:27" x14ac:dyDescent="0.25">
      <c r="A275" s="30" t="s">
        <v>508</v>
      </c>
      <c r="B275" s="1150" t="s">
        <v>899</v>
      </c>
      <c r="C275" s="1151"/>
      <c r="D275" s="1151"/>
      <c r="E275" s="1151"/>
      <c r="F275" s="1151"/>
      <c r="G275" s="1151"/>
      <c r="H275" s="1151"/>
      <c r="I275" s="1151"/>
      <c r="J275" s="1151"/>
      <c r="K275" s="1151"/>
      <c r="L275" s="1151"/>
      <c r="M275" s="1151"/>
      <c r="N275" s="1151"/>
      <c r="O275" s="1151"/>
      <c r="P275" s="1151"/>
      <c r="Q275" s="1151"/>
      <c r="R275" s="1151"/>
      <c r="S275" s="1151"/>
      <c r="T275" s="1151"/>
      <c r="U275" s="1151"/>
      <c r="V275" s="1151"/>
      <c r="W275" s="1151"/>
      <c r="X275" s="1151"/>
      <c r="Y275" s="1151"/>
      <c r="Z275" s="1151"/>
      <c r="AA275" s="1152"/>
    </row>
    <row r="276" spans="1:27" x14ac:dyDescent="0.25">
      <c r="A276" s="31" t="s">
        <v>509</v>
      </c>
      <c r="B276" s="1124" t="s">
        <v>900</v>
      </c>
      <c r="C276" s="1124"/>
      <c r="D276" s="1124"/>
      <c r="E276" s="1124"/>
      <c r="F276" s="1124"/>
      <c r="G276" s="1124"/>
      <c r="H276" s="1124"/>
      <c r="I276" s="1124"/>
      <c r="J276" s="1124"/>
      <c r="K276" s="1124"/>
      <c r="L276" s="1124"/>
      <c r="M276" s="1124"/>
      <c r="N276" s="1124"/>
      <c r="O276" s="1124"/>
      <c r="P276" s="1124"/>
      <c r="Q276" s="1124"/>
      <c r="R276" s="1124"/>
      <c r="S276" s="1124"/>
      <c r="T276" s="1124"/>
      <c r="U276" s="1124"/>
      <c r="V276" s="1124"/>
      <c r="W276" s="1124"/>
      <c r="X276" s="1124"/>
      <c r="Y276" s="1124"/>
      <c r="Z276" s="1124"/>
      <c r="AA276" s="1125"/>
    </row>
    <row r="277" spans="1:27" x14ac:dyDescent="0.25">
      <c r="A277" s="550" t="s">
        <v>510</v>
      </c>
      <c r="B277" s="551"/>
      <c r="C277" s="551"/>
      <c r="D277" s="551"/>
      <c r="E277" s="551"/>
      <c r="F277" s="551"/>
      <c r="G277" s="551"/>
      <c r="H277" s="551"/>
      <c r="I277" s="551"/>
      <c r="J277" s="551"/>
      <c r="K277" s="551"/>
      <c r="L277" s="551"/>
      <c r="M277" s="551"/>
      <c r="N277" s="551"/>
      <c r="O277" s="551"/>
      <c r="P277" s="551"/>
      <c r="Q277" s="551"/>
      <c r="R277" s="551"/>
      <c r="S277" s="551"/>
      <c r="T277" s="551"/>
      <c r="U277" s="551"/>
      <c r="V277" s="551"/>
      <c r="W277" s="551"/>
      <c r="X277" s="551"/>
      <c r="Y277" s="551"/>
      <c r="Z277" s="551"/>
      <c r="AA277" s="552"/>
    </row>
    <row r="278" spans="1:27" x14ac:dyDescent="0.25">
      <c r="A278" s="30" t="s">
        <v>506</v>
      </c>
      <c r="B278" s="1124" t="s">
        <v>901</v>
      </c>
      <c r="C278" s="1124"/>
      <c r="D278" s="1124"/>
      <c r="E278" s="1124"/>
      <c r="F278" s="1124"/>
      <c r="G278" s="1124"/>
      <c r="H278" s="1124"/>
      <c r="I278" s="1124"/>
      <c r="J278" s="1124"/>
      <c r="K278" s="1124"/>
      <c r="L278" s="1124"/>
      <c r="M278" s="1124"/>
      <c r="N278" s="1124"/>
      <c r="O278" s="1124"/>
      <c r="P278" s="1124"/>
      <c r="Q278" s="1124"/>
      <c r="R278" s="1124"/>
      <c r="S278" s="1124"/>
      <c r="T278" s="1124"/>
      <c r="U278" s="1124"/>
      <c r="V278" s="1124"/>
      <c r="W278" s="1124"/>
      <c r="X278" s="1124"/>
      <c r="Y278" s="1124"/>
      <c r="Z278" s="1124"/>
      <c r="AA278" s="1125"/>
    </row>
    <row r="279" spans="1:27" ht="61.5" customHeight="1" x14ac:dyDescent="0.25">
      <c r="A279" s="30" t="s">
        <v>507</v>
      </c>
      <c r="B279" s="1324" t="s">
        <v>940</v>
      </c>
      <c r="C279" s="1325"/>
      <c r="D279" s="1325"/>
      <c r="E279" s="1325"/>
      <c r="F279" s="1325"/>
      <c r="G279" s="1325"/>
      <c r="H279" s="1325"/>
      <c r="I279" s="1325"/>
      <c r="J279" s="1325"/>
      <c r="K279" s="1325"/>
      <c r="L279" s="1325"/>
      <c r="M279" s="1325"/>
      <c r="N279" s="1325"/>
      <c r="O279" s="1325"/>
      <c r="P279" s="1325"/>
      <c r="Q279" s="1325"/>
      <c r="R279" s="1325"/>
      <c r="S279" s="1325"/>
      <c r="T279" s="1325"/>
      <c r="U279" s="1325"/>
      <c r="V279" s="1325"/>
      <c r="W279" s="1325"/>
      <c r="X279" s="1325"/>
      <c r="Y279" s="1325"/>
      <c r="Z279" s="1325"/>
      <c r="AA279" s="1325"/>
    </row>
    <row r="280" spans="1:27" x14ac:dyDescent="0.25">
      <c r="A280" s="30" t="s">
        <v>508</v>
      </c>
      <c r="B280" s="1124" t="s">
        <v>902</v>
      </c>
      <c r="C280" s="1124"/>
      <c r="D280" s="1124"/>
      <c r="E280" s="1124"/>
      <c r="F280" s="1124"/>
      <c r="G280" s="1124"/>
      <c r="H280" s="1124"/>
      <c r="I280" s="1124"/>
      <c r="J280" s="1124"/>
      <c r="K280" s="1124"/>
      <c r="L280" s="1124"/>
      <c r="M280" s="1124"/>
      <c r="N280" s="1124"/>
      <c r="O280" s="1124"/>
      <c r="P280" s="1124"/>
      <c r="Q280" s="1124"/>
      <c r="R280" s="1124"/>
      <c r="S280" s="1124"/>
      <c r="T280" s="1124"/>
      <c r="U280" s="1124"/>
      <c r="V280" s="1124"/>
      <c r="W280" s="1124"/>
      <c r="X280" s="1124"/>
      <c r="Y280" s="1124"/>
      <c r="Z280" s="1124"/>
      <c r="AA280" s="1125"/>
    </row>
    <row r="281" spans="1:27" x14ac:dyDescent="0.25">
      <c r="A281" s="32" t="s">
        <v>509</v>
      </c>
      <c r="B281" s="901" t="s">
        <v>903</v>
      </c>
      <c r="C281" s="901"/>
      <c r="D281" s="901"/>
      <c r="E281" s="901"/>
      <c r="F281" s="901"/>
      <c r="G281" s="901"/>
      <c r="H281" s="901"/>
      <c r="I281" s="901"/>
      <c r="J281" s="901"/>
      <c r="K281" s="901"/>
      <c r="L281" s="901"/>
      <c r="M281" s="901"/>
      <c r="N281" s="901"/>
      <c r="O281" s="901"/>
      <c r="P281" s="901"/>
      <c r="Q281" s="901"/>
      <c r="R281" s="901"/>
      <c r="S281" s="901"/>
      <c r="T281" s="901"/>
      <c r="U281" s="901"/>
      <c r="V281" s="901"/>
      <c r="W281" s="901"/>
      <c r="X281" s="901"/>
      <c r="Y281" s="901"/>
      <c r="Z281" s="901"/>
      <c r="AA281" s="902"/>
    </row>
    <row r="282" spans="1:27" x14ac:dyDescent="0.25">
      <c r="A282" s="1142"/>
      <c r="B282" s="1142"/>
      <c r="C282" s="1142"/>
      <c r="D282" s="1142"/>
      <c r="E282" s="1142"/>
      <c r="F282" s="1142"/>
      <c r="G282" s="1142"/>
      <c r="H282" s="1142"/>
      <c r="I282" s="1142"/>
      <c r="J282" s="1142"/>
      <c r="K282" s="1142"/>
      <c r="L282" s="1142"/>
      <c r="M282" s="1142"/>
      <c r="N282" s="1142"/>
      <c r="O282" s="1142"/>
      <c r="P282" s="1142"/>
      <c r="Q282" s="1142"/>
      <c r="R282" s="1142"/>
      <c r="S282" s="1142"/>
      <c r="T282" s="1142"/>
      <c r="U282" s="1142"/>
      <c r="V282" s="1142"/>
      <c r="W282" s="1142"/>
      <c r="X282" s="1142"/>
      <c r="Y282" s="1142"/>
      <c r="Z282" s="1142"/>
      <c r="AA282" s="1142"/>
    </row>
    <row r="283" spans="1:27" x14ac:dyDescent="0.25">
      <c r="A283" s="1128" t="s">
        <v>503</v>
      </c>
      <c r="B283" s="1129"/>
      <c r="C283" s="1129"/>
      <c r="D283" s="1129"/>
      <c r="E283" s="1129"/>
      <c r="F283" s="1129"/>
      <c r="G283" s="1129"/>
      <c r="H283" s="1129"/>
      <c r="I283" s="1129"/>
      <c r="J283" s="1129"/>
      <c r="K283" s="1129"/>
      <c r="L283" s="1129"/>
      <c r="M283" s="1129"/>
      <c r="N283" s="1129"/>
      <c r="O283" s="1129"/>
      <c r="P283" s="1129"/>
      <c r="Q283" s="1129"/>
      <c r="R283" s="1130"/>
      <c r="S283" s="1129" t="s">
        <v>504</v>
      </c>
      <c r="T283" s="1129"/>
      <c r="U283" s="1129"/>
      <c r="V283" s="1129"/>
      <c r="W283" s="1129"/>
      <c r="X283" s="1129"/>
      <c r="Y283" s="1129"/>
      <c r="Z283" s="1129"/>
      <c r="AA283" s="1130"/>
    </row>
    <row r="284" spans="1:27" ht="15" customHeight="1" x14ac:dyDescent="0.25">
      <c r="A284" s="1128" t="s">
        <v>503</v>
      </c>
      <c r="B284" s="1129"/>
      <c r="C284" s="1129"/>
      <c r="D284" s="1129"/>
      <c r="E284" s="1129"/>
      <c r="F284" s="1129"/>
      <c r="G284" s="1129"/>
      <c r="H284" s="1129"/>
      <c r="I284" s="1129"/>
      <c r="J284" s="1129"/>
      <c r="K284" s="1129"/>
      <c r="L284" s="1129"/>
      <c r="M284" s="1129"/>
      <c r="N284" s="1129"/>
      <c r="O284" s="1129"/>
      <c r="P284" s="1129"/>
      <c r="Q284" s="1129"/>
      <c r="R284" s="1130"/>
      <c r="S284" s="877"/>
      <c r="T284" s="877"/>
      <c r="U284" s="877"/>
      <c r="V284" s="877"/>
      <c r="W284" s="877"/>
      <c r="X284" s="877"/>
      <c r="Y284" s="877"/>
      <c r="Z284" s="877"/>
      <c r="AA284" s="878"/>
    </row>
    <row r="285" spans="1:27" x14ac:dyDescent="0.25">
      <c r="A285" s="550" t="s">
        <v>505</v>
      </c>
      <c r="B285" s="551"/>
      <c r="C285" s="551"/>
      <c r="D285" s="551"/>
      <c r="E285" s="551"/>
      <c r="F285" s="551"/>
      <c r="G285" s="551"/>
      <c r="H285" s="551"/>
      <c r="I285" s="551"/>
      <c r="J285" s="551"/>
      <c r="K285" s="551"/>
      <c r="L285" s="551"/>
      <c r="M285" s="551"/>
      <c r="N285" s="551"/>
      <c r="O285" s="551"/>
      <c r="P285" s="551"/>
      <c r="Q285" s="551"/>
      <c r="R285" s="551"/>
      <c r="S285" s="551"/>
      <c r="T285" s="551"/>
      <c r="U285" s="551"/>
      <c r="V285" s="551"/>
      <c r="W285" s="551"/>
      <c r="X285" s="551"/>
      <c r="Y285" s="551"/>
      <c r="Z285" s="551"/>
      <c r="AA285" s="552"/>
    </row>
    <row r="286" spans="1:27" ht="330" customHeight="1" x14ac:dyDescent="0.25">
      <c r="A286" s="30" t="s">
        <v>506</v>
      </c>
      <c r="B286" s="1123" t="s">
        <v>818</v>
      </c>
      <c r="C286" s="1124"/>
      <c r="D286" s="1124"/>
      <c r="E286" s="1124"/>
      <c r="F286" s="1124"/>
      <c r="G286" s="1124"/>
      <c r="H286" s="1124"/>
      <c r="I286" s="1124"/>
      <c r="J286" s="1124"/>
      <c r="K286" s="1124"/>
      <c r="L286" s="1124"/>
      <c r="M286" s="1124"/>
      <c r="N286" s="1124"/>
      <c r="O286" s="1124"/>
      <c r="P286" s="1124"/>
      <c r="Q286" s="1124"/>
      <c r="R286" s="1124"/>
      <c r="S286" s="1124"/>
      <c r="T286" s="1124"/>
      <c r="U286" s="1124"/>
      <c r="V286" s="1124"/>
      <c r="W286" s="1124"/>
      <c r="X286" s="1124"/>
      <c r="Y286" s="1124"/>
      <c r="Z286" s="1124"/>
      <c r="AA286" s="1125"/>
    </row>
    <row r="287" spans="1:27" ht="101.25" customHeight="1" x14ac:dyDescent="0.25">
      <c r="A287" s="30" t="s">
        <v>507</v>
      </c>
      <c r="B287" s="1124" t="s">
        <v>850</v>
      </c>
      <c r="C287" s="1124"/>
      <c r="D287" s="1124"/>
      <c r="E287" s="1124"/>
      <c r="F287" s="1124"/>
      <c r="G287" s="1124"/>
      <c r="H287" s="1124"/>
      <c r="I287" s="1124"/>
      <c r="J287" s="1124"/>
      <c r="K287" s="1124"/>
      <c r="L287" s="1124"/>
      <c r="M287" s="1124"/>
      <c r="N287" s="1124"/>
      <c r="O287" s="1124"/>
      <c r="P287" s="1124"/>
      <c r="Q287" s="1124"/>
      <c r="R287" s="1124"/>
      <c r="S287" s="1124"/>
      <c r="T287" s="1124"/>
      <c r="U287" s="1124"/>
      <c r="V287" s="1124"/>
      <c r="W287" s="1124"/>
      <c r="X287" s="1124"/>
      <c r="Y287" s="1124"/>
      <c r="Z287" s="1124"/>
      <c r="AA287" s="1125"/>
    </row>
    <row r="288" spans="1:27" x14ac:dyDescent="0.25">
      <c r="A288" s="30" t="s">
        <v>508</v>
      </c>
      <c r="B288" s="1148" t="s">
        <v>904</v>
      </c>
      <c r="C288" s="1148"/>
      <c r="D288" s="1148"/>
      <c r="E288" s="1148"/>
      <c r="F288" s="1148"/>
      <c r="G288" s="1148"/>
      <c r="H288" s="1148"/>
      <c r="I288" s="1148"/>
      <c r="J288" s="1148"/>
      <c r="K288" s="1148"/>
      <c r="L288" s="1148"/>
      <c r="M288" s="1148"/>
      <c r="N288" s="1148"/>
      <c r="O288" s="1148"/>
      <c r="P288" s="1148"/>
      <c r="Q288" s="1148"/>
      <c r="R288" s="1148"/>
      <c r="S288" s="1148"/>
      <c r="T288" s="1148"/>
      <c r="U288" s="1148"/>
      <c r="V288" s="1148"/>
      <c r="W288" s="1148"/>
      <c r="X288" s="1148"/>
      <c r="Y288" s="1148"/>
      <c r="Z288" s="1148"/>
      <c r="AA288" s="1149"/>
    </row>
    <row r="289" spans="1:27" x14ac:dyDescent="0.25">
      <c r="A289" s="31" t="s">
        <v>509</v>
      </c>
      <c r="B289" s="1148" t="s">
        <v>905</v>
      </c>
      <c r="C289" s="1148"/>
      <c r="D289" s="1148"/>
      <c r="E289" s="1148"/>
      <c r="F289" s="1148"/>
      <c r="G289" s="1148"/>
      <c r="H289" s="1148"/>
      <c r="I289" s="1148"/>
      <c r="J289" s="1148"/>
      <c r="K289" s="1148"/>
      <c r="L289" s="1148"/>
      <c r="M289" s="1148"/>
      <c r="N289" s="1148"/>
      <c r="O289" s="1148"/>
      <c r="P289" s="1148"/>
      <c r="Q289" s="1148"/>
      <c r="R289" s="1148"/>
      <c r="S289" s="1148"/>
      <c r="T289" s="1148"/>
      <c r="U289" s="1148"/>
      <c r="V289" s="1148"/>
      <c r="W289" s="1148"/>
      <c r="X289" s="1148"/>
      <c r="Y289" s="1148"/>
      <c r="Z289" s="1148"/>
      <c r="AA289" s="1149"/>
    </row>
    <row r="290" spans="1:27" x14ac:dyDescent="0.25">
      <c r="A290" s="550" t="s">
        <v>510</v>
      </c>
      <c r="B290" s="551"/>
      <c r="C290" s="551"/>
      <c r="D290" s="551"/>
      <c r="E290" s="551"/>
      <c r="F290" s="551"/>
      <c r="G290" s="551"/>
      <c r="H290" s="551"/>
      <c r="I290" s="551"/>
      <c r="J290" s="551"/>
      <c r="K290" s="551"/>
      <c r="L290" s="551"/>
      <c r="M290" s="551"/>
      <c r="N290" s="551"/>
      <c r="O290" s="551"/>
      <c r="P290" s="551"/>
      <c r="Q290" s="551"/>
      <c r="R290" s="551"/>
      <c r="S290" s="551"/>
      <c r="T290" s="551"/>
      <c r="U290" s="551"/>
      <c r="V290" s="551"/>
      <c r="W290" s="551"/>
      <c r="X290" s="551"/>
      <c r="Y290" s="551"/>
      <c r="Z290" s="551"/>
      <c r="AA290" s="552"/>
    </row>
    <row r="291" spans="1:27" x14ac:dyDescent="0.25">
      <c r="A291" s="30" t="s">
        <v>506</v>
      </c>
      <c r="B291" s="1124" t="s">
        <v>906</v>
      </c>
      <c r="C291" s="1124"/>
      <c r="D291" s="1124"/>
      <c r="E291" s="1124"/>
      <c r="F291" s="1124"/>
      <c r="G291" s="1124"/>
      <c r="H291" s="1124"/>
      <c r="I291" s="1124"/>
      <c r="J291" s="1124"/>
      <c r="K291" s="1124"/>
      <c r="L291" s="1124"/>
      <c r="M291" s="1124"/>
      <c r="N291" s="1124"/>
      <c r="O291" s="1124"/>
      <c r="P291" s="1124"/>
      <c r="Q291" s="1124"/>
      <c r="R291" s="1124"/>
      <c r="S291" s="1124"/>
      <c r="T291" s="1124"/>
      <c r="U291" s="1124"/>
      <c r="V291" s="1124"/>
      <c r="W291" s="1124"/>
      <c r="X291" s="1124"/>
      <c r="Y291" s="1124"/>
      <c r="Z291" s="1124"/>
      <c r="AA291" s="1125"/>
    </row>
    <row r="292" spans="1:27" x14ac:dyDescent="0.25">
      <c r="A292" s="30" t="s">
        <v>507</v>
      </c>
      <c r="B292" s="1124" t="s">
        <v>907</v>
      </c>
      <c r="C292" s="1124"/>
      <c r="D292" s="1124"/>
      <c r="E292" s="1124"/>
      <c r="F292" s="1124"/>
      <c r="G292" s="1124"/>
      <c r="H292" s="1124"/>
      <c r="I292" s="1124"/>
      <c r="J292" s="1124"/>
      <c r="K292" s="1124"/>
      <c r="L292" s="1124"/>
      <c r="M292" s="1124"/>
      <c r="N292" s="1124"/>
      <c r="O292" s="1124"/>
      <c r="P292" s="1124"/>
      <c r="Q292" s="1124"/>
      <c r="R292" s="1124"/>
      <c r="S292" s="1124"/>
      <c r="T292" s="1124"/>
      <c r="U292" s="1124"/>
      <c r="V292" s="1124"/>
      <c r="W292" s="1124"/>
      <c r="X292" s="1124"/>
      <c r="Y292" s="1124"/>
      <c r="Z292" s="1124"/>
      <c r="AA292" s="1125"/>
    </row>
    <row r="293" spans="1:27" x14ac:dyDescent="0.25">
      <c r="A293" s="30" t="s">
        <v>508</v>
      </c>
      <c r="B293" s="1124" t="s">
        <v>908</v>
      </c>
      <c r="C293" s="1124"/>
      <c r="D293" s="1124"/>
      <c r="E293" s="1124"/>
      <c r="F293" s="1124"/>
      <c r="G293" s="1124"/>
      <c r="H293" s="1124"/>
      <c r="I293" s="1124"/>
      <c r="J293" s="1124"/>
      <c r="K293" s="1124"/>
      <c r="L293" s="1124"/>
      <c r="M293" s="1124"/>
      <c r="N293" s="1124"/>
      <c r="O293" s="1124"/>
      <c r="P293" s="1124"/>
      <c r="Q293" s="1124"/>
      <c r="R293" s="1124"/>
      <c r="S293" s="1124"/>
      <c r="T293" s="1124"/>
      <c r="U293" s="1124"/>
      <c r="V293" s="1124"/>
      <c r="W293" s="1124"/>
      <c r="X293" s="1124"/>
      <c r="Y293" s="1124"/>
      <c r="Z293" s="1124"/>
      <c r="AA293" s="1125"/>
    </row>
    <row r="294" spans="1:27" x14ac:dyDescent="0.25">
      <c r="A294" s="32" t="s">
        <v>509</v>
      </c>
      <c r="B294" s="1124" t="s">
        <v>909</v>
      </c>
      <c r="C294" s="1124"/>
      <c r="D294" s="1124"/>
      <c r="E294" s="1124"/>
      <c r="F294" s="1124"/>
      <c r="G294" s="1124"/>
      <c r="H294" s="1124"/>
      <c r="I294" s="1124"/>
      <c r="J294" s="1124"/>
      <c r="K294" s="1124"/>
      <c r="L294" s="1124"/>
      <c r="M294" s="1124"/>
      <c r="N294" s="1124"/>
      <c r="O294" s="1124"/>
      <c r="P294" s="1124"/>
      <c r="Q294" s="1124"/>
      <c r="R294" s="1124"/>
      <c r="S294" s="1124"/>
      <c r="T294" s="1124"/>
      <c r="U294" s="1124"/>
      <c r="V294" s="1124"/>
      <c r="W294" s="1124"/>
      <c r="X294" s="1124"/>
      <c r="Y294" s="1124"/>
      <c r="Z294" s="1124"/>
      <c r="AA294" s="1125"/>
    </row>
    <row r="295" spans="1:27" x14ac:dyDescent="0.25">
      <c r="A295" s="1142"/>
      <c r="B295" s="1142"/>
      <c r="C295" s="1142"/>
      <c r="D295" s="1142"/>
      <c r="E295" s="1142"/>
      <c r="F295" s="1142"/>
      <c r="G295" s="1142"/>
      <c r="H295" s="1142"/>
      <c r="I295" s="1142"/>
      <c r="J295" s="1142"/>
      <c r="K295" s="1142"/>
      <c r="L295" s="1142"/>
      <c r="M295" s="1142"/>
      <c r="N295" s="1142"/>
      <c r="O295" s="1142"/>
      <c r="P295" s="1142"/>
      <c r="Q295" s="1142"/>
      <c r="R295" s="1142"/>
      <c r="S295" s="1142"/>
      <c r="T295" s="1142"/>
      <c r="U295" s="1142"/>
      <c r="V295" s="1142"/>
      <c r="W295" s="1142"/>
      <c r="X295" s="1142"/>
      <c r="Y295" s="1142"/>
      <c r="Z295" s="1142"/>
      <c r="AA295" s="1142"/>
    </row>
    <row r="296" spans="1:27" x14ac:dyDescent="0.25">
      <c r="A296" s="613" t="s">
        <v>511</v>
      </c>
      <c r="B296" s="613"/>
      <c r="C296" s="613"/>
      <c r="D296" s="613"/>
      <c r="E296" s="613"/>
      <c r="F296" s="613"/>
      <c r="G296" s="613"/>
      <c r="H296" s="613"/>
      <c r="I296" s="613"/>
      <c r="J296" s="613"/>
      <c r="K296" s="613"/>
      <c r="L296" s="613"/>
      <c r="M296" s="613"/>
      <c r="N296" s="613"/>
      <c r="O296" s="613"/>
      <c r="P296" s="613"/>
      <c r="Q296" s="613"/>
      <c r="R296" s="613"/>
      <c r="S296" s="613"/>
      <c r="T296" s="613"/>
      <c r="U296" s="613"/>
      <c r="V296" s="613"/>
      <c r="W296" s="613"/>
      <c r="X296" s="613"/>
      <c r="Y296" s="613"/>
      <c r="Z296" s="613"/>
      <c r="AA296" s="613"/>
    </row>
    <row r="297" spans="1:27" x14ac:dyDescent="0.25">
      <c r="A297" s="449"/>
      <c r="B297" s="449"/>
      <c r="C297" s="449"/>
      <c r="D297" s="449"/>
      <c r="E297" s="449"/>
      <c r="F297" s="449"/>
      <c r="G297" s="541" t="s">
        <v>0</v>
      </c>
      <c r="H297" s="541"/>
      <c r="I297" s="541"/>
      <c r="J297" s="541"/>
      <c r="K297" s="541"/>
      <c r="L297" s="541"/>
      <c r="M297" s="541"/>
      <c r="N297" s="541"/>
      <c r="O297" s="541"/>
      <c r="P297" s="541"/>
      <c r="Q297" s="541"/>
      <c r="R297" s="541"/>
      <c r="S297" s="541"/>
      <c r="T297" s="1126" t="s">
        <v>244</v>
      </c>
      <c r="U297" s="1126"/>
      <c r="V297" s="1127">
        <v>1</v>
      </c>
      <c r="W297" s="1127"/>
      <c r="X297" s="295" t="s">
        <v>245</v>
      </c>
      <c r="Y297" s="295"/>
      <c r="Z297" s="1127">
        <v>1</v>
      </c>
      <c r="AA297" s="1127"/>
    </row>
    <row r="298" spans="1:27" x14ac:dyDescent="0.25">
      <c r="A298" s="449"/>
      <c r="B298" s="449"/>
      <c r="C298" s="449"/>
      <c r="D298" s="449"/>
      <c r="E298" s="449"/>
      <c r="F298" s="449"/>
      <c r="G298" s="295" t="s">
        <v>1</v>
      </c>
      <c r="H298" s="295"/>
      <c r="I298" s="295"/>
      <c r="J298" s="295"/>
      <c r="K298" s="295"/>
      <c r="L298" s="295"/>
      <c r="M298" s="295"/>
      <c r="N298" s="295"/>
      <c r="O298" s="295"/>
      <c r="P298" s="295"/>
      <c r="Q298" s="295"/>
      <c r="R298" s="295"/>
      <c r="S298" s="295"/>
      <c r="T298" s="294"/>
      <c r="U298" s="294"/>
      <c r="V298" s="294"/>
      <c r="W298" s="294"/>
      <c r="X298" s="294"/>
      <c r="Y298" s="294"/>
      <c r="Z298" s="294"/>
      <c r="AA298" s="294"/>
    </row>
    <row r="299" spans="1:27" x14ac:dyDescent="0.25">
      <c r="A299" s="449"/>
      <c r="B299" s="449"/>
      <c r="C299" s="449"/>
      <c r="D299" s="449"/>
      <c r="E299" s="449"/>
      <c r="F299" s="449"/>
      <c r="G299" s="613" t="s">
        <v>501</v>
      </c>
      <c r="H299" s="613"/>
      <c r="I299" s="613"/>
      <c r="J299" s="613"/>
      <c r="K299" s="613"/>
      <c r="L299" s="613"/>
      <c r="M299" s="613"/>
      <c r="N299" s="613"/>
      <c r="O299" s="613"/>
      <c r="P299" s="613"/>
      <c r="Q299" s="613"/>
      <c r="R299" s="613"/>
      <c r="S299" s="613"/>
      <c r="T299" s="449"/>
      <c r="U299" s="449"/>
      <c r="V299" s="449"/>
      <c r="W299" s="449"/>
      <c r="X299" s="449"/>
      <c r="Y299" s="449"/>
      <c r="Z299" s="449"/>
      <c r="AA299" s="449"/>
    </row>
    <row r="300" spans="1:27" x14ac:dyDescent="0.25">
      <c r="A300" s="449"/>
      <c r="B300" s="449"/>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row>
    <row r="301" spans="1:27" x14ac:dyDescent="0.25">
      <c r="A301" s="27" t="s">
        <v>3</v>
      </c>
      <c r="B301" s="611" t="s">
        <v>4</v>
      </c>
      <c r="C301" s="611"/>
      <c r="D301" s="611"/>
      <c r="E301" s="611"/>
      <c r="F301" s="611"/>
      <c r="G301" s="611"/>
      <c r="H301" s="611"/>
      <c r="I301" s="611"/>
      <c r="J301" s="611"/>
      <c r="K301" s="611"/>
      <c r="L301" s="611"/>
      <c r="M301" s="611"/>
      <c r="N301" s="1131" t="s">
        <v>5</v>
      </c>
      <c r="O301" s="1131"/>
      <c r="P301" s="1127">
        <v>2023</v>
      </c>
      <c r="Q301" s="1127"/>
      <c r="R301" s="1127"/>
      <c r="T301" s="604" t="s">
        <v>248</v>
      </c>
      <c r="U301" s="605"/>
      <c r="V301" s="605"/>
      <c r="W301" s="605"/>
      <c r="X301" s="605"/>
      <c r="Y301" s="605"/>
      <c r="Z301" s="605"/>
      <c r="AA301" s="606"/>
    </row>
    <row r="302" spans="1:27" x14ac:dyDescent="0.25">
      <c r="A302" s="295"/>
      <c r="B302" s="295"/>
      <c r="C302" s="295"/>
      <c r="D302" s="295"/>
      <c r="E302" s="295"/>
      <c r="F302" s="295"/>
      <c r="G302" s="295"/>
      <c r="H302" s="295"/>
      <c r="I302" s="295"/>
      <c r="J302" s="295"/>
      <c r="K302" s="295"/>
      <c r="L302" s="295"/>
      <c r="M302" s="295"/>
      <c r="N302" s="295"/>
      <c r="O302" s="295"/>
      <c r="P302" s="295"/>
      <c r="Q302" s="295"/>
      <c r="R302" s="295"/>
      <c r="S302" s="295"/>
      <c r="T302" s="1132" t="s">
        <v>284</v>
      </c>
      <c r="U302" s="1133"/>
      <c r="V302" s="1133"/>
      <c r="W302" s="1133"/>
      <c r="X302" s="1133"/>
      <c r="Y302" s="1133"/>
      <c r="Z302" s="1133"/>
      <c r="AA302" s="1134"/>
    </row>
    <row r="303" spans="1:27" x14ac:dyDescent="0.25">
      <c r="A303" s="7" t="s">
        <v>6</v>
      </c>
      <c r="B303" s="612" t="s">
        <v>935</v>
      </c>
      <c r="C303" s="612"/>
      <c r="D303" s="612"/>
      <c r="E303" s="613" t="s">
        <v>7</v>
      </c>
      <c r="F303" s="613"/>
      <c r="G303" s="206">
        <v>45199</v>
      </c>
      <c r="H303" s="613"/>
      <c r="I303" s="613"/>
      <c r="J303" s="613"/>
      <c r="K303" s="613"/>
      <c r="L303" s="613"/>
      <c r="M303"/>
      <c r="N303"/>
      <c r="O303" s="22" t="s">
        <v>8</v>
      </c>
      <c r="P303" s="1127">
        <f>'C-1a Needs Assessment'!J303</f>
        <v>0</v>
      </c>
      <c r="Q303" s="1127"/>
      <c r="R303" s="1127"/>
      <c r="T303" s="449"/>
      <c r="U303" s="449"/>
      <c r="V303" s="449"/>
      <c r="W303" s="449"/>
      <c r="X303" s="449"/>
      <c r="Y303" s="449"/>
      <c r="Z303" s="449"/>
      <c r="AA303" s="449"/>
    </row>
    <row r="304" spans="1:27" x14ac:dyDescent="0.25">
      <c r="A304" s="545"/>
      <c r="B304" s="545"/>
      <c r="C304" s="545"/>
      <c r="D304" s="545"/>
      <c r="E304" s="545"/>
      <c r="F304" s="545"/>
      <c r="G304" s="545"/>
      <c r="H304" s="545"/>
      <c r="I304" s="545"/>
      <c r="J304" s="545"/>
      <c r="K304" s="545"/>
      <c r="L304" s="545"/>
      <c r="M304" s="545"/>
      <c r="N304" s="545"/>
      <c r="O304" s="545"/>
      <c r="P304" s="545"/>
      <c r="Q304" s="545"/>
      <c r="R304" s="545"/>
      <c r="S304" s="545"/>
      <c r="T304" s="545"/>
      <c r="U304" s="545"/>
      <c r="V304" s="545"/>
      <c r="W304" s="545"/>
      <c r="X304" s="545"/>
      <c r="Y304" s="545"/>
      <c r="Z304" s="545"/>
      <c r="AA304" s="545"/>
    </row>
    <row r="305" spans="1:27" x14ac:dyDescent="0.25">
      <c r="A305" s="1128" t="s">
        <v>502</v>
      </c>
      <c r="B305" s="1129"/>
      <c r="C305" s="1129"/>
      <c r="D305" s="1129"/>
      <c r="E305" s="1129"/>
      <c r="F305" s="1129"/>
      <c r="G305" s="1129"/>
      <c r="H305" s="1129"/>
      <c r="I305" s="1129"/>
      <c r="J305" s="1129"/>
      <c r="K305" s="1129"/>
      <c r="L305" s="1129"/>
      <c r="M305" s="1129"/>
      <c r="N305" s="1129"/>
      <c r="O305" s="1129"/>
      <c r="P305" s="1129"/>
      <c r="Q305" s="1129"/>
      <c r="R305" s="1129"/>
      <c r="S305" s="1129"/>
      <c r="T305" s="1129"/>
      <c r="U305" s="1129"/>
      <c r="V305" s="1129"/>
      <c r="W305" s="1129"/>
      <c r="X305" s="1129"/>
      <c r="Y305" s="1129"/>
      <c r="Z305" s="1129"/>
      <c r="AA305" s="1130"/>
    </row>
    <row r="306" spans="1:27" x14ac:dyDescent="0.25">
      <c r="A306" s="292"/>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c r="AA306" s="292"/>
    </row>
    <row r="307" spans="1:27" x14ac:dyDescent="0.25">
      <c r="A307" s="1128" t="s">
        <v>503</v>
      </c>
      <c r="B307" s="1129"/>
      <c r="C307" s="1129"/>
      <c r="D307" s="1129"/>
      <c r="E307" s="1129"/>
      <c r="F307" s="1129"/>
      <c r="G307" s="1129"/>
      <c r="H307" s="1129"/>
      <c r="I307" s="1129"/>
      <c r="J307" s="1129"/>
      <c r="K307" s="1129"/>
      <c r="L307" s="1129"/>
      <c r="M307" s="1129"/>
      <c r="N307" s="1129"/>
      <c r="O307" s="1129"/>
      <c r="P307" s="1129"/>
      <c r="Q307" s="1129"/>
      <c r="R307" s="1130"/>
      <c r="S307" s="1129" t="s">
        <v>504</v>
      </c>
      <c r="T307" s="1129"/>
      <c r="U307" s="1129"/>
      <c r="V307" s="1129"/>
      <c r="W307" s="1129"/>
      <c r="X307" s="1129"/>
      <c r="Y307" s="1129"/>
      <c r="Z307" s="1129"/>
      <c r="AA307" s="1130"/>
    </row>
    <row r="308" spans="1:27" x14ac:dyDescent="0.25">
      <c r="A308" s="876" t="s">
        <v>456</v>
      </c>
      <c r="B308" s="877"/>
      <c r="C308" s="877"/>
      <c r="D308" s="877"/>
      <c r="E308" s="877"/>
      <c r="F308" s="877"/>
      <c r="G308" s="877"/>
      <c r="H308" s="877"/>
      <c r="I308" s="877"/>
      <c r="J308" s="877"/>
      <c r="K308" s="877"/>
      <c r="L308" s="877"/>
      <c r="M308" s="877"/>
      <c r="N308" s="877"/>
      <c r="O308" s="877"/>
      <c r="P308" s="877"/>
      <c r="Q308" s="877"/>
      <c r="R308" s="878"/>
      <c r="S308" s="877"/>
      <c r="T308" s="877"/>
      <c r="U308" s="877"/>
      <c r="V308" s="877"/>
      <c r="W308" s="877"/>
      <c r="X308" s="877"/>
      <c r="Y308" s="877"/>
      <c r="Z308" s="877"/>
      <c r="AA308" s="878"/>
    </row>
    <row r="309" spans="1:27" x14ac:dyDescent="0.25">
      <c r="A309" s="550" t="s">
        <v>505</v>
      </c>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2"/>
    </row>
    <row r="310" spans="1:27" ht="207.75" customHeight="1" x14ac:dyDescent="0.25">
      <c r="A310" s="30" t="s">
        <v>506</v>
      </c>
      <c r="B310" s="1123" t="s">
        <v>819</v>
      </c>
      <c r="C310" s="1124"/>
      <c r="D310" s="1124"/>
      <c r="E310" s="1124"/>
      <c r="F310" s="1124"/>
      <c r="G310" s="1124"/>
      <c r="H310" s="1124"/>
      <c r="I310" s="1124"/>
      <c r="J310" s="1124"/>
      <c r="K310" s="1124"/>
      <c r="L310" s="1124"/>
      <c r="M310" s="1124"/>
      <c r="N310" s="1124"/>
      <c r="O310" s="1124"/>
      <c r="P310" s="1124"/>
      <c r="Q310" s="1124"/>
      <c r="R310" s="1124"/>
      <c r="S310" s="1124"/>
      <c r="T310" s="1124"/>
      <c r="U310" s="1124"/>
      <c r="V310" s="1124"/>
      <c r="W310" s="1124"/>
      <c r="X310" s="1124"/>
      <c r="Y310" s="1124"/>
      <c r="Z310" s="1124"/>
      <c r="AA310" s="1125"/>
    </row>
    <row r="311" spans="1:27" ht="63.75" customHeight="1" x14ac:dyDescent="0.25">
      <c r="A311" s="30" t="s">
        <v>507</v>
      </c>
      <c r="B311" s="1124" t="s">
        <v>851</v>
      </c>
      <c r="C311" s="1124"/>
      <c r="D311" s="1124"/>
      <c r="E311" s="1124"/>
      <c r="F311" s="1124"/>
      <c r="G311" s="1124"/>
      <c r="H311" s="1124"/>
      <c r="I311" s="1124"/>
      <c r="J311" s="1124"/>
      <c r="K311" s="1124"/>
      <c r="L311" s="1124"/>
      <c r="M311" s="1124"/>
      <c r="N311" s="1124"/>
      <c r="O311" s="1124"/>
      <c r="P311" s="1124"/>
      <c r="Q311" s="1124"/>
      <c r="R311" s="1124"/>
      <c r="S311" s="1124"/>
      <c r="T311" s="1124"/>
      <c r="U311" s="1124"/>
      <c r="V311" s="1124"/>
      <c r="W311" s="1124"/>
      <c r="X311" s="1124"/>
      <c r="Y311" s="1124"/>
      <c r="Z311" s="1124"/>
      <c r="AA311" s="1125"/>
    </row>
    <row r="312" spans="1:27" x14ac:dyDescent="0.25">
      <c r="A312" s="30" t="s">
        <v>508</v>
      </c>
      <c r="B312" s="1148" t="s">
        <v>910</v>
      </c>
      <c r="C312" s="1148"/>
      <c r="D312" s="1148"/>
      <c r="E312" s="1148"/>
      <c r="F312" s="1148"/>
      <c r="G312" s="1148"/>
      <c r="H312" s="1148"/>
      <c r="I312" s="1148"/>
      <c r="J312" s="1148"/>
      <c r="K312" s="1148"/>
      <c r="L312" s="1148"/>
      <c r="M312" s="1148"/>
      <c r="N312" s="1148"/>
      <c r="O312" s="1148"/>
      <c r="P312" s="1148"/>
      <c r="Q312" s="1148"/>
      <c r="R312" s="1148"/>
      <c r="S312" s="1148"/>
      <c r="T312" s="1148"/>
      <c r="U312" s="1148"/>
      <c r="V312" s="1148"/>
      <c r="W312" s="1148"/>
      <c r="X312" s="1148"/>
      <c r="Y312" s="1148"/>
      <c r="Z312" s="1148"/>
      <c r="AA312" s="1149"/>
    </row>
    <row r="313" spans="1:27" x14ac:dyDescent="0.25">
      <c r="A313" s="31" t="s">
        <v>509</v>
      </c>
      <c r="B313" s="1148" t="s">
        <v>911</v>
      </c>
      <c r="C313" s="1148"/>
      <c r="D313" s="1148"/>
      <c r="E313" s="1148"/>
      <c r="F313" s="1148"/>
      <c r="G313" s="1148"/>
      <c r="H313" s="1148"/>
      <c r="I313" s="1148"/>
      <c r="J313" s="1148"/>
      <c r="K313" s="1148"/>
      <c r="L313" s="1148"/>
      <c r="M313" s="1148"/>
      <c r="N313" s="1148"/>
      <c r="O313" s="1148"/>
      <c r="P313" s="1148"/>
      <c r="Q313" s="1148"/>
      <c r="R313" s="1148"/>
      <c r="S313" s="1148"/>
      <c r="T313" s="1148"/>
      <c r="U313" s="1148"/>
      <c r="V313" s="1148"/>
      <c r="W313" s="1148"/>
      <c r="X313" s="1148"/>
      <c r="Y313" s="1148"/>
      <c r="Z313" s="1148"/>
      <c r="AA313" s="1149"/>
    </row>
    <row r="314" spans="1:27" x14ac:dyDescent="0.25">
      <c r="A314" s="550" t="s">
        <v>510</v>
      </c>
      <c r="B314" s="551"/>
      <c r="C314" s="551"/>
      <c r="D314" s="551"/>
      <c r="E314" s="551"/>
      <c r="F314" s="551"/>
      <c r="G314" s="551"/>
      <c r="H314" s="551"/>
      <c r="I314" s="551"/>
      <c r="J314" s="551"/>
      <c r="K314" s="551"/>
      <c r="L314" s="551"/>
      <c r="M314" s="551"/>
      <c r="N314" s="551"/>
      <c r="O314" s="551"/>
      <c r="P314" s="551"/>
      <c r="Q314" s="551"/>
      <c r="R314" s="551"/>
      <c r="S314" s="551"/>
      <c r="T314" s="551"/>
      <c r="U314" s="551"/>
      <c r="V314" s="551"/>
      <c r="W314" s="551"/>
      <c r="X314" s="551"/>
      <c r="Y314" s="551"/>
      <c r="Z314" s="551"/>
      <c r="AA314" s="552"/>
    </row>
    <row r="315" spans="1:27" x14ac:dyDescent="0.25">
      <c r="A315" s="30" t="s">
        <v>506</v>
      </c>
      <c r="B315" s="1148" t="s">
        <v>912</v>
      </c>
      <c r="C315" s="1148"/>
      <c r="D315" s="1148"/>
      <c r="E315" s="1148"/>
      <c r="F315" s="1148"/>
      <c r="G315" s="1148"/>
      <c r="H315" s="1148"/>
      <c r="I315" s="1148"/>
      <c r="J315" s="1148"/>
      <c r="K315" s="1148"/>
      <c r="L315" s="1148"/>
      <c r="M315" s="1148"/>
      <c r="N315" s="1148"/>
      <c r="O315" s="1148"/>
      <c r="P315" s="1148"/>
      <c r="Q315" s="1148"/>
      <c r="R315" s="1148"/>
      <c r="S315" s="1148"/>
      <c r="T315" s="1148"/>
      <c r="U315" s="1148"/>
      <c r="V315" s="1148"/>
      <c r="W315" s="1148"/>
      <c r="X315" s="1148"/>
      <c r="Y315" s="1148"/>
      <c r="Z315" s="1148"/>
      <c r="AA315" s="1149"/>
    </row>
    <row r="316" spans="1:27" x14ac:dyDescent="0.25">
      <c r="A316" s="30" t="s">
        <v>507</v>
      </c>
      <c r="B316" s="1148" t="s">
        <v>913</v>
      </c>
      <c r="C316" s="1148"/>
      <c r="D316" s="1148"/>
      <c r="E316" s="1148"/>
      <c r="F316" s="1148"/>
      <c r="G316" s="1148"/>
      <c r="H316" s="1148"/>
      <c r="I316" s="1148"/>
      <c r="J316" s="1148"/>
      <c r="K316" s="1148"/>
      <c r="L316" s="1148"/>
      <c r="M316" s="1148"/>
      <c r="N316" s="1148"/>
      <c r="O316" s="1148"/>
      <c r="P316" s="1148"/>
      <c r="Q316" s="1148"/>
      <c r="R316" s="1148"/>
      <c r="S316" s="1148"/>
      <c r="T316" s="1148"/>
      <c r="U316" s="1148"/>
      <c r="V316" s="1148"/>
      <c r="W316" s="1148"/>
      <c r="X316" s="1148"/>
      <c r="Y316" s="1148"/>
      <c r="Z316" s="1148"/>
      <c r="AA316" s="1149"/>
    </row>
    <row r="317" spans="1:27" x14ac:dyDescent="0.25">
      <c r="A317" s="30" t="s">
        <v>508</v>
      </c>
      <c r="B317" s="1148" t="s">
        <v>914</v>
      </c>
      <c r="C317" s="1148"/>
      <c r="D317" s="1148"/>
      <c r="E317" s="1148"/>
      <c r="F317" s="1148"/>
      <c r="G317" s="1148"/>
      <c r="H317" s="1148"/>
      <c r="I317" s="1148"/>
      <c r="J317" s="1148"/>
      <c r="K317" s="1148"/>
      <c r="L317" s="1148"/>
      <c r="M317" s="1148"/>
      <c r="N317" s="1148"/>
      <c r="O317" s="1148"/>
      <c r="P317" s="1148"/>
      <c r="Q317" s="1148"/>
      <c r="R317" s="1148"/>
      <c r="S317" s="1148"/>
      <c r="T317" s="1148"/>
      <c r="U317" s="1148"/>
      <c r="V317" s="1148"/>
      <c r="W317" s="1148"/>
      <c r="X317" s="1148"/>
      <c r="Y317" s="1148"/>
      <c r="Z317" s="1148"/>
      <c r="AA317" s="1149"/>
    </row>
    <row r="318" spans="1:27" x14ac:dyDescent="0.25">
      <c r="A318" s="32" t="s">
        <v>509</v>
      </c>
      <c r="B318" s="1148" t="s">
        <v>915</v>
      </c>
      <c r="C318" s="1148"/>
      <c r="D318" s="1148"/>
      <c r="E318" s="1148"/>
      <c r="F318" s="1148"/>
      <c r="G318" s="1148"/>
      <c r="H318" s="1148"/>
      <c r="I318" s="1148"/>
      <c r="J318" s="1148"/>
      <c r="K318" s="1148"/>
      <c r="L318" s="1148"/>
      <c r="M318" s="1148"/>
      <c r="N318" s="1148"/>
      <c r="O318" s="1148"/>
      <c r="P318" s="1148"/>
      <c r="Q318" s="1148"/>
      <c r="R318" s="1148"/>
      <c r="S318" s="1148"/>
      <c r="T318" s="1148"/>
      <c r="U318" s="1148"/>
      <c r="V318" s="1148"/>
      <c r="W318" s="1148"/>
      <c r="X318" s="1148"/>
      <c r="Y318" s="1148"/>
      <c r="Z318" s="1148"/>
      <c r="AA318" s="1149"/>
    </row>
    <row r="319" spans="1:27" x14ac:dyDescent="0.25">
      <c r="A319" s="1142"/>
      <c r="B319" s="1142"/>
      <c r="C319" s="1142"/>
      <c r="D319" s="1142"/>
      <c r="E319" s="1142"/>
      <c r="F319" s="1142"/>
      <c r="G319" s="1142"/>
      <c r="H319" s="1142"/>
      <c r="I319" s="1142"/>
      <c r="J319" s="1142"/>
      <c r="K319" s="1142"/>
      <c r="L319" s="1142"/>
      <c r="M319" s="1142"/>
      <c r="N319" s="1142"/>
      <c r="O319" s="1142"/>
      <c r="P319" s="1142"/>
      <c r="Q319" s="1142"/>
      <c r="R319" s="1142"/>
      <c r="S319" s="1142"/>
      <c r="T319" s="1142"/>
      <c r="U319" s="1142"/>
      <c r="V319" s="1142"/>
      <c r="W319" s="1142"/>
      <c r="X319" s="1142"/>
      <c r="Y319" s="1142"/>
      <c r="Z319" s="1142"/>
      <c r="AA319" s="1142"/>
    </row>
    <row r="320" spans="1:27" x14ac:dyDescent="0.25">
      <c r="A320" s="1128" t="s">
        <v>503</v>
      </c>
      <c r="B320" s="1129"/>
      <c r="C320" s="1129"/>
      <c r="D320" s="1129"/>
      <c r="E320" s="1129"/>
      <c r="F320" s="1129"/>
      <c r="G320" s="1129"/>
      <c r="H320" s="1129"/>
      <c r="I320" s="1129"/>
      <c r="J320" s="1129"/>
      <c r="K320" s="1129"/>
      <c r="L320" s="1129"/>
      <c r="M320" s="1129"/>
      <c r="N320" s="1129"/>
      <c r="O320" s="1129"/>
      <c r="P320" s="1129"/>
      <c r="Q320" s="1129"/>
      <c r="R320" s="1130"/>
      <c r="S320" s="1129" t="s">
        <v>504</v>
      </c>
      <c r="T320" s="1129"/>
      <c r="U320" s="1129"/>
      <c r="V320" s="1129"/>
      <c r="W320" s="1129"/>
      <c r="X320" s="1129"/>
      <c r="Y320" s="1129"/>
      <c r="Z320" s="1129"/>
      <c r="AA320" s="1130"/>
    </row>
    <row r="321" spans="1:27" x14ac:dyDescent="0.25">
      <c r="A321" s="876" t="s">
        <v>466</v>
      </c>
      <c r="B321" s="877"/>
      <c r="C321" s="877"/>
      <c r="D321" s="877"/>
      <c r="E321" s="877"/>
      <c r="F321" s="877"/>
      <c r="G321" s="877"/>
      <c r="H321" s="877"/>
      <c r="I321" s="877"/>
      <c r="J321" s="877"/>
      <c r="K321" s="877"/>
      <c r="L321" s="877"/>
      <c r="M321" s="877"/>
      <c r="N321" s="877"/>
      <c r="O321" s="877"/>
      <c r="P321" s="877"/>
      <c r="Q321" s="877"/>
      <c r="R321" s="878"/>
      <c r="S321" s="877"/>
      <c r="T321" s="877"/>
      <c r="U321" s="877"/>
      <c r="V321" s="877"/>
      <c r="W321" s="877"/>
      <c r="X321" s="877"/>
      <c r="Y321" s="877"/>
      <c r="Z321" s="877"/>
      <c r="AA321" s="878"/>
    </row>
    <row r="322" spans="1:27" x14ac:dyDescent="0.25">
      <c r="A322" s="550" t="s">
        <v>505</v>
      </c>
      <c r="B322" s="551"/>
      <c r="C322" s="551"/>
      <c r="D322" s="551"/>
      <c r="E322" s="551"/>
      <c r="F322" s="551"/>
      <c r="G322" s="551"/>
      <c r="H322" s="551"/>
      <c r="I322" s="551"/>
      <c r="J322" s="551"/>
      <c r="K322" s="551"/>
      <c r="L322" s="551"/>
      <c r="M322" s="551"/>
      <c r="N322" s="551"/>
      <c r="O322" s="551"/>
      <c r="P322" s="551"/>
      <c r="Q322" s="551"/>
      <c r="R322" s="551"/>
      <c r="S322" s="551"/>
      <c r="T322" s="551"/>
      <c r="U322" s="551"/>
      <c r="V322" s="551"/>
      <c r="W322" s="551"/>
      <c r="X322" s="551"/>
      <c r="Y322" s="551"/>
      <c r="Z322" s="551"/>
      <c r="AA322" s="552"/>
    </row>
    <row r="323" spans="1:27" ht="201" customHeight="1" x14ac:dyDescent="0.25">
      <c r="A323" s="30" t="s">
        <v>506</v>
      </c>
      <c r="B323" s="1123" t="s">
        <v>820</v>
      </c>
      <c r="C323" s="1124"/>
      <c r="D323" s="1124"/>
      <c r="E323" s="1124"/>
      <c r="F323" s="1124"/>
      <c r="G323" s="1124"/>
      <c r="H323" s="1124"/>
      <c r="I323" s="1124"/>
      <c r="J323" s="1124"/>
      <c r="K323" s="1124"/>
      <c r="L323" s="1124"/>
      <c r="M323" s="1124"/>
      <c r="N323" s="1124"/>
      <c r="O323" s="1124"/>
      <c r="P323" s="1124"/>
      <c r="Q323" s="1124"/>
      <c r="R323" s="1124"/>
      <c r="S323" s="1124"/>
      <c r="T323" s="1124"/>
      <c r="U323" s="1124"/>
      <c r="V323" s="1124"/>
      <c r="W323" s="1124"/>
      <c r="X323" s="1124"/>
      <c r="Y323" s="1124"/>
      <c r="Z323" s="1124"/>
      <c r="AA323" s="1125"/>
    </row>
    <row r="324" spans="1:27" ht="63" customHeight="1" x14ac:dyDescent="0.25">
      <c r="A324" s="30" t="s">
        <v>507</v>
      </c>
      <c r="B324" s="1124" t="s">
        <v>852</v>
      </c>
      <c r="C324" s="1124"/>
      <c r="D324" s="1124"/>
      <c r="E324" s="1124"/>
      <c r="F324" s="1124"/>
      <c r="G324" s="1124"/>
      <c r="H324" s="1124"/>
      <c r="I324" s="1124"/>
      <c r="J324" s="1124"/>
      <c r="K324" s="1124"/>
      <c r="L324" s="1124"/>
      <c r="M324" s="1124"/>
      <c r="N324" s="1124"/>
      <c r="O324" s="1124"/>
      <c r="P324" s="1124"/>
      <c r="Q324" s="1124"/>
      <c r="R324" s="1124"/>
      <c r="S324" s="1124"/>
      <c r="T324" s="1124"/>
      <c r="U324" s="1124"/>
      <c r="V324" s="1124"/>
      <c r="W324" s="1124"/>
      <c r="X324" s="1124"/>
      <c r="Y324" s="1124"/>
      <c r="Z324" s="1124"/>
      <c r="AA324" s="1125"/>
    </row>
    <row r="325" spans="1:27" x14ac:dyDescent="0.25">
      <c r="A325" s="30" t="s">
        <v>508</v>
      </c>
      <c r="B325" s="1148" t="s">
        <v>916</v>
      </c>
      <c r="C325" s="1148"/>
      <c r="D325" s="1148"/>
      <c r="E325" s="1148"/>
      <c r="F325" s="1148"/>
      <c r="G325" s="1148"/>
      <c r="H325" s="1148"/>
      <c r="I325" s="1148"/>
      <c r="J325" s="1148"/>
      <c r="K325" s="1148"/>
      <c r="L325" s="1148"/>
      <c r="M325" s="1148"/>
      <c r="N325" s="1148"/>
      <c r="O325" s="1148"/>
      <c r="P325" s="1148"/>
      <c r="Q325" s="1148"/>
      <c r="R325" s="1148"/>
      <c r="S325" s="1148"/>
      <c r="T325" s="1148"/>
      <c r="U325" s="1148"/>
      <c r="V325" s="1148"/>
      <c r="W325" s="1148"/>
      <c r="X325" s="1148"/>
      <c r="Y325" s="1148"/>
      <c r="Z325" s="1148"/>
      <c r="AA325" s="1149"/>
    </row>
    <row r="326" spans="1:27" x14ac:dyDescent="0.25">
      <c r="A326" s="31" t="s">
        <v>509</v>
      </c>
      <c r="B326" s="1148" t="s">
        <v>917</v>
      </c>
      <c r="C326" s="1148"/>
      <c r="D326" s="1148"/>
      <c r="E326" s="1148"/>
      <c r="F326" s="1148"/>
      <c r="G326" s="1148"/>
      <c r="H326" s="1148"/>
      <c r="I326" s="1148"/>
      <c r="J326" s="1148"/>
      <c r="K326" s="1148"/>
      <c r="L326" s="1148"/>
      <c r="M326" s="1148"/>
      <c r="N326" s="1148"/>
      <c r="O326" s="1148"/>
      <c r="P326" s="1148"/>
      <c r="Q326" s="1148"/>
      <c r="R326" s="1148"/>
      <c r="S326" s="1148"/>
      <c r="T326" s="1148"/>
      <c r="U326" s="1148"/>
      <c r="V326" s="1148"/>
      <c r="W326" s="1148"/>
      <c r="X326" s="1148"/>
      <c r="Y326" s="1148"/>
      <c r="Z326" s="1148"/>
      <c r="AA326" s="1149"/>
    </row>
    <row r="327" spans="1:27" x14ac:dyDescent="0.25">
      <c r="A327" s="550" t="s">
        <v>510</v>
      </c>
      <c r="B327" s="551"/>
      <c r="C327" s="551"/>
      <c r="D327" s="551"/>
      <c r="E327" s="551"/>
      <c r="F327" s="551"/>
      <c r="G327" s="551"/>
      <c r="H327" s="551"/>
      <c r="I327" s="551"/>
      <c r="J327" s="551"/>
      <c r="K327" s="551"/>
      <c r="L327" s="551"/>
      <c r="M327" s="551"/>
      <c r="N327" s="551"/>
      <c r="O327" s="551"/>
      <c r="P327" s="551"/>
      <c r="Q327" s="551"/>
      <c r="R327" s="551"/>
      <c r="S327" s="551"/>
      <c r="T327" s="551"/>
      <c r="U327" s="551"/>
      <c r="V327" s="551"/>
      <c r="W327" s="551"/>
      <c r="X327" s="551"/>
      <c r="Y327" s="551"/>
      <c r="Z327" s="551"/>
      <c r="AA327" s="552"/>
    </row>
    <row r="328" spans="1:27" x14ac:dyDescent="0.25">
      <c r="A328" s="30" t="s">
        <v>506</v>
      </c>
      <c r="B328" s="1124" t="s">
        <v>918</v>
      </c>
      <c r="C328" s="1124"/>
      <c r="D328" s="1124"/>
      <c r="E328" s="1124"/>
      <c r="F328" s="1124"/>
      <c r="G328" s="1124"/>
      <c r="H328" s="1124"/>
      <c r="I328" s="1124"/>
      <c r="J328" s="1124"/>
      <c r="K328" s="1124"/>
      <c r="L328" s="1124"/>
      <c r="M328" s="1124"/>
      <c r="N328" s="1124"/>
      <c r="O328" s="1124"/>
      <c r="P328" s="1124"/>
      <c r="Q328" s="1124"/>
      <c r="R328" s="1124"/>
      <c r="S328" s="1124"/>
      <c r="T328" s="1124"/>
      <c r="U328" s="1124"/>
      <c r="V328" s="1124"/>
      <c r="W328" s="1124"/>
      <c r="X328" s="1124"/>
      <c r="Y328" s="1124"/>
      <c r="Z328" s="1124"/>
      <c r="AA328" s="1125"/>
    </row>
    <row r="329" spans="1:27" x14ac:dyDescent="0.25">
      <c r="A329" s="30" t="s">
        <v>507</v>
      </c>
      <c r="B329" s="1124" t="s">
        <v>919</v>
      </c>
      <c r="C329" s="1124"/>
      <c r="D329" s="1124"/>
      <c r="E329" s="1124"/>
      <c r="F329" s="1124"/>
      <c r="G329" s="1124"/>
      <c r="H329" s="1124"/>
      <c r="I329" s="1124"/>
      <c r="J329" s="1124"/>
      <c r="K329" s="1124"/>
      <c r="L329" s="1124"/>
      <c r="M329" s="1124"/>
      <c r="N329" s="1124"/>
      <c r="O329" s="1124"/>
      <c r="P329" s="1124"/>
      <c r="Q329" s="1124"/>
      <c r="R329" s="1124"/>
      <c r="S329" s="1124"/>
      <c r="T329" s="1124"/>
      <c r="U329" s="1124"/>
      <c r="V329" s="1124"/>
      <c r="W329" s="1124"/>
      <c r="X329" s="1124"/>
      <c r="Y329" s="1124"/>
      <c r="Z329" s="1124"/>
      <c r="AA329" s="1125"/>
    </row>
    <row r="330" spans="1:27" x14ac:dyDescent="0.25">
      <c r="A330" s="30" t="s">
        <v>508</v>
      </c>
      <c r="B330" s="1124" t="s">
        <v>920</v>
      </c>
      <c r="C330" s="1124"/>
      <c r="D330" s="1124"/>
      <c r="E330" s="1124"/>
      <c r="F330" s="1124"/>
      <c r="G330" s="1124"/>
      <c r="H330" s="1124"/>
      <c r="I330" s="1124"/>
      <c r="J330" s="1124"/>
      <c r="K330" s="1124"/>
      <c r="L330" s="1124"/>
      <c r="M330" s="1124"/>
      <c r="N330" s="1124"/>
      <c r="O330" s="1124"/>
      <c r="P330" s="1124"/>
      <c r="Q330" s="1124"/>
      <c r="R330" s="1124"/>
      <c r="S330" s="1124"/>
      <c r="T330" s="1124"/>
      <c r="U330" s="1124"/>
      <c r="V330" s="1124"/>
      <c r="W330" s="1124"/>
      <c r="X330" s="1124"/>
      <c r="Y330" s="1124"/>
      <c r="Z330" s="1124"/>
      <c r="AA330" s="1125"/>
    </row>
    <row r="331" spans="1:27" x14ac:dyDescent="0.25">
      <c r="A331" s="32" t="s">
        <v>509</v>
      </c>
      <c r="B331" s="901" t="s">
        <v>921</v>
      </c>
      <c r="C331" s="901"/>
      <c r="D331" s="901"/>
      <c r="E331" s="901"/>
      <c r="F331" s="901"/>
      <c r="G331" s="901"/>
      <c r="H331" s="901"/>
      <c r="I331" s="901"/>
      <c r="J331" s="901"/>
      <c r="K331" s="901"/>
      <c r="L331" s="901"/>
      <c r="M331" s="901"/>
      <c r="N331" s="901"/>
      <c r="O331" s="901"/>
      <c r="P331" s="901"/>
      <c r="Q331" s="901"/>
      <c r="R331" s="901"/>
      <c r="S331" s="901"/>
      <c r="T331" s="901"/>
      <c r="U331" s="901"/>
      <c r="V331" s="901"/>
      <c r="W331" s="901"/>
      <c r="X331" s="901"/>
      <c r="Y331" s="901"/>
      <c r="Z331" s="901"/>
      <c r="AA331" s="902"/>
    </row>
    <row r="332" spans="1:27" x14ac:dyDescent="0.25">
      <c r="A332" s="1142"/>
      <c r="B332" s="1142"/>
      <c r="C332" s="1142"/>
      <c r="D332" s="1142"/>
      <c r="E332" s="1142"/>
      <c r="F332" s="1142"/>
      <c r="G332" s="1142"/>
      <c r="H332" s="1142"/>
      <c r="I332" s="1142"/>
      <c r="J332" s="1142"/>
      <c r="K332" s="1142"/>
      <c r="L332" s="1142"/>
      <c r="M332" s="1142"/>
      <c r="N332" s="1142"/>
      <c r="O332" s="1142"/>
      <c r="P332" s="1142"/>
      <c r="Q332" s="1142"/>
      <c r="R332" s="1142"/>
      <c r="S332" s="1142"/>
      <c r="T332" s="1142"/>
      <c r="U332" s="1142"/>
      <c r="V332" s="1142"/>
      <c r="W332" s="1142"/>
      <c r="X332" s="1142"/>
      <c r="Y332" s="1142"/>
      <c r="Z332" s="1142"/>
      <c r="AA332" s="1142"/>
    </row>
    <row r="333" spans="1:27" x14ac:dyDescent="0.25">
      <c r="A333" s="613" t="s">
        <v>511</v>
      </c>
      <c r="B333" s="613"/>
      <c r="C333" s="613"/>
      <c r="D333" s="613"/>
      <c r="E333" s="613"/>
      <c r="F333" s="613"/>
      <c r="G333" s="613"/>
      <c r="H333" s="613"/>
      <c r="I333" s="613"/>
      <c r="J333" s="613"/>
      <c r="K333" s="613"/>
      <c r="L333" s="613"/>
      <c r="M333" s="613"/>
      <c r="N333" s="613"/>
      <c r="O333" s="613"/>
      <c r="P333" s="613"/>
      <c r="Q333" s="613"/>
      <c r="R333" s="613"/>
      <c r="S333" s="613"/>
      <c r="T333" s="613"/>
      <c r="U333" s="613"/>
      <c r="V333" s="613"/>
      <c r="W333" s="613"/>
      <c r="X333" s="613"/>
      <c r="Y333" s="613"/>
      <c r="Z333" s="613"/>
      <c r="AA333" s="613"/>
    </row>
    <row r="334" spans="1:27" x14ac:dyDescent="0.25">
      <c r="A334" s="449"/>
      <c r="B334" s="449"/>
      <c r="C334" s="449"/>
      <c r="D334" s="449"/>
      <c r="E334" s="449"/>
      <c r="F334" s="449"/>
      <c r="G334" s="541" t="s">
        <v>0</v>
      </c>
      <c r="H334" s="541"/>
      <c r="I334" s="541"/>
      <c r="J334" s="541"/>
      <c r="K334" s="541"/>
      <c r="L334" s="541"/>
      <c r="M334" s="541"/>
      <c r="N334" s="541"/>
      <c r="O334" s="541"/>
      <c r="P334" s="541"/>
      <c r="Q334" s="541"/>
      <c r="R334" s="541"/>
      <c r="S334" s="541"/>
      <c r="T334" s="1126" t="s">
        <v>244</v>
      </c>
      <c r="U334" s="1126"/>
      <c r="V334" s="1127">
        <v>1</v>
      </c>
      <c r="W334" s="1127"/>
      <c r="X334" s="295" t="s">
        <v>245</v>
      </c>
      <c r="Y334" s="295"/>
      <c r="Z334" s="1127">
        <v>1</v>
      </c>
      <c r="AA334" s="1127"/>
    </row>
    <row r="335" spans="1:27" x14ac:dyDescent="0.25">
      <c r="A335" s="449"/>
      <c r="B335" s="449"/>
      <c r="C335" s="449"/>
      <c r="D335" s="449"/>
      <c r="E335" s="449"/>
      <c r="F335" s="449"/>
      <c r="G335" s="295" t="s">
        <v>1</v>
      </c>
      <c r="H335" s="295"/>
      <c r="I335" s="295"/>
      <c r="J335" s="295"/>
      <c r="K335" s="295"/>
      <c r="L335" s="295"/>
      <c r="M335" s="295"/>
      <c r="N335" s="295"/>
      <c r="O335" s="295"/>
      <c r="P335" s="295"/>
      <c r="Q335" s="295"/>
      <c r="R335" s="295"/>
      <c r="S335" s="295"/>
      <c r="T335" s="294"/>
      <c r="U335" s="294"/>
      <c r="V335" s="294"/>
      <c r="W335" s="294"/>
      <c r="X335" s="294"/>
      <c r="Y335" s="294"/>
      <c r="Z335" s="294"/>
      <c r="AA335" s="294"/>
    </row>
    <row r="336" spans="1:27" x14ac:dyDescent="0.25">
      <c r="A336" s="449"/>
      <c r="B336" s="449"/>
      <c r="C336" s="449"/>
      <c r="D336" s="449"/>
      <c r="E336" s="449"/>
      <c r="F336" s="449"/>
      <c r="G336" s="613" t="s">
        <v>501</v>
      </c>
      <c r="H336" s="613"/>
      <c r="I336" s="613"/>
      <c r="J336" s="613"/>
      <c r="K336" s="613"/>
      <c r="L336" s="613"/>
      <c r="M336" s="613"/>
      <c r="N336" s="613"/>
      <c r="O336" s="613"/>
      <c r="P336" s="613"/>
      <c r="Q336" s="613"/>
      <c r="R336" s="613"/>
      <c r="S336" s="613"/>
      <c r="T336" s="449"/>
      <c r="U336" s="449"/>
      <c r="V336" s="449"/>
      <c r="W336" s="449"/>
      <c r="X336" s="449"/>
      <c r="Y336" s="449"/>
      <c r="Z336" s="449"/>
      <c r="AA336" s="449"/>
    </row>
    <row r="337" spans="1:27" x14ac:dyDescent="0.25">
      <c r="A337" s="449"/>
      <c r="B337" s="449"/>
      <c r="C337" s="449"/>
      <c r="D337" s="449"/>
      <c r="E337" s="449"/>
      <c r="F337" s="449"/>
      <c r="G337" s="449"/>
      <c r="H337" s="449"/>
      <c r="I337" s="449"/>
      <c r="J337" s="449"/>
      <c r="K337" s="449"/>
      <c r="L337" s="449"/>
      <c r="M337" s="449"/>
      <c r="N337" s="449"/>
      <c r="O337" s="449"/>
      <c r="P337" s="449"/>
      <c r="Q337" s="449"/>
      <c r="R337" s="449"/>
      <c r="S337" s="449"/>
      <c r="T337" s="449"/>
      <c r="U337" s="449"/>
      <c r="V337" s="449"/>
      <c r="W337" s="449"/>
      <c r="X337" s="449"/>
      <c r="Y337" s="449"/>
      <c r="Z337" s="449"/>
      <c r="AA337" s="449"/>
    </row>
    <row r="338" spans="1:27" x14ac:dyDescent="0.25">
      <c r="A338" s="27" t="s">
        <v>3</v>
      </c>
      <c r="B338" s="611" t="s">
        <v>4</v>
      </c>
      <c r="C338" s="611"/>
      <c r="D338" s="611"/>
      <c r="E338" s="611"/>
      <c r="F338" s="611"/>
      <c r="G338" s="611"/>
      <c r="H338" s="611"/>
      <c r="I338" s="611"/>
      <c r="J338" s="611"/>
      <c r="K338" s="611"/>
      <c r="L338" s="611"/>
      <c r="M338" s="611"/>
      <c r="N338" s="1131" t="s">
        <v>5</v>
      </c>
      <c r="O338" s="1131"/>
      <c r="P338" s="1127">
        <v>2023</v>
      </c>
      <c r="Q338" s="1127"/>
      <c r="R338" s="1127"/>
      <c r="T338" s="604" t="s">
        <v>248</v>
      </c>
      <c r="U338" s="605"/>
      <c r="V338" s="605"/>
      <c r="W338" s="605"/>
      <c r="X338" s="605"/>
      <c r="Y338" s="605"/>
      <c r="Z338" s="605"/>
      <c r="AA338" s="606"/>
    </row>
    <row r="339" spans="1:27" x14ac:dyDescent="0.25">
      <c r="A339" s="295"/>
      <c r="B339" s="295"/>
      <c r="C339" s="295"/>
      <c r="D339" s="295"/>
      <c r="E339" s="295"/>
      <c r="F339" s="295"/>
      <c r="G339" s="295"/>
      <c r="H339" s="295"/>
      <c r="I339" s="295"/>
      <c r="J339" s="295"/>
      <c r="K339" s="295"/>
      <c r="L339" s="295"/>
      <c r="M339" s="295"/>
      <c r="N339" s="295"/>
      <c r="O339" s="295"/>
      <c r="P339" s="295"/>
      <c r="Q339" s="295"/>
      <c r="R339" s="295"/>
      <c r="S339" s="295"/>
      <c r="T339" s="1132" t="s">
        <v>284</v>
      </c>
      <c r="U339" s="1133"/>
      <c r="V339" s="1133"/>
      <c r="W339" s="1133"/>
      <c r="X339" s="1133"/>
      <c r="Y339" s="1133"/>
      <c r="Z339" s="1133"/>
      <c r="AA339" s="1134"/>
    </row>
    <row r="340" spans="1:27" x14ac:dyDescent="0.25">
      <c r="A340" s="7" t="s">
        <v>6</v>
      </c>
      <c r="B340" s="612">
        <v>44835</v>
      </c>
      <c r="C340" s="612"/>
      <c r="D340" s="612"/>
      <c r="E340" s="613" t="s">
        <v>7</v>
      </c>
      <c r="F340" s="613"/>
      <c r="G340" s="206">
        <v>45199</v>
      </c>
      <c r="H340" s="613"/>
      <c r="I340" s="613"/>
      <c r="J340" s="613"/>
      <c r="K340" s="613"/>
      <c r="L340" s="613"/>
      <c r="M340"/>
      <c r="N340"/>
      <c r="O340" s="22" t="s">
        <v>8</v>
      </c>
      <c r="P340" s="1127">
        <f>'C-1a Needs Assessment'!J340</f>
        <v>0</v>
      </c>
      <c r="Q340" s="1127"/>
      <c r="R340" s="1127"/>
      <c r="T340" s="449"/>
      <c r="U340" s="449"/>
      <c r="V340" s="449"/>
      <c r="W340" s="449"/>
      <c r="X340" s="449"/>
      <c r="Y340" s="449"/>
      <c r="Z340" s="449"/>
      <c r="AA340" s="449"/>
    </row>
    <row r="341" spans="1:27" x14ac:dyDescent="0.25">
      <c r="A341" s="545"/>
      <c r="B341" s="545"/>
      <c r="C341" s="545"/>
      <c r="D341" s="545"/>
      <c r="E341" s="545"/>
      <c r="F341" s="545"/>
      <c r="G341" s="545"/>
      <c r="H341" s="545"/>
      <c r="I341" s="545"/>
      <c r="J341" s="545"/>
      <c r="K341" s="545"/>
      <c r="L341" s="545"/>
      <c r="M341" s="545"/>
      <c r="N341" s="545"/>
      <c r="O341" s="545"/>
      <c r="P341" s="545"/>
      <c r="Q341" s="545"/>
      <c r="R341" s="545"/>
      <c r="S341" s="545"/>
      <c r="T341" s="545"/>
      <c r="U341" s="545"/>
      <c r="V341" s="545"/>
      <c r="W341" s="545"/>
      <c r="X341" s="545"/>
      <c r="Y341" s="545"/>
      <c r="Z341" s="545"/>
      <c r="AA341" s="545"/>
    </row>
    <row r="342" spans="1:27" x14ac:dyDescent="0.25">
      <c r="A342" s="1128" t="s">
        <v>502</v>
      </c>
      <c r="B342" s="1129"/>
      <c r="C342" s="1129"/>
      <c r="D342" s="1129"/>
      <c r="E342" s="1129"/>
      <c r="F342" s="1129"/>
      <c r="G342" s="1129"/>
      <c r="H342" s="1129"/>
      <c r="I342" s="1129"/>
      <c r="J342" s="1129"/>
      <c r="K342" s="1129"/>
      <c r="L342" s="1129"/>
      <c r="M342" s="1129"/>
      <c r="N342" s="1129"/>
      <c r="O342" s="1129"/>
      <c r="P342" s="1129"/>
      <c r="Q342" s="1129"/>
      <c r="R342" s="1129"/>
      <c r="S342" s="1129"/>
      <c r="T342" s="1129"/>
      <c r="U342" s="1129"/>
      <c r="V342" s="1129"/>
      <c r="W342" s="1129"/>
      <c r="X342" s="1129"/>
      <c r="Y342" s="1129"/>
      <c r="Z342" s="1129"/>
      <c r="AA342" s="1130"/>
    </row>
    <row r="343" spans="1:27" x14ac:dyDescent="0.25">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row>
    <row r="344" spans="1:27" x14ac:dyDescent="0.25">
      <c r="A344" s="1128" t="s">
        <v>503</v>
      </c>
      <c r="B344" s="1129"/>
      <c r="C344" s="1129"/>
      <c r="D344" s="1129"/>
      <c r="E344" s="1129"/>
      <c r="F344" s="1129"/>
      <c r="G344" s="1129"/>
      <c r="H344" s="1129"/>
      <c r="I344" s="1129"/>
      <c r="J344" s="1129"/>
      <c r="K344" s="1129"/>
      <c r="L344" s="1129"/>
      <c r="M344" s="1129"/>
      <c r="N344" s="1129"/>
      <c r="O344" s="1129"/>
      <c r="P344" s="1129"/>
      <c r="Q344" s="1129"/>
      <c r="R344" s="1130"/>
      <c r="S344" s="1129" t="s">
        <v>504</v>
      </c>
      <c r="T344" s="1129"/>
      <c r="U344" s="1129"/>
      <c r="V344" s="1129"/>
      <c r="W344" s="1129"/>
      <c r="X344" s="1129"/>
      <c r="Y344" s="1129"/>
      <c r="Z344" s="1129"/>
      <c r="AA344" s="1130"/>
    </row>
    <row r="345" spans="1:27" x14ac:dyDescent="0.25">
      <c r="A345" s="876" t="s">
        <v>473</v>
      </c>
      <c r="B345" s="877"/>
      <c r="C345" s="877"/>
      <c r="D345" s="877"/>
      <c r="E345" s="877"/>
      <c r="F345" s="877"/>
      <c r="G345" s="877"/>
      <c r="H345" s="877"/>
      <c r="I345" s="877"/>
      <c r="J345" s="877"/>
      <c r="K345" s="877"/>
      <c r="L345" s="877"/>
      <c r="M345" s="877"/>
      <c r="N345" s="877"/>
      <c r="O345" s="877"/>
      <c r="P345" s="877"/>
      <c r="Q345" s="877"/>
      <c r="R345" s="878"/>
      <c r="S345" s="877"/>
      <c r="T345" s="877"/>
      <c r="U345" s="877"/>
      <c r="V345" s="877"/>
      <c r="W345" s="877"/>
      <c r="X345" s="877"/>
      <c r="Y345" s="877"/>
      <c r="Z345" s="877"/>
      <c r="AA345" s="878"/>
    </row>
    <row r="346" spans="1:27" x14ac:dyDescent="0.25">
      <c r="A346" s="550" t="s">
        <v>505</v>
      </c>
      <c r="B346" s="551"/>
      <c r="C346" s="551"/>
      <c r="D346" s="551"/>
      <c r="E346" s="551"/>
      <c r="F346" s="551"/>
      <c r="G346" s="551"/>
      <c r="H346" s="551"/>
      <c r="I346" s="551"/>
      <c r="J346" s="551"/>
      <c r="K346" s="551"/>
      <c r="L346" s="551"/>
      <c r="M346" s="551"/>
      <c r="N346" s="551"/>
      <c r="O346" s="551"/>
      <c r="P346" s="551"/>
      <c r="Q346" s="551"/>
      <c r="R346" s="551"/>
      <c r="S346" s="551"/>
      <c r="T346" s="551"/>
      <c r="U346" s="551"/>
      <c r="V346" s="551"/>
      <c r="W346" s="551"/>
      <c r="X346" s="551"/>
      <c r="Y346" s="551"/>
      <c r="Z346" s="551"/>
      <c r="AA346" s="552"/>
    </row>
    <row r="347" spans="1:27" x14ac:dyDescent="0.25">
      <c r="A347" s="30" t="s">
        <v>506</v>
      </c>
      <c r="B347" s="1123" t="s">
        <v>932</v>
      </c>
      <c r="C347" s="1124"/>
      <c r="D347" s="1124"/>
      <c r="E347" s="1124"/>
      <c r="F347" s="1124"/>
      <c r="G347" s="1124"/>
      <c r="H347" s="1124"/>
      <c r="I347" s="1124"/>
      <c r="J347" s="1124"/>
      <c r="K347" s="1124"/>
      <c r="L347" s="1124"/>
      <c r="M347" s="1124"/>
      <c r="N347" s="1124"/>
      <c r="O347" s="1124"/>
      <c r="P347" s="1124"/>
      <c r="Q347" s="1124"/>
      <c r="R347" s="1124"/>
      <c r="S347" s="1124"/>
      <c r="T347" s="1124"/>
      <c r="U347" s="1124"/>
      <c r="V347" s="1124"/>
      <c r="W347" s="1124"/>
      <c r="X347" s="1124"/>
      <c r="Y347" s="1124"/>
      <c r="Z347" s="1124"/>
      <c r="AA347" s="1125"/>
    </row>
    <row r="348" spans="1:27" x14ac:dyDescent="0.25">
      <c r="A348" s="30" t="s">
        <v>507</v>
      </c>
      <c r="B348" s="1123" t="s">
        <v>932</v>
      </c>
      <c r="C348" s="1124"/>
      <c r="D348" s="1124"/>
      <c r="E348" s="1124"/>
      <c r="F348" s="1124"/>
      <c r="G348" s="1124"/>
      <c r="H348" s="1124"/>
      <c r="I348" s="1124"/>
      <c r="J348" s="1124"/>
      <c r="K348" s="1124"/>
      <c r="L348" s="1124"/>
      <c r="M348" s="1124"/>
      <c r="N348" s="1124"/>
      <c r="O348" s="1124"/>
      <c r="P348" s="1124"/>
      <c r="Q348" s="1124"/>
      <c r="R348" s="1124"/>
      <c r="S348" s="1124"/>
      <c r="T348" s="1124"/>
      <c r="U348" s="1124"/>
      <c r="V348" s="1124"/>
      <c r="W348" s="1124"/>
      <c r="X348" s="1124"/>
      <c r="Y348" s="1124"/>
      <c r="Z348" s="1124"/>
      <c r="AA348" s="1125"/>
    </row>
    <row r="349" spans="1:27" x14ac:dyDescent="0.25">
      <c r="A349" s="30" t="s">
        <v>508</v>
      </c>
      <c r="B349" s="1123" t="s">
        <v>932</v>
      </c>
      <c r="C349" s="1124"/>
      <c r="D349" s="1124"/>
      <c r="E349" s="1124"/>
      <c r="F349" s="1124"/>
      <c r="G349" s="1124"/>
      <c r="H349" s="1124"/>
      <c r="I349" s="1124"/>
      <c r="J349" s="1124"/>
      <c r="K349" s="1124"/>
      <c r="L349" s="1124"/>
      <c r="M349" s="1124"/>
      <c r="N349" s="1124"/>
      <c r="O349" s="1124"/>
      <c r="P349" s="1124"/>
      <c r="Q349" s="1124"/>
      <c r="R349" s="1124"/>
      <c r="S349" s="1124"/>
      <c r="T349" s="1124"/>
      <c r="U349" s="1124"/>
      <c r="V349" s="1124"/>
      <c r="W349" s="1124"/>
      <c r="X349" s="1124"/>
      <c r="Y349" s="1124"/>
      <c r="Z349" s="1124"/>
      <c r="AA349" s="1125"/>
    </row>
    <row r="350" spans="1:27" x14ac:dyDescent="0.25">
      <c r="A350" s="31" t="s">
        <v>509</v>
      </c>
      <c r="B350" s="1123" t="s">
        <v>932</v>
      </c>
      <c r="C350" s="1124"/>
      <c r="D350" s="1124"/>
      <c r="E350" s="1124"/>
      <c r="F350" s="1124"/>
      <c r="G350" s="1124"/>
      <c r="H350" s="1124"/>
      <c r="I350" s="1124"/>
      <c r="J350" s="1124"/>
      <c r="K350" s="1124"/>
      <c r="L350" s="1124"/>
      <c r="M350" s="1124"/>
      <c r="N350" s="1124"/>
      <c r="O350" s="1124"/>
      <c r="P350" s="1124"/>
      <c r="Q350" s="1124"/>
      <c r="R350" s="1124"/>
      <c r="S350" s="1124"/>
      <c r="T350" s="1124"/>
      <c r="U350" s="1124"/>
      <c r="V350" s="1124"/>
      <c r="W350" s="1124"/>
      <c r="X350" s="1124"/>
      <c r="Y350" s="1124"/>
      <c r="Z350" s="1124"/>
      <c r="AA350" s="1125"/>
    </row>
    <row r="351" spans="1:27" x14ac:dyDescent="0.25">
      <c r="A351" s="550" t="s">
        <v>510</v>
      </c>
      <c r="B351" s="551"/>
      <c r="C351" s="551"/>
      <c r="D351" s="551"/>
      <c r="E351" s="551"/>
      <c r="F351" s="551"/>
      <c r="G351" s="551"/>
      <c r="H351" s="551"/>
      <c r="I351" s="551"/>
      <c r="J351" s="551"/>
      <c r="K351" s="551"/>
      <c r="L351" s="551"/>
      <c r="M351" s="551"/>
      <c r="N351" s="551"/>
      <c r="O351" s="551"/>
      <c r="P351" s="551"/>
      <c r="Q351" s="551"/>
      <c r="R351" s="551"/>
      <c r="S351" s="551"/>
      <c r="T351" s="551"/>
      <c r="U351" s="551"/>
      <c r="V351" s="551"/>
      <c r="W351" s="551"/>
      <c r="X351" s="551"/>
      <c r="Y351" s="551"/>
      <c r="Z351" s="551"/>
      <c r="AA351" s="552"/>
    </row>
    <row r="352" spans="1:27" x14ac:dyDescent="0.25">
      <c r="A352" s="30" t="s">
        <v>506</v>
      </c>
      <c r="B352" s="1123" t="s">
        <v>932</v>
      </c>
      <c r="C352" s="1124"/>
      <c r="D352" s="1124"/>
      <c r="E352" s="1124"/>
      <c r="F352" s="1124"/>
      <c r="G352" s="1124"/>
      <c r="H352" s="1124"/>
      <c r="I352" s="1124"/>
      <c r="J352" s="1124"/>
      <c r="K352" s="1124"/>
      <c r="L352" s="1124"/>
      <c r="M352" s="1124"/>
      <c r="N352" s="1124"/>
      <c r="O352" s="1124"/>
      <c r="P352" s="1124"/>
      <c r="Q352" s="1124"/>
      <c r="R352" s="1124"/>
      <c r="S352" s="1124"/>
      <c r="T352" s="1124"/>
      <c r="U352" s="1124"/>
      <c r="V352" s="1124"/>
      <c r="W352" s="1124"/>
      <c r="X352" s="1124"/>
      <c r="Y352" s="1124"/>
      <c r="Z352" s="1124"/>
      <c r="AA352" s="1125"/>
    </row>
    <row r="353" spans="1:27" x14ac:dyDescent="0.25">
      <c r="A353" s="30" t="s">
        <v>507</v>
      </c>
      <c r="B353" s="1123" t="s">
        <v>932</v>
      </c>
      <c r="C353" s="1124"/>
      <c r="D353" s="1124"/>
      <c r="E353" s="1124"/>
      <c r="F353" s="1124"/>
      <c r="G353" s="1124"/>
      <c r="H353" s="1124"/>
      <c r="I353" s="1124"/>
      <c r="J353" s="1124"/>
      <c r="K353" s="1124"/>
      <c r="L353" s="1124"/>
      <c r="M353" s="1124"/>
      <c r="N353" s="1124"/>
      <c r="O353" s="1124"/>
      <c r="P353" s="1124"/>
      <c r="Q353" s="1124"/>
      <c r="R353" s="1124"/>
      <c r="S353" s="1124"/>
      <c r="T353" s="1124"/>
      <c r="U353" s="1124"/>
      <c r="V353" s="1124"/>
      <c r="W353" s="1124"/>
      <c r="X353" s="1124"/>
      <c r="Y353" s="1124"/>
      <c r="Z353" s="1124"/>
      <c r="AA353" s="1125"/>
    </row>
    <row r="354" spans="1:27" x14ac:dyDescent="0.25">
      <c r="A354" s="30" t="s">
        <v>508</v>
      </c>
      <c r="B354" s="1123" t="s">
        <v>932</v>
      </c>
      <c r="C354" s="1124"/>
      <c r="D354" s="1124"/>
      <c r="E354" s="1124"/>
      <c r="F354" s="1124"/>
      <c r="G354" s="1124"/>
      <c r="H354" s="1124"/>
      <c r="I354" s="1124"/>
      <c r="J354" s="1124"/>
      <c r="K354" s="1124"/>
      <c r="L354" s="1124"/>
      <c r="M354" s="1124"/>
      <c r="N354" s="1124"/>
      <c r="O354" s="1124"/>
      <c r="P354" s="1124"/>
      <c r="Q354" s="1124"/>
      <c r="R354" s="1124"/>
      <c r="S354" s="1124"/>
      <c r="T354" s="1124"/>
      <c r="U354" s="1124"/>
      <c r="V354" s="1124"/>
      <c r="W354" s="1124"/>
      <c r="X354" s="1124"/>
      <c r="Y354" s="1124"/>
      <c r="Z354" s="1124"/>
      <c r="AA354" s="1125"/>
    </row>
    <row r="355" spans="1:27" x14ac:dyDescent="0.25">
      <c r="A355" s="32" t="s">
        <v>509</v>
      </c>
      <c r="B355" s="1123" t="s">
        <v>932</v>
      </c>
      <c r="C355" s="1124"/>
      <c r="D355" s="1124"/>
      <c r="E355" s="1124"/>
      <c r="F355" s="1124"/>
      <c r="G355" s="1124"/>
      <c r="H355" s="1124"/>
      <c r="I355" s="1124"/>
      <c r="J355" s="1124"/>
      <c r="K355" s="1124"/>
      <c r="L355" s="1124"/>
      <c r="M355" s="1124"/>
      <c r="N355" s="1124"/>
      <c r="O355" s="1124"/>
      <c r="P355" s="1124"/>
      <c r="Q355" s="1124"/>
      <c r="R355" s="1124"/>
      <c r="S355" s="1124"/>
      <c r="T355" s="1124"/>
      <c r="U355" s="1124"/>
      <c r="V355" s="1124"/>
      <c r="W355" s="1124"/>
      <c r="X355" s="1124"/>
      <c r="Y355" s="1124"/>
      <c r="Z355" s="1124"/>
      <c r="AA355" s="1125"/>
    </row>
    <row r="356" spans="1:27" x14ac:dyDescent="0.25">
      <c r="A356" s="1142"/>
      <c r="B356" s="1142"/>
      <c r="C356" s="1142"/>
      <c r="D356" s="1142"/>
      <c r="E356" s="1142"/>
      <c r="F356" s="1142"/>
      <c r="G356" s="1142"/>
      <c r="H356" s="1142"/>
      <c r="I356" s="1142"/>
      <c r="J356" s="1142"/>
      <c r="K356" s="1142"/>
      <c r="L356" s="1142"/>
      <c r="M356" s="1142"/>
      <c r="N356" s="1142"/>
      <c r="O356" s="1142"/>
      <c r="P356" s="1142"/>
      <c r="Q356" s="1142"/>
      <c r="R356" s="1142"/>
      <c r="S356" s="1142"/>
      <c r="T356" s="1142"/>
      <c r="U356" s="1142"/>
      <c r="V356" s="1142"/>
      <c r="W356" s="1142"/>
      <c r="X356" s="1142"/>
      <c r="Y356" s="1142"/>
      <c r="Z356" s="1142"/>
      <c r="AA356" s="1142"/>
    </row>
    <row r="357" spans="1:27" x14ac:dyDescent="0.25">
      <c r="A357" s="1128" t="s">
        <v>503</v>
      </c>
      <c r="B357" s="1129"/>
      <c r="C357" s="1129"/>
      <c r="D357" s="1129"/>
      <c r="E357" s="1129"/>
      <c r="F357" s="1129"/>
      <c r="G357" s="1129"/>
      <c r="H357" s="1129"/>
      <c r="I357" s="1129"/>
      <c r="J357" s="1129"/>
      <c r="K357" s="1129"/>
      <c r="L357" s="1129"/>
      <c r="M357" s="1129"/>
      <c r="N357" s="1129"/>
      <c r="O357" s="1129"/>
      <c r="P357" s="1129"/>
      <c r="Q357" s="1129"/>
      <c r="R357" s="1130"/>
      <c r="S357" s="1129" t="s">
        <v>504</v>
      </c>
      <c r="T357" s="1129"/>
      <c r="U357" s="1129"/>
      <c r="V357" s="1129"/>
      <c r="W357" s="1129"/>
      <c r="X357" s="1129"/>
      <c r="Y357" s="1129"/>
      <c r="Z357" s="1129"/>
      <c r="AA357" s="1130"/>
    </row>
    <row r="358" spans="1:27" x14ac:dyDescent="0.25">
      <c r="A358" s="876" t="s">
        <v>482</v>
      </c>
      <c r="B358" s="877"/>
      <c r="C358" s="877"/>
      <c r="D358" s="877"/>
      <c r="E358" s="877"/>
      <c r="F358" s="877"/>
      <c r="G358" s="877"/>
      <c r="H358" s="877"/>
      <c r="I358" s="877"/>
      <c r="J358" s="877"/>
      <c r="K358" s="877"/>
      <c r="L358" s="877"/>
      <c r="M358" s="877"/>
      <c r="N358" s="877"/>
      <c r="O358" s="877"/>
      <c r="P358" s="877"/>
      <c r="Q358" s="877"/>
      <c r="R358" s="878"/>
      <c r="S358" s="877"/>
      <c r="T358" s="877"/>
      <c r="U358" s="877"/>
      <c r="V358" s="877"/>
      <c r="W358" s="877"/>
      <c r="X358" s="877"/>
      <c r="Y358" s="877"/>
      <c r="Z358" s="877"/>
      <c r="AA358" s="878"/>
    </row>
    <row r="359" spans="1:27" x14ac:dyDescent="0.25">
      <c r="A359" s="550" t="s">
        <v>505</v>
      </c>
      <c r="B359" s="551"/>
      <c r="C359" s="551"/>
      <c r="D359" s="551"/>
      <c r="E359" s="551"/>
      <c r="F359" s="551"/>
      <c r="G359" s="551"/>
      <c r="H359" s="551"/>
      <c r="I359" s="551"/>
      <c r="J359" s="551"/>
      <c r="K359" s="551"/>
      <c r="L359" s="551"/>
      <c r="M359" s="551"/>
      <c r="N359" s="551"/>
      <c r="O359" s="551"/>
      <c r="P359" s="551"/>
      <c r="Q359" s="551"/>
      <c r="R359" s="551"/>
      <c r="S359" s="551"/>
      <c r="T359" s="551"/>
      <c r="U359" s="551"/>
      <c r="V359" s="551"/>
      <c r="W359" s="551"/>
      <c r="X359" s="551"/>
      <c r="Y359" s="551"/>
      <c r="Z359" s="551"/>
      <c r="AA359" s="552"/>
    </row>
    <row r="360" spans="1:27" ht="32.25" customHeight="1" x14ac:dyDescent="0.25">
      <c r="A360" s="30" t="s">
        <v>506</v>
      </c>
      <c r="B360" s="1124" t="s">
        <v>809</v>
      </c>
      <c r="C360" s="1124"/>
      <c r="D360" s="1124"/>
      <c r="E360" s="1124"/>
      <c r="F360" s="1124"/>
      <c r="G360" s="1124"/>
      <c r="H360" s="1124"/>
      <c r="I360" s="1124"/>
      <c r="J360" s="1124"/>
      <c r="K360" s="1124"/>
      <c r="L360" s="1124"/>
      <c r="M360" s="1124"/>
      <c r="N360" s="1124"/>
      <c r="O360" s="1124"/>
      <c r="P360" s="1124"/>
      <c r="Q360" s="1124"/>
      <c r="R360" s="1124"/>
      <c r="S360" s="1124"/>
      <c r="T360" s="1124"/>
      <c r="U360" s="1124"/>
      <c r="V360" s="1124"/>
      <c r="W360" s="1124"/>
      <c r="X360" s="1124"/>
      <c r="Y360" s="1124"/>
      <c r="Z360" s="1124"/>
      <c r="AA360" s="1125"/>
    </row>
    <row r="361" spans="1:27" ht="15" customHeight="1" x14ac:dyDescent="0.25">
      <c r="A361" s="30" t="s">
        <v>507</v>
      </c>
      <c r="B361" s="1150" t="s">
        <v>928</v>
      </c>
      <c r="C361" s="1151"/>
      <c r="D361" s="1151"/>
      <c r="E361" s="1151"/>
      <c r="F361" s="1151"/>
      <c r="G361" s="1151"/>
      <c r="H361" s="1151"/>
      <c r="I361" s="1151"/>
      <c r="J361" s="1151"/>
      <c r="K361" s="1151"/>
      <c r="L361" s="1151"/>
      <c r="M361" s="1151"/>
      <c r="N361" s="1151"/>
      <c r="O361" s="1151"/>
      <c r="P361" s="1151"/>
      <c r="Q361" s="1151"/>
      <c r="R361" s="1151"/>
      <c r="S361" s="1151"/>
      <c r="T361" s="1151"/>
      <c r="U361" s="1151"/>
      <c r="V361" s="1151"/>
      <c r="W361" s="1151"/>
      <c r="X361" s="1151"/>
      <c r="Y361" s="1151"/>
      <c r="Z361" s="1151"/>
      <c r="AA361" s="1152"/>
    </row>
    <row r="362" spans="1:27" x14ac:dyDescent="0.25">
      <c r="A362" s="30" t="s">
        <v>508</v>
      </c>
      <c r="B362" s="1124" t="s">
        <v>929</v>
      </c>
      <c r="C362" s="1124"/>
      <c r="D362" s="1124"/>
      <c r="E362" s="1124"/>
      <c r="F362" s="1124"/>
      <c r="G362" s="1124"/>
      <c r="H362" s="1124"/>
      <c r="I362" s="1124"/>
      <c r="J362" s="1124"/>
      <c r="K362" s="1124"/>
      <c r="L362" s="1124"/>
      <c r="M362" s="1124"/>
      <c r="N362" s="1124"/>
      <c r="O362" s="1124"/>
      <c r="P362" s="1124"/>
      <c r="Q362" s="1124"/>
      <c r="R362" s="1124"/>
      <c r="S362" s="1124"/>
      <c r="T362" s="1124"/>
      <c r="U362" s="1124"/>
      <c r="V362" s="1124"/>
      <c r="W362" s="1124"/>
      <c r="X362" s="1124"/>
      <c r="Y362" s="1124"/>
      <c r="Z362" s="1124"/>
      <c r="AA362" s="1125"/>
    </row>
    <row r="363" spans="1:27" x14ac:dyDescent="0.25">
      <c r="A363" s="31" t="s">
        <v>509</v>
      </c>
      <c r="B363" s="1150" t="s">
        <v>930</v>
      </c>
      <c r="C363" s="1151"/>
      <c r="D363" s="1151"/>
      <c r="E363" s="1151"/>
      <c r="F363" s="1151"/>
      <c r="G363" s="1151"/>
      <c r="H363" s="1151"/>
      <c r="I363" s="1151"/>
      <c r="J363" s="1151"/>
      <c r="K363" s="1151"/>
      <c r="L363" s="1151"/>
      <c r="M363" s="1151"/>
      <c r="N363" s="1151"/>
      <c r="O363" s="1151"/>
      <c r="P363" s="1151"/>
      <c r="Q363" s="1151"/>
      <c r="R363" s="1151"/>
      <c r="S363" s="1151"/>
      <c r="T363" s="1151"/>
      <c r="U363" s="1151"/>
      <c r="V363" s="1151"/>
      <c r="W363" s="1151"/>
      <c r="X363" s="1151"/>
      <c r="Y363" s="1151"/>
      <c r="Z363" s="1151"/>
      <c r="AA363" s="1152"/>
    </row>
    <row r="364" spans="1:27" x14ac:dyDescent="0.25">
      <c r="A364" s="550" t="s">
        <v>510</v>
      </c>
      <c r="B364" s="551"/>
      <c r="C364" s="551"/>
      <c r="D364" s="551"/>
      <c r="E364" s="551"/>
      <c r="F364" s="551"/>
      <c r="G364" s="551"/>
      <c r="H364" s="551"/>
      <c r="I364" s="551"/>
      <c r="J364" s="551"/>
      <c r="K364" s="551"/>
      <c r="L364" s="551"/>
      <c r="M364" s="551"/>
      <c r="N364" s="551"/>
      <c r="O364" s="551"/>
      <c r="P364" s="551"/>
      <c r="Q364" s="551"/>
      <c r="R364" s="551"/>
      <c r="S364" s="551"/>
      <c r="T364" s="551"/>
      <c r="U364" s="551"/>
      <c r="V364" s="551"/>
      <c r="W364" s="551"/>
      <c r="X364" s="551"/>
      <c r="Y364" s="551"/>
      <c r="Z364" s="551"/>
      <c r="AA364" s="552"/>
    </row>
    <row r="365" spans="1:27" ht="21" customHeight="1" x14ac:dyDescent="0.25">
      <c r="A365" s="30" t="s">
        <v>506</v>
      </c>
      <c r="B365" s="1124" t="s">
        <v>810</v>
      </c>
      <c r="C365" s="1124"/>
      <c r="D365" s="1124"/>
      <c r="E365" s="1124"/>
      <c r="F365" s="1124"/>
      <c r="G365" s="1124"/>
      <c r="H365" s="1124"/>
      <c r="I365" s="1124"/>
      <c r="J365" s="1124"/>
      <c r="K365" s="1124"/>
      <c r="L365" s="1124"/>
      <c r="M365" s="1124"/>
      <c r="N365" s="1124"/>
      <c r="O365" s="1124"/>
      <c r="P365" s="1124"/>
      <c r="Q365" s="1124"/>
      <c r="R365" s="1124"/>
      <c r="S365" s="1124"/>
      <c r="T365" s="1124"/>
      <c r="U365" s="1124"/>
      <c r="V365" s="1124"/>
      <c r="W365" s="1124"/>
      <c r="X365" s="1124"/>
      <c r="Y365" s="1124"/>
      <c r="Z365" s="1124"/>
      <c r="AA365" s="1125"/>
    </row>
    <row r="366" spans="1:27" ht="15" customHeight="1" x14ac:dyDescent="0.25">
      <c r="A366" s="30" t="s">
        <v>507</v>
      </c>
      <c r="B366" s="1124" t="s">
        <v>853</v>
      </c>
      <c r="C366" s="1124"/>
      <c r="D366" s="1124"/>
      <c r="E366" s="1124"/>
      <c r="F366" s="1124"/>
      <c r="G366" s="1124"/>
      <c r="H366" s="1124"/>
      <c r="I366" s="1124"/>
      <c r="J366" s="1124"/>
      <c r="K366" s="1124"/>
      <c r="L366" s="1124"/>
      <c r="M366" s="1124"/>
      <c r="N366" s="1124"/>
      <c r="O366" s="1124"/>
      <c r="P366" s="1124"/>
      <c r="Q366" s="1124"/>
      <c r="R366" s="1124"/>
      <c r="S366" s="1124"/>
      <c r="T366" s="1124"/>
      <c r="U366" s="1124"/>
      <c r="V366" s="1124"/>
      <c r="W366" s="1124"/>
      <c r="X366" s="1124"/>
      <c r="Y366" s="1124"/>
      <c r="Z366" s="1124"/>
      <c r="AA366" s="1125"/>
    </row>
    <row r="367" spans="1:27" x14ac:dyDescent="0.25">
      <c r="A367" s="30" t="s">
        <v>508</v>
      </c>
      <c r="B367" s="1124" t="s">
        <v>931</v>
      </c>
      <c r="C367" s="1124"/>
      <c r="D367" s="1124"/>
      <c r="E367" s="1124"/>
      <c r="F367" s="1124"/>
      <c r="G367" s="1124"/>
      <c r="H367" s="1124"/>
      <c r="I367" s="1124"/>
      <c r="J367" s="1124"/>
      <c r="K367" s="1124"/>
      <c r="L367" s="1124"/>
      <c r="M367" s="1124"/>
      <c r="N367" s="1124"/>
      <c r="O367" s="1124"/>
      <c r="P367" s="1124"/>
      <c r="Q367" s="1124"/>
      <c r="R367" s="1124"/>
      <c r="S367" s="1124"/>
      <c r="T367" s="1124"/>
      <c r="U367" s="1124"/>
      <c r="V367" s="1124"/>
      <c r="W367" s="1124"/>
      <c r="X367" s="1124"/>
      <c r="Y367" s="1124"/>
      <c r="Z367" s="1124"/>
      <c r="AA367" s="1125"/>
    </row>
    <row r="368" spans="1:27" x14ac:dyDescent="0.25">
      <c r="A368" s="32" t="s">
        <v>509</v>
      </c>
      <c r="B368" s="1124" t="s">
        <v>853</v>
      </c>
      <c r="C368" s="1124"/>
      <c r="D368" s="1124"/>
      <c r="E368" s="1124"/>
      <c r="F368" s="1124"/>
      <c r="G368" s="1124"/>
      <c r="H368" s="1124"/>
      <c r="I368" s="1124"/>
      <c r="J368" s="1124"/>
      <c r="K368" s="1124"/>
      <c r="L368" s="1124"/>
      <c r="M368" s="1124"/>
      <c r="N368" s="1124"/>
      <c r="O368" s="1124"/>
      <c r="P368" s="1124"/>
      <c r="Q368" s="1124"/>
      <c r="R368" s="1124"/>
      <c r="S368" s="1124"/>
      <c r="T368" s="1124"/>
      <c r="U368" s="1124"/>
      <c r="V368" s="1124"/>
      <c r="W368" s="1124"/>
      <c r="X368" s="1124"/>
      <c r="Y368" s="1124"/>
      <c r="Z368" s="1124"/>
      <c r="AA368" s="1125"/>
    </row>
    <row r="369" spans="1:27" x14ac:dyDescent="0.25">
      <c r="A369" s="1142"/>
      <c r="B369" s="1142"/>
      <c r="C369" s="1142"/>
      <c r="D369" s="1142"/>
      <c r="E369" s="1142"/>
      <c r="F369" s="1142"/>
      <c r="G369" s="1142"/>
      <c r="H369" s="1142"/>
      <c r="I369" s="1142"/>
      <c r="J369" s="1142"/>
      <c r="K369" s="1142"/>
      <c r="L369" s="1142"/>
      <c r="M369" s="1142"/>
      <c r="N369" s="1142"/>
      <c r="O369" s="1142"/>
      <c r="P369" s="1142"/>
      <c r="Q369" s="1142"/>
      <c r="R369" s="1142"/>
      <c r="S369" s="1142"/>
      <c r="T369" s="1142"/>
      <c r="U369" s="1142"/>
      <c r="V369" s="1142"/>
      <c r="W369" s="1142"/>
      <c r="X369" s="1142"/>
      <c r="Y369" s="1142"/>
      <c r="Z369" s="1142"/>
      <c r="AA369" s="1142"/>
    </row>
    <row r="370" spans="1:27" x14ac:dyDescent="0.25">
      <c r="A370" s="613" t="s">
        <v>511</v>
      </c>
      <c r="B370" s="613"/>
      <c r="C370" s="613"/>
      <c r="D370" s="613"/>
      <c r="E370" s="613"/>
      <c r="F370" s="613"/>
      <c r="G370" s="613"/>
      <c r="H370" s="613"/>
      <c r="I370" s="613"/>
      <c r="J370" s="613"/>
      <c r="K370" s="613"/>
      <c r="L370" s="613"/>
      <c r="M370" s="613"/>
      <c r="N370" s="613"/>
      <c r="O370" s="613"/>
      <c r="P370" s="613"/>
      <c r="Q370" s="613"/>
      <c r="R370" s="613"/>
      <c r="S370" s="613"/>
      <c r="T370" s="613"/>
      <c r="U370" s="613"/>
      <c r="V370" s="613"/>
      <c r="W370" s="613"/>
      <c r="X370" s="613"/>
      <c r="Y370" s="613"/>
      <c r="Z370" s="613"/>
      <c r="AA370" s="613"/>
    </row>
    <row r="371" spans="1:27" x14ac:dyDescent="0.25">
      <c r="A371" s="449"/>
      <c r="B371" s="449"/>
      <c r="C371" s="449"/>
      <c r="D371" s="449"/>
      <c r="E371" s="449"/>
      <c r="F371" s="449"/>
      <c r="G371" s="541" t="s">
        <v>0</v>
      </c>
      <c r="H371" s="541"/>
      <c r="I371" s="541"/>
      <c r="J371" s="541"/>
      <c r="K371" s="541"/>
      <c r="L371" s="541"/>
      <c r="M371" s="541"/>
      <c r="N371" s="541"/>
      <c r="O371" s="541"/>
      <c r="P371" s="541"/>
      <c r="Q371" s="541"/>
      <c r="R371" s="541"/>
      <c r="S371" s="541"/>
      <c r="T371" s="1126" t="s">
        <v>244</v>
      </c>
      <c r="U371" s="1126"/>
      <c r="V371" s="1127">
        <v>1</v>
      </c>
      <c r="W371" s="1127"/>
      <c r="X371" s="295" t="s">
        <v>245</v>
      </c>
      <c r="Y371" s="295"/>
      <c r="Z371" s="1127">
        <v>1</v>
      </c>
      <c r="AA371" s="1127"/>
    </row>
    <row r="372" spans="1:27" x14ac:dyDescent="0.25">
      <c r="A372" s="449"/>
      <c r="B372" s="449"/>
      <c r="C372" s="449"/>
      <c r="D372" s="449"/>
      <c r="E372" s="449"/>
      <c r="F372" s="449"/>
      <c r="G372" s="295" t="s">
        <v>1</v>
      </c>
      <c r="H372" s="295"/>
      <c r="I372" s="295"/>
      <c r="J372" s="295"/>
      <c r="K372" s="295"/>
      <c r="L372" s="295"/>
      <c r="M372" s="295"/>
      <c r="N372" s="295"/>
      <c r="O372" s="295"/>
      <c r="P372" s="295"/>
      <c r="Q372" s="295"/>
      <c r="R372" s="295"/>
      <c r="S372" s="295"/>
      <c r="T372" s="294"/>
      <c r="U372" s="294"/>
      <c r="V372" s="294"/>
      <c r="W372" s="294"/>
      <c r="X372" s="294"/>
      <c r="Y372" s="294"/>
      <c r="Z372" s="294"/>
      <c r="AA372" s="294"/>
    </row>
    <row r="373" spans="1:27" x14ac:dyDescent="0.25">
      <c r="A373" s="449"/>
      <c r="B373" s="449"/>
      <c r="C373" s="449"/>
      <c r="D373" s="449"/>
      <c r="E373" s="449"/>
      <c r="F373" s="449"/>
      <c r="G373" s="613" t="s">
        <v>501</v>
      </c>
      <c r="H373" s="613"/>
      <c r="I373" s="613"/>
      <c r="J373" s="613"/>
      <c r="K373" s="613"/>
      <c r="L373" s="613"/>
      <c r="M373" s="613"/>
      <c r="N373" s="613"/>
      <c r="O373" s="613"/>
      <c r="P373" s="613"/>
      <c r="Q373" s="613"/>
      <c r="R373" s="613"/>
      <c r="S373" s="613"/>
      <c r="T373" s="449"/>
      <c r="U373" s="449"/>
      <c r="V373" s="449"/>
      <c r="W373" s="449"/>
      <c r="X373" s="449"/>
      <c r="Y373" s="449"/>
      <c r="Z373" s="449"/>
      <c r="AA373" s="449"/>
    </row>
    <row r="374" spans="1:27" x14ac:dyDescent="0.25">
      <c r="A374" s="449"/>
      <c r="B374" s="449"/>
      <c r="C374" s="449"/>
      <c r="D374" s="449"/>
      <c r="E374" s="449"/>
      <c r="F374" s="449"/>
      <c r="G374" s="449"/>
      <c r="H374" s="449"/>
      <c r="I374" s="449"/>
      <c r="J374" s="449"/>
      <c r="K374" s="449"/>
      <c r="L374" s="449"/>
      <c r="M374" s="449"/>
      <c r="N374" s="449"/>
      <c r="O374" s="449"/>
      <c r="P374" s="449"/>
      <c r="Q374" s="449"/>
      <c r="R374" s="449"/>
      <c r="S374" s="449"/>
      <c r="T374" s="449"/>
      <c r="U374" s="449"/>
      <c r="V374" s="449"/>
      <c r="W374" s="449"/>
      <c r="X374" s="449"/>
      <c r="Y374" s="449"/>
      <c r="Z374" s="449"/>
      <c r="AA374" s="449"/>
    </row>
    <row r="375" spans="1:27" x14ac:dyDescent="0.25">
      <c r="A375" s="27" t="s">
        <v>3</v>
      </c>
      <c r="B375" s="611" t="s">
        <v>4</v>
      </c>
      <c r="C375" s="611"/>
      <c r="D375" s="611"/>
      <c r="E375" s="611"/>
      <c r="F375" s="611"/>
      <c r="G375" s="611"/>
      <c r="H375" s="611"/>
      <c r="I375" s="611"/>
      <c r="J375" s="611"/>
      <c r="K375" s="611"/>
      <c r="L375" s="611"/>
      <c r="M375" s="611"/>
      <c r="N375" s="1131" t="s">
        <v>5</v>
      </c>
      <c r="O375" s="1131"/>
      <c r="P375" s="1127">
        <v>2023</v>
      </c>
      <c r="Q375" s="1127"/>
      <c r="R375" s="1127"/>
      <c r="T375" s="604" t="s">
        <v>248</v>
      </c>
      <c r="U375" s="605"/>
      <c r="V375" s="605"/>
      <c r="W375" s="605"/>
      <c r="X375" s="605"/>
      <c r="Y375" s="605"/>
      <c r="Z375" s="605"/>
      <c r="AA375" s="606"/>
    </row>
    <row r="376" spans="1:27" x14ac:dyDescent="0.25">
      <c r="A376" s="295"/>
      <c r="B376" s="295"/>
      <c r="C376" s="295"/>
      <c r="D376" s="295"/>
      <c r="E376" s="295"/>
      <c r="F376" s="295"/>
      <c r="G376" s="295"/>
      <c r="H376" s="295"/>
      <c r="I376" s="295"/>
      <c r="J376" s="295"/>
      <c r="K376" s="295"/>
      <c r="L376" s="295"/>
      <c r="M376" s="295"/>
      <c r="N376" s="295"/>
      <c r="O376" s="295"/>
      <c r="P376" s="295"/>
      <c r="Q376" s="295"/>
      <c r="R376" s="295"/>
      <c r="S376" s="295"/>
      <c r="T376" s="1132" t="s">
        <v>284</v>
      </c>
      <c r="U376" s="1133"/>
      <c r="V376" s="1133"/>
      <c r="W376" s="1133"/>
      <c r="X376" s="1133"/>
      <c r="Y376" s="1133"/>
      <c r="Z376" s="1133"/>
      <c r="AA376" s="1134"/>
    </row>
    <row r="377" spans="1:27" x14ac:dyDescent="0.25">
      <c r="A377" s="7" t="s">
        <v>6</v>
      </c>
      <c r="B377" s="612">
        <v>44835</v>
      </c>
      <c r="C377" s="612"/>
      <c r="D377" s="612"/>
      <c r="E377" s="613" t="s">
        <v>7</v>
      </c>
      <c r="F377" s="613"/>
      <c r="G377" s="206">
        <v>45199</v>
      </c>
      <c r="H377" s="613"/>
      <c r="I377" s="613"/>
      <c r="J377" s="613"/>
      <c r="K377" s="613"/>
      <c r="L377" s="613"/>
      <c r="M377"/>
      <c r="N377"/>
      <c r="O377" s="22" t="s">
        <v>8</v>
      </c>
      <c r="P377" s="1127">
        <f>'C-1a Needs Assessment'!J377</f>
        <v>0</v>
      </c>
      <c r="Q377" s="1127"/>
      <c r="R377" s="1127"/>
      <c r="T377" s="449"/>
      <c r="U377" s="449"/>
      <c r="V377" s="449"/>
      <c r="W377" s="449"/>
      <c r="X377" s="449"/>
      <c r="Y377" s="449"/>
      <c r="Z377" s="449"/>
      <c r="AA377" s="449"/>
    </row>
    <row r="378" spans="1:27" x14ac:dyDescent="0.25">
      <c r="A378" s="545"/>
      <c r="B378" s="545"/>
      <c r="C378" s="545"/>
      <c r="D378" s="545"/>
      <c r="E378" s="545"/>
      <c r="F378" s="545"/>
      <c r="G378" s="545"/>
      <c r="H378" s="545"/>
      <c r="I378" s="545"/>
      <c r="J378" s="545"/>
      <c r="K378" s="545"/>
      <c r="L378" s="545"/>
      <c r="M378" s="545"/>
      <c r="N378" s="545"/>
      <c r="O378" s="545"/>
      <c r="P378" s="545"/>
      <c r="Q378" s="545"/>
      <c r="R378" s="545"/>
      <c r="S378" s="545"/>
      <c r="T378" s="545"/>
      <c r="U378" s="545"/>
      <c r="V378" s="545"/>
      <c r="W378" s="545"/>
      <c r="X378" s="545"/>
      <c r="Y378" s="545"/>
      <c r="Z378" s="545"/>
      <c r="AA378" s="545"/>
    </row>
    <row r="379" spans="1:27" x14ac:dyDescent="0.25">
      <c r="A379" s="1128" t="s">
        <v>502</v>
      </c>
      <c r="B379" s="1129"/>
      <c r="C379" s="1129"/>
      <c r="D379" s="1129"/>
      <c r="E379" s="1129"/>
      <c r="F379" s="1129"/>
      <c r="G379" s="1129"/>
      <c r="H379" s="1129"/>
      <c r="I379" s="1129"/>
      <c r="J379" s="1129"/>
      <c r="K379" s="1129"/>
      <c r="L379" s="1129"/>
      <c r="M379" s="1129"/>
      <c r="N379" s="1129"/>
      <c r="O379" s="1129"/>
      <c r="P379" s="1129"/>
      <c r="Q379" s="1129"/>
      <c r="R379" s="1129"/>
      <c r="S379" s="1129"/>
      <c r="T379" s="1129"/>
      <c r="U379" s="1129"/>
      <c r="V379" s="1129"/>
      <c r="W379" s="1129"/>
      <c r="X379" s="1129"/>
      <c r="Y379" s="1129"/>
      <c r="Z379" s="1129"/>
      <c r="AA379" s="1130"/>
    </row>
    <row r="380" spans="1:27" x14ac:dyDescent="0.25">
      <c r="A380" s="292"/>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row>
    <row r="381" spans="1:27" x14ac:dyDescent="0.25">
      <c r="A381" s="1128" t="s">
        <v>503</v>
      </c>
      <c r="B381" s="1129"/>
      <c r="C381" s="1129"/>
      <c r="D381" s="1129"/>
      <c r="E381" s="1129"/>
      <c r="F381" s="1129"/>
      <c r="G381" s="1129"/>
      <c r="H381" s="1129"/>
      <c r="I381" s="1129"/>
      <c r="J381" s="1129"/>
      <c r="K381" s="1129"/>
      <c r="L381" s="1129"/>
      <c r="M381" s="1129"/>
      <c r="N381" s="1129"/>
      <c r="O381" s="1129"/>
      <c r="P381" s="1129"/>
      <c r="Q381" s="1129"/>
      <c r="R381" s="1130"/>
      <c r="S381" s="1129" t="s">
        <v>504</v>
      </c>
      <c r="T381" s="1129"/>
      <c r="U381" s="1129"/>
      <c r="V381" s="1129"/>
      <c r="W381" s="1129"/>
      <c r="X381" s="1129"/>
      <c r="Y381" s="1129"/>
      <c r="Z381" s="1129"/>
      <c r="AA381" s="1130"/>
    </row>
    <row r="382" spans="1:27" x14ac:dyDescent="0.25">
      <c r="A382" s="876" t="s">
        <v>491</v>
      </c>
      <c r="B382" s="877"/>
      <c r="C382" s="877"/>
      <c r="D382" s="877"/>
      <c r="E382" s="877"/>
      <c r="F382" s="877"/>
      <c r="G382" s="877"/>
      <c r="H382" s="877"/>
      <c r="I382" s="877"/>
      <c r="J382" s="877"/>
      <c r="K382" s="877"/>
      <c r="L382" s="877"/>
      <c r="M382" s="877"/>
      <c r="N382" s="877"/>
      <c r="O382" s="877"/>
      <c r="P382" s="877"/>
      <c r="Q382" s="877"/>
      <c r="R382" s="878"/>
      <c r="S382" s="877"/>
      <c r="T382" s="877"/>
      <c r="U382" s="877"/>
      <c r="V382" s="877"/>
      <c r="W382" s="877"/>
      <c r="X382" s="877"/>
      <c r="Y382" s="877"/>
      <c r="Z382" s="877"/>
      <c r="AA382" s="878"/>
    </row>
    <row r="383" spans="1:27" x14ac:dyDescent="0.25">
      <c r="A383" s="550" t="s">
        <v>505</v>
      </c>
      <c r="B383" s="551"/>
      <c r="C383" s="551"/>
      <c r="D383" s="551"/>
      <c r="E383" s="551"/>
      <c r="F383" s="551"/>
      <c r="G383" s="551"/>
      <c r="H383" s="551"/>
      <c r="I383" s="551"/>
      <c r="J383" s="551"/>
      <c r="K383" s="551"/>
      <c r="L383" s="551"/>
      <c r="M383" s="551"/>
      <c r="N383" s="551"/>
      <c r="O383" s="551"/>
      <c r="P383" s="551"/>
      <c r="Q383" s="551"/>
      <c r="R383" s="551"/>
      <c r="S383" s="551"/>
      <c r="T383" s="551"/>
      <c r="U383" s="551"/>
      <c r="V383" s="551"/>
      <c r="W383" s="551"/>
      <c r="X383" s="551"/>
      <c r="Y383" s="551"/>
      <c r="Z383" s="551"/>
      <c r="AA383" s="552"/>
    </row>
    <row r="384" spans="1:27" ht="25.5" customHeight="1" x14ac:dyDescent="0.25">
      <c r="A384" s="30" t="s">
        <v>506</v>
      </c>
      <c r="B384" s="1123" t="s">
        <v>808</v>
      </c>
      <c r="C384" s="1124"/>
      <c r="D384" s="1124"/>
      <c r="E384" s="1124"/>
      <c r="F384" s="1124"/>
      <c r="G384" s="1124"/>
      <c r="H384" s="1124"/>
      <c r="I384" s="1124"/>
      <c r="J384" s="1124"/>
      <c r="K384" s="1124"/>
      <c r="L384" s="1124"/>
      <c r="M384" s="1124"/>
      <c r="N384" s="1124"/>
      <c r="O384" s="1124"/>
      <c r="P384" s="1124"/>
      <c r="Q384" s="1124"/>
      <c r="R384" s="1124"/>
      <c r="S384" s="1124"/>
      <c r="T384" s="1124"/>
      <c r="U384" s="1124"/>
      <c r="V384" s="1124"/>
      <c r="W384" s="1124"/>
      <c r="X384" s="1124"/>
      <c r="Y384" s="1124"/>
      <c r="Z384" s="1124"/>
      <c r="AA384" s="1125"/>
    </row>
    <row r="385" spans="1:27" ht="30.75" customHeight="1" x14ac:dyDescent="0.25">
      <c r="A385" s="30" t="s">
        <v>507</v>
      </c>
      <c r="B385" s="1124" t="s">
        <v>854</v>
      </c>
      <c r="C385" s="1124"/>
      <c r="D385" s="1124"/>
      <c r="E385" s="1124"/>
      <c r="F385" s="1124"/>
      <c r="G385" s="1124"/>
      <c r="H385" s="1124"/>
      <c r="I385" s="1124"/>
      <c r="J385" s="1124"/>
      <c r="K385" s="1124"/>
      <c r="L385" s="1124"/>
      <c r="M385" s="1124"/>
      <c r="N385" s="1124"/>
      <c r="O385" s="1124"/>
      <c r="P385" s="1124"/>
      <c r="Q385" s="1124"/>
      <c r="R385" s="1124"/>
      <c r="S385" s="1124"/>
      <c r="T385" s="1124"/>
      <c r="U385" s="1124"/>
      <c r="V385" s="1124"/>
      <c r="W385" s="1124"/>
      <c r="X385" s="1124"/>
      <c r="Y385" s="1124"/>
      <c r="Z385" s="1124"/>
      <c r="AA385" s="1125"/>
    </row>
    <row r="386" spans="1:27" ht="15" customHeight="1" x14ac:dyDescent="0.25">
      <c r="A386" s="30" t="s">
        <v>508</v>
      </c>
      <c r="B386" s="1124" t="s">
        <v>926</v>
      </c>
      <c r="C386" s="1124"/>
      <c r="D386" s="1124"/>
      <c r="E386" s="1124"/>
      <c r="F386" s="1124"/>
      <c r="G386" s="1124"/>
      <c r="H386" s="1124"/>
      <c r="I386" s="1124"/>
      <c r="J386" s="1124"/>
      <c r="K386" s="1124"/>
      <c r="L386" s="1124"/>
      <c r="M386" s="1124"/>
      <c r="N386" s="1124"/>
      <c r="O386" s="1124"/>
      <c r="P386" s="1124"/>
      <c r="Q386" s="1124"/>
      <c r="R386" s="1124"/>
      <c r="S386" s="1124"/>
      <c r="T386" s="1124"/>
      <c r="U386" s="1124"/>
      <c r="V386" s="1124"/>
      <c r="W386" s="1124"/>
      <c r="X386" s="1124"/>
      <c r="Y386" s="1124"/>
      <c r="Z386" s="1124"/>
      <c r="AA386" s="1125"/>
    </row>
    <row r="387" spans="1:27" x14ac:dyDescent="0.25">
      <c r="A387" s="31" t="s">
        <v>509</v>
      </c>
      <c r="B387" s="1150" t="s">
        <v>930</v>
      </c>
      <c r="C387" s="1151"/>
      <c r="D387" s="1151"/>
      <c r="E387" s="1151"/>
      <c r="F387" s="1151"/>
      <c r="G387" s="1151"/>
      <c r="H387" s="1151"/>
      <c r="I387" s="1151"/>
      <c r="J387" s="1151"/>
      <c r="K387" s="1151"/>
      <c r="L387" s="1151"/>
      <c r="M387" s="1151"/>
      <c r="N387" s="1151"/>
      <c r="O387" s="1151"/>
      <c r="P387" s="1151"/>
      <c r="Q387" s="1151"/>
      <c r="R387" s="1151"/>
      <c r="S387" s="1151"/>
      <c r="T387" s="1151"/>
      <c r="U387" s="1151"/>
      <c r="V387" s="1151"/>
      <c r="W387" s="1151"/>
      <c r="X387" s="1151"/>
      <c r="Y387" s="1151"/>
      <c r="Z387" s="1151"/>
      <c r="AA387" s="1152"/>
    </row>
    <row r="388" spans="1:27" x14ac:dyDescent="0.25">
      <c r="A388" s="550" t="s">
        <v>510</v>
      </c>
      <c r="B388" s="551"/>
      <c r="C388" s="551"/>
      <c r="D388" s="551"/>
      <c r="E388" s="551"/>
      <c r="F388" s="551"/>
      <c r="G388" s="551"/>
      <c r="H388" s="551"/>
      <c r="I388" s="551"/>
      <c r="J388" s="551"/>
      <c r="K388" s="551"/>
      <c r="L388" s="551"/>
      <c r="M388" s="551"/>
      <c r="N388" s="551"/>
      <c r="O388" s="551"/>
      <c r="P388" s="551"/>
      <c r="Q388" s="551"/>
      <c r="R388" s="551"/>
      <c r="S388" s="551"/>
      <c r="T388" s="551"/>
      <c r="U388" s="551"/>
      <c r="V388" s="551"/>
      <c r="W388" s="551"/>
      <c r="X388" s="551"/>
      <c r="Y388" s="551"/>
      <c r="Z388" s="551"/>
      <c r="AA388" s="552"/>
    </row>
    <row r="389" spans="1:27" ht="27" customHeight="1" x14ac:dyDescent="0.25">
      <c r="A389" s="30" t="s">
        <v>506</v>
      </c>
      <c r="B389" s="1153" t="s">
        <v>808</v>
      </c>
      <c r="C389" s="1154"/>
      <c r="D389" s="1154"/>
      <c r="E389" s="1154"/>
      <c r="F389" s="1154"/>
      <c r="G389" s="1154"/>
      <c r="H389" s="1154"/>
      <c r="I389" s="1154"/>
      <c r="J389" s="1154"/>
      <c r="K389" s="1154"/>
      <c r="L389" s="1154"/>
      <c r="M389" s="1154"/>
      <c r="N389" s="1154"/>
      <c r="O389" s="1154"/>
      <c r="P389" s="1154"/>
      <c r="Q389" s="1154"/>
      <c r="R389" s="1154"/>
      <c r="S389" s="1154"/>
      <c r="T389" s="1154"/>
      <c r="U389" s="1154"/>
      <c r="V389" s="1154"/>
      <c r="W389" s="1154"/>
      <c r="X389" s="1154"/>
      <c r="Y389" s="1154"/>
      <c r="Z389" s="1154"/>
      <c r="AA389" s="1154"/>
    </row>
    <row r="390" spans="1:27" ht="15" customHeight="1" x14ac:dyDescent="0.25">
      <c r="A390" s="30" t="s">
        <v>507</v>
      </c>
      <c r="B390" s="1138" t="s">
        <v>933</v>
      </c>
      <c r="C390" s="1139"/>
      <c r="D390" s="1139"/>
      <c r="E390" s="1139"/>
      <c r="F390" s="1139"/>
      <c r="G390" s="1139"/>
      <c r="H390" s="1139"/>
      <c r="I390" s="1139"/>
      <c r="J390" s="1139"/>
      <c r="K390" s="1139"/>
      <c r="L390" s="1139"/>
      <c r="M390" s="1139"/>
      <c r="N390" s="1139"/>
      <c r="O390" s="1139"/>
      <c r="P390" s="1139"/>
      <c r="Q390" s="1139"/>
      <c r="R390" s="1139"/>
      <c r="S390" s="1139"/>
      <c r="T390" s="1139"/>
      <c r="U390" s="1139"/>
      <c r="V390" s="1139"/>
      <c r="W390" s="1139"/>
      <c r="X390" s="1139"/>
      <c r="Y390" s="1139"/>
      <c r="Z390" s="1139"/>
      <c r="AA390" s="1139"/>
    </row>
    <row r="391" spans="1:27" ht="15" customHeight="1" x14ac:dyDescent="0.25">
      <c r="A391" s="30" t="s">
        <v>508</v>
      </c>
      <c r="B391" s="1138" t="s">
        <v>927</v>
      </c>
      <c r="C391" s="1139"/>
      <c r="D391" s="1139"/>
      <c r="E391" s="1139"/>
      <c r="F391" s="1139"/>
      <c r="G391" s="1139"/>
      <c r="H391" s="1139"/>
      <c r="I391" s="1139"/>
      <c r="J391" s="1139"/>
      <c r="K391" s="1139"/>
      <c r="L391" s="1139"/>
      <c r="M391" s="1139"/>
      <c r="N391" s="1139"/>
      <c r="O391" s="1139"/>
      <c r="P391" s="1139"/>
      <c r="Q391" s="1139"/>
      <c r="R391" s="1139"/>
      <c r="S391" s="1139"/>
      <c r="T391" s="1139"/>
      <c r="U391" s="1139"/>
      <c r="V391" s="1139"/>
      <c r="W391" s="1139"/>
      <c r="X391" s="1139"/>
      <c r="Y391" s="1139"/>
      <c r="Z391" s="1139"/>
      <c r="AA391" s="1139"/>
    </row>
    <row r="392" spans="1:27" ht="15" customHeight="1" x14ac:dyDescent="0.25">
      <c r="A392" s="32" t="s">
        <v>509</v>
      </c>
      <c r="B392" s="1138" t="s">
        <v>934</v>
      </c>
      <c r="C392" s="1139"/>
      <c r="D392" s="1139"/>
      <c r="E392" s="1139"/>
      <c r="F392" s="1139"/>
      <c r="G392" s="1139"/>
      <c r="H392" s="1139"/>
      <c r="I392" s="1139"/>
      <c r="J392" s="1139"/>
      <c r="K392" s="1139"/>
      <c r="L392" s="1139"/>
      <c r="M392" s="1139"/>
      <c r="N392" s="1139"/>
      <c r="O392" s="1139"/>
      <c r="P392" s="1139"/>
      <c r="Q392" s="1139"/>
      <c r="R392" s="1139"/>
      <c r="S392" s="1139"/>
      <c r="T392" s="1139"/>
      <c r="U392" s="1139"/>
      <c r="V392" s="1139"/>
      <c r="W392" s="1139"/>
      <c r="X392" s="1139"/>
      <c r="Y392" s="1139"/>
      <c r="Z392" s="1139"/>
      <c r="AA392" s="1139"/>
    </row>
    <row r="393" spans="1:27" x14ac:dyDescent="0.25">
      <c r="A393" s="1142"/>
      <c r="B393" s="1142"/>
      <c r="C393" s="1142"/>
      <c r="D393" s="1142"/>
      <c r="E393" s="1142"/>
      <c r="F393" s="1142"/>
      <c r="G393" s="1142"/>
      <c r="H393" s="1142"/>
      <c r="I393" s="1142"/>
      <c r="J393" s="1142"/>
      <c r="K393" s="1142"/>
      <c r="L393" s="1142"/>
      <c r="M393" s="1142"/>
      <c r="N393" s="1142"/>
      <c r="O393" s="1142"/>
      <c r="P393" s="1142"/>
      <c r="Q393" s="1142"/>
      <c r="R393" s="1142"/>
      <c r="S393" s="1142"/>
      <c r="T393" s="1142"/>
      <c r="U393" s="1142"/>
      <c r="V393" s="1142"/>
      <c r="W393" s="1142"/>
      <c r="X393" s="1142"/>
      <c r="Y393" s="1142"/>
      <c r="Z393" s="1142"/>
      <c r="AA393" s="1142"/>
    </row>
    <row r="394" spans="1:27" x14ac:dyDescent="0.25">
      <c r="A394" s="1128" t="s">
        <v>503</v>
      </c>
      <c r="B394" s="1129"/>
      <c r="C394" s="1129"/>
      <c r="D394" s="1129"/>
      <c r="E394" s="1129"/>
      <c r="F394" s="1129"/>
      <c r="G394" s="1129"/>
      <c r="H394" s="1129"/>
      <c r="I394" s="1129"/>
      <c r="J394" s="1129"/>
      <c r="K394" s="1129"/>
      <c r="L394" s="1129"/>
      <c r="M394" s="1129"/>
      <c r="N394" s="1129"/>
      <c r="O394" s="1129"/>
      <c r="P394" s="1129"/>
      <c r="Q394" s="1129"/>
      <c r="R394" s="1130"/>
      <c r="S394" s="1129" t="s">
        <v>504</v>
      </c>
      <c r="T394" s="1129"/>
      <c r="U394" s="1129"/>
      <c r="V394" s="1129"/>
      <c r="W394" s="1129"/>
      <c r="X394" s="1129"/>
      <c r="Y394" s="1129"/>
      <c r="Z394" s="1129"/>
      <c r="AA394" s="1130"/>
    </row>
    <row r="395" spans="1:27" x14ac:dyDescent="0.25">
      <c r="A395" s="876"/>
      <c r="B395" s="877"/>
      <c r="C395" s="877"/>
      <c r="D395" s="877"/>
      <c r="E395" s="877"/>
      <c r="F395" s="877"/>
      <c r="G395" s="877"/>
      <c r="H395" s="877"/>
      <c r="I395" s="877"/>
      <c r="J395" s="877"/>
      <c r="K395" s="877"/>
      <c r="L395" s="877"/>
      <c r="M395" s="877"/>
      <c r="N395" s="877"/>
      <c r="O395" s="877"/>
      <c r="P395" s="877"/>
      <c r="Q395" s="877"/>
      <c r="R395" s="878"/>
      <c r="S395" s="877"/>
      <c r="T395" s="877"/>
      <c r="U395" s="877"/>
      <c r="V395" s="877"/>
      <c r="W395" s="877"/>
      <c r="X395" s="877"/>
      <c r="Y395" s="877"/>
      <c r="Z395" s="877"/>
      <c r="AA395" s="878"/>
    </row>
    <row r="396" spans="1:27" x14ac:dyDescent="0.25">
      <c r="A396" s="550" t="s">
        <v>505</v>
      </c>
      <c r="B396" s="551"/>
      <c r="C396" s="551"/>
      <c r="D396" s="551"/>
      <c r="E396" s="551"/>
      <c r="F396" s="551"/>
      <c r="G396" s="551"/>
      <c r="H396" s="551"/>
      <c r="I396" s="551"/>
      <c r="J396" s="551"/>
      <c r="K396" s="551"/>
      <c r="L396" s="551"/>
      <c r="M396" s="551"/>
      <c r="N396" s="551"/>
      <c r="O396" s="551"/>
      <c r="P396" s="551"/>
      <c r="Q396" s="551"/>
      <c r="R396" s="551"/>
      <c r="S396" s="551"/>
      <c r="T396" s="551"/>
      <c r="U396" s="551"/>
      <c r="V396" s="551"/>
      <c r="W396" s="551"/>
      <c r="X396" s="551"/>
      <c r="Y396" s="551"/>
      <c r="Z396" s="551"/>
      <c r="AA396" s="552"/>
    </row>
    <row r="397" spans="1:27" x14ac:dyDescent="0.25">
      <c r="A397" s="30" t="s">
        <v>506</v>
      </c>
      <c r="B397" s="1123"/>
      <c r="C397" s="1124"/>
      <c r="D397" s="1124"/>
      <c r="E397" s="1124"/>
      <c r="F397" s="1124"/>
      <c r="G397" s="1124"/>
      <c r="H397" s="1124"/>
      <c r="I397" s="1124"/>
      <c r="J397" s="1124"/>
      <c r="K397" s="1124"/>
      <c r="L397" s="1124"/>
      <c r="M397" s="1124"/>
      <c r="N397" s="1124"/>
      <c r="O397" s="1124"/>
      <c r="P397" s="1124"/>
      <c r="Q397" s="1124"/>
      <c r="R397" s="1124"/>
      <c r="S397" s="1124"/>
      <c r="T397" s="1124"/>
      <c r="U397" s="1124"/>
      <c r="V397" s="1124"/>
      <c r="W397" s="1124"/>
      <c r="X397" s="1124"/>
      <c r="Y397" s="1124"/>
      <c r="Z397" s="1124"/>
      <c r="AA397" s="1125"/>
    </row>
    <row r="398" spans="1:27" x14ac:dyDescent="0.25">
      <c r="A398" s="30" t="s">
        <v>507</v>
      </c>
      <c r="B398" s="1124"/>
      <c r="C398" s="1124"/>
      <c r="D398" s="1124"/>
      <c r="E398" s="1124"/>
      <c r="F398" s="1124"/>
      <c r="G398" s="1124"/>
      <c r="H398" s="1124"/>
      <c r="I398" s="1124"/>
      <c r="J398" s="1124"/>
      <c r="K398" s="1124"/>
      <c r="L398" s="1124"/>
      <c r="M398" s="1124"/>
      <c r="N398" s="1124"/>
      <c r="O398" s="1124"/>
      <c r="P398" s="1124"/>
      <c r="Q398" s="1124"/>
      <c r="R398" s="1124"/>
      <c r="S398" s="1124"/>
      <c r="T398" s="1124"/>
      <c r="U398" s="1124"/>
      <c r="V398" s="1124"/>
      <c r="W398" s="1124"/>
      <c r="X398" s="1124"/>
      <c r="Y398" s="1124"/>
      <c r="Z398" s="1124"/>
      <c r="AA398" s="1125"/>
    </row>
    <row r="399" spans="1:27" x14ac:dyDescent="0.25">
      <c r="A399" s="30" t="s">
        <v>508</v>
      </c>
      <c r="B399" s="1124"/>
      <c r="C399" s="1124"/>
      <c r="D399" s="1124"/>
      <c r="E399" s="1124"/>
      <c r="F399" s="1124"/>
      <c r="G399" s="1124"/>
      <c r="H399" s="1124"/>
      <c r="I399" s="1124"/>
      <c r="J399" s="1124"/>
      <c r="K399" s="1124"/>
      <c r="L399" s="1124"/>
      <c r="M399" s="1124"/>
      <c r="N399" s="1124"/>
      <c r="O399" s="1124"/>
      <c r="P399" s="1124"/>
      <c r="Q399" s="1124"/>
      <c r="R399" s="1124"/>
      <c r="S399" s="1124"/>
      <c r="T399" s="1124"/>
      <c r="U399" s="1124"/>
      <c r="V399" s="1124"/>
      <c r="W399" s="1124"/>
      <c r="X399" s="1124"/>
      <c r="Y399" s="1124"/>
      <c r="Z399" s="1124"/>
      <c r="AA399" s="1125"/>
    </row>
    <row r="400" spans="1:27" x14ac:dyDescent="0.25">
      <c r="A400" s="31" t="s">
        <v>509</v>
      </c>
      <c r="B400" s="1124"/>
      <c r="C400" s="1124"/>
      <c r="D400" s="1124"/>
      <c r="E400" s="1124"/>
      <c r="F400" s="1124"/>
      <c r="G400" s="1124"/>
      <c r="H400" s="1124"/>
      <c r="I400" s="1124"/>
      <c r="J400" s="1124"/>
      <c r="K400" s="1124"/>
      <c r="L400" s="1124"/>
      <c r="M400" s="1124"/>
      <c r="N400" s="1124"/>
      <c r="O400" s="1124"/>
      <c r="P400" s="1124"/>
      <c r="Q400" s="1124"/>
      <c r="R400" s="1124"/>
      <c r="S400" s="1124"/>
      <c r="T400" s="1124"/>
      <c r="U400" s="1124"/>
      <c r="V400" s="1124"/>
      <c r="W400" s="1124"/>
      <c r="X400" s="1124"/>
      <c r="Y400" s="1124"/>
      <c r="Z400" s="1124"/>
      <c r="AA400" s="1125"/>
    </row>
    <row r="401" spans="1:27" x14ac:dyDescent="0.25">
      <c r="A401" s="550" t="s">
        <v>510</v>
      </c>
      <c r="B401" s="551"/>
      <c r="C401" s="551"/>
      <c r="D401" s="551"/>
      <c r="E401" s="551"/>
      <c r="F401" s="551"/>
      <c r="G401" s="551"/>
      <c r="H401" s="551"/>
      <c r="I401" s="551"/>
      <c r="J401" s="551"/>
      <c r="K401" s="551"/>
      <c r="L401" s="551"/>
      <c r="M401" s="551"/>
      <c r="N401" s="551"/>
      <c r="O401" s="551"/>
      <c r="P401" s="551"/>
      <c r="Q401" s="551"/>
      <c r="R401" s="551"/>
      <c r="S401" s="551"/>
      <c r="T401" s="551"/>
      <c r="U401" s="551"/>
      <c r="V401" s="551"/>
      <c r="W401" s="551"/>
      <c r="X401" s="551"/>
      <c r="Y401" s="551"/>
      <c r="Z401" s="551"/>
      <c r="AA401" s="552"/>
    </row>
    <row r="402" spans="1:27" x14ac:dyDescent="0.25">
      <c r="A402" s="30" t="s">
        <v>506</v>
      </c>
      <c r="B402" s="1124"/>
      <c r="C402" s="1124"/>
      <c r="D402" s="1124"/>
      <c r="E402" s="1124"/>
      <c r="F402" s="1124"/>
      <c r="G402" s="1124"/>
      <c r="H402" s="1124"/>
      <c r="I402" s="1124"/>
      <c r="J402" s="1124"/>
      <c r="K402" s="1124"/>
      <c r="L402" s="1124"/>
      <c r="M402" s="1124"/>
      <c r="N402" s="1124"/>
      <c r="O402" s="1124"/>
      <c r="P402" s="1124"/>
      <c r="Q402" s="1124"/>
      <c r="R402" s="1124"/>
      <c r="S402" s="1124"/>
      <c r="T402" s="1124"/>
      <c r="U402" s="1124"/>
      <c r="V402" s="1124"/>
      <c r="W402" s="1124"/>
      <c r="X402" s="1124"/>
      <c r="Y402" s="1124"/>
      <c r="Z402" s="1124"/>
      <c r="AA402" s="1125"/>
    </row>
    <row r="403" spans="1:27" x14ac:dyDescent="0.25">
      <c r="A403" s="30" t="s">
        <v>507</v>
      </c>
      <c r="B403" s="1124"/>
      <c r="C403" s="1124"/>
      <c r="D403" s="1124"/>
      <c r="E403" s="1124"/>
      <c r="F403" s="1124"/>
      <c r="G403" s="1124"/>
      <c r="H403" s="1124"/>
      <c r="I403" s="1124"/>
      <c r="J403" s="1124"/>
      <c r="K403" s="1124"/>
      <c r="L403" s="1124"/>
      <c r="M403" s="1124"/>
      <c r="N403" s="1124"/>
      <c r="O403" s="1124"/>
      <c r="P403" s="1124"/>
      <c r="Q403" s="1124"/>
      <c r="R403" s="1124"/>
      <c r="S403" s="1124"/>
      <c r="T403" s="1124"/>
      <c r="U403" s="1124"/>
      <c r="V403" s="1124"/>
      <c r="W403" s="1124"/>
      <c r="X403" s="1124"/>
      <c r="Y403" s="1124"/>
      <c r="Z403" s="1124"/>
      <c r="AA403" s="1125"/>
    </row>
    <row r="404" spans="1:27" x14ac:dyDescent="0.25">
      <c r="A404" s="30" t="s">
        <v>508</v>
      </c>
      <c r="B404" s="1124"/>
      <c r="C404" s="1124"/>
      <c r="D404" s="1124"/>
      <c r="E404" s="1124"/>
      <c r="F404" s="1124"/>
      <c r="G404" s="1124"/>
      <c r="H404" s="1124"/>
      <c r="I404" s="1124"/>
      <c r="J404" s="1124"/>
      <c r="K404" s="1124"/>
      <c r="L404" s="1124"/>
      <c r="M404" s="1124"/>
      <c r="N404" s="1124"/>
      <c r="O404" s="1124"/>
      <c r="P404" s="1124"/>
      <c r="Q404" s="1124"/>
      <c r="R404" s="1124"/>
      <c r="S404" s="1124"/>
      <c r="T404" s="1124"/>
      <c r="U404" s="1124"/>
      <c r="V404" s="1124"/>
      <c r="W404" s="1124"/>
      <c r="X404" s="1124"/>
      <c r="Y404" s="1124"/>
      <c r="Z404" s="1124"/>
      <c r="AA404" s="1125"/>
    </row>
    <row r="405" spans="1:27" x14ac:dyDescent="0.25">
      <c r="A405" s="32" t="s">
        <v>509</v>
      </c>
      <c r="B405" s="901"/>
      <c r="C405" s="901"/>
      <c r="D405" s="901"/>
      <c r="E405" s="901"/>
      <c r="F405" s="901"/>
      <c r="G405" s="901"/>
      <c r="H405" s="901"/>
      <c r="I405" s="901"/>
      <c r="J405" s="901"/>
      <c r="K405" s="901"/>
      <c r="L405" s="901"/>
      <c r="M405" s="901"/>
      <c r="N405" s="901"/>
      <c r="O405" s="901"/>
      <c r="P405" s="901"/>
      <c r="Q405" s="901"/>
      <c r="R405" s="901"/>
      <c r="S405" s="901"/>
      <c r="T405" s="901"/>
      <c r="U405" s="901"/>
      <c r="V405" s="901"/>
      <c r="W405" s="901"/>
      <c r="X405" s="901"/>
      <c r="Y405" s="901"/>
      <c r="Z405" s="901"/>
      <c r="AA405" s="902"/>
    </row>
    <row r="406" spans="1:27" x14ac:dyDescent="0.25">
      <c r="A406" s="1142"/>
      <c r="B406" s="1142"/>
      <c r="C406" s="1142"/>
      <c r="D406" s="1142"/>
      <c r="E406" s="1142"/>
      <c r="F406" s="1142"/>
      <c r="G406" s="1142"/>
      <c r="H406" s="1142"/>
      <c r="I406" s="1142"/>
      <c r="J406" s="1142"/>
      <c r="K406" s="1142"/>
      <c r="L406" s="1142"/>
      <c r="M406" s="1142"/>
      <c r="N406" s="1142"/>
      <c r="O406" s="1142"/>
      <c r="P406" s="1142"/>
      <c r="Q406" s="1142"/>
      <c r="R406" s="1142"/>
      <c r="S406" s="1142"/>
      <c r="T406" s="1142"/>
      <c r="U406" s="1142"/>
      <c r="V406" s="1142"/>
      <c r="W406" s="1142"/>
      <c r="X406" s="1142"/>
      <c r="Y406" s="1142"/>
      <c r="Z406" s="1142"/>
      <c r="AA406" s="1142"/>
    </row>
    <row r="407" spans="1:27" x14ac:dyDescent="0.25">
      <c r="A407" s="613"/>
      <c r="B407" s="613"/>
      <c r="C407" s="613"/>
      <c r="D407" s="613"/>
      <c r="E407" s="613"/>
      <c r="F407" s="613"/>
      <c r="G407" s="613"/>
      <c r="H407" s="613"/>
      <c r="I407" s="613"/>
      <c r="J407" s="613"/>
      <c r="K407" s="613"/>
      <c r="L407" s="613"/>
      <c r="M407" s="613"/>
      <c r="N407" s="613"/>
      <c r="O407" s="613"/>
      <c r="P407" s="613"/>
      <c r="Q407" s="613"/>
      <c r="R407" s="613"/>
      <c r="S407" s="613"/>
      <c r="T407" s="613"/>
      <c r="U407" s="613"/>
      <c r="V407" s="613"/>
      <c r="W407" s="613"/>
      <c r="X407" s="613"/>
      <c r="Y407" s="613"/>
      <c r="Z407" s="613"/>
      <c r="AA407" s="613"/>
    </row>
  </sheetData>
  <mergeCells count="616">
    <mergeCell ref="B404:AA404"/>
    <mergeCell ref="B405:AA405"/>
    <mergeCell ref="A406:AA406"/>
    <mergeCell ref="A407:AA407"/>
    <mergeCell ref="B399:AA399"/>
    <mergeCell ref="B400:AA400"/>
    <mergeCell ref="A401:AA401"/>
    <mergeCell ref="B402:AA402"/>
    <mergeCell ref="B403:AA403"/>
    <mergeCell ref="A395:R395"/>
    <mergeCell ref="S395:AA395"/>
    <mergeCell ref="A396:AA396"/>
    <mergeCell ref="B397:AA397"/>
    <mergeCell ref="B398:AA398"/>
    <mergeCell ref="B391:AA391"/>
    <mergeCell ref="B392:AA392"/>
    <mergeCell ref="A393:AA393"/>
    <mergeCell ref="A394:R394"/>
    <mergeCell ref="S394:AA394"/>
    <mergeCell ref="B386:AA386"/>
    <mergeCell ref="B387:AA387"/>
    <mergeCell ref="A388:AA388"/>
    <mergeCell ref="B389:AA389"/>
    <mergeCell ref="B390:AA390"/>
    <mergeCell ref="A382:R382"/>
    <mergeCell ref="S382:AA382"/>
    <mergeCell ref="A383:AA383"/>
    <mergeCell ref="B384:AA384"/>
    <mergeCell ref="B385:AA385"/>
    <mergeCell ref="A374:AA374"/>
    <mergeCell ref="B375:M375"/>
    <mergeCell ref="N375:O375"/>
    <mergeCell ref="P375:R375"/>
    <mergeCell ref="T375:AA375"/>
    <mergeCell ref="A369:AA369"/>
    <mergeCell ref="A370:AA370"/>
    <mergeCell ref="A371:F373"/>
    <mergeCell ref="G371:S371"/>
    <mergeCell ref="T371:U371"/>
    <mergeCell ref="V371:W371"/>
    <mergeCell ref="X371:Y371"/>
    <mergeCell ref="Z371:AA371"/>
    <mergeCell ref="G372:S372"/>
    <mergeCell ref="T372:AA372"/>
    <mergeCell ref="G373:S373"/>
    <mergeCell ref="T373:AA373"/>
    <mergeCell ref="A378:AA378"/>
    <mergeCell ref="A379:AA379"/>
    <mergeCell ref="A380:AA380"/>
    <mergeCell ref="A381:R381"/>
    <mergeCell ref="S381:AA381"/>
    <mergeCell ref="A376:S376"/>
    <mergeCell ref="T376:AA376"/>
    <mergeCell ref="B377:D377"/>
    <mergeCell ref="E377:F377"/>
    <mergeCell ref="H377:L377"/>
    <mergeCell ref="P377:R377"/>
    <mergeCell ref="T377:AA377"/>
    <mergeCell ref="B368:AA368"/>
    <mergeCell ref="B367:AA367"/>
    <mergeCell ref="B348:AA348"/>
    <mergeCell ref="A356:AA356"/>
    <mergeCell ref="A357:R357"/>
    <mergeCell ref="S357:AA357"/>
    <mergeCell ref="A351:AA351"/>
    <mergeCell ref="B349:AA349"/>
    <mergeCell ref="B350:AA350"/>
    <mergeCell ref="B354:AA354"/>
    <mergeCell ref="B355:AA355"/>
    <mergeCell ref="B352:AA352"/>
    <mergeCell ref="B353:AA353"/>
    <mergeCell ref="A364:AA364"/>
    <mergeCell ref="A358:R358"/>
    <mergeCell ref="S358:AA358"/>
    <mergeCell ref="A359:AA359"/>
    <mergeCell ref="B360:AA360"/>
    <mergeCell ref="B361:AA361"/>
    <mergeCell ref="B363:AA363"/>
    <mergeCell ref="B362:AA362"/>
    <mergeCell ref="B366:AA366"/>
    <mergeCell ref="B365:AA365"/>
    <mergeCell ref="A345:R345"/>
    <mergeCell ref="S345:AA345"/>
    <mergeCell ref="A346:AA346"/>
    <mergeCell ref="A341:AA341"/>
    <mergeCell ref="A342:AA342"/>
    <mergeCell ref="A343:AA343"/>
    <mergeCell ref="A344:R344"/>
    <mergeCell ref="S344:AA344"/>
    <mergeCell ref="B347:AA347"/>
    <mergeCell ref="A339:S339"/>
    <mergeCell ref="T339:AA339"/>
    <mergeCell ref="B340:D340"/>
    <mergeCell ref="E340:F340"/>
    <mergeCell ref="H340:L340"/>
    <mergeCell ref="P340:R340"/>
    <mergeCell ref="T340:AA340"/>
    <mergeCell ref="A337:AA337"/>
    <mergeCell ref="B338:M338"/>
    <mergeCell ref="N338:O338"/>
    <mergeCell ref="P338:R338"/>
    <mergeCell ref="T338:AA338"/>
    <mergeCell ref="A332:AA332"/>
    <mergeCell ref="A333:AA333"/>
    <mergeCell ref="A334:F336"/>
    <mergeCell ref="G334:S334"/>
    <mergeCell ref="T334:U334"/>
    <mergeCell ref="V334:W334"/>
    <mergeCell ref="X334:Y334"/>
    <mergeCell ref="Z334:AA334"/>
    <mergeCell ref="G335:S335"/>
    <mergeCell ref="T335:AA335"/>
    <mergeCell ref="G336:S336"/>
    <mergeCell ref="T336:AA336"/>
    <mergeCell ref="B330:AA330"/>
    <mergeCell ref="B331:AA331"/>
    <mergeCell ref="A327:AA327"/>
    <mergeCell ref="A321:R321"/>
    <mergeCell ref="S321:AA321"/>
    <mergeCell ref="A322:AA322"/>
    <mergeCell ref="B323:AA323"/>
    <mergeCell ref="B324:AA324"/>
    <mergeCell ref="B325:AA325"/>
    <mergeCell ref="B326:AA326"/>
    <mergeCell ref="B328:AA328"/>
    <mergeCell ref="B329:AA329"/>
    <mergeCell ref="A319:AA319"/>
    <mergeCell ref="A320:R320"/>
    <mergeCell ref="S320:AA320"/>
    <mergeCell ref="A314:AA314"/>
    <mergeCell ref="B312:AA312"/>
    <mergeCell ref="B313:AA313"/>
    <mergeCell ref="B315:AA315"/>
    <mergeCell ref="B316:AA316"/>
    <mergeCell ref="B317:AA317"/>
    <mergeCell ref="B318:AA318"/>
    <mergeCell ref="A308:R308"/>
    <mergeCell ref="S308:AA308"/>
    <mergeCell ref="A309:AA309"/>
    <mergeCell ref="B310:AA310"/>
    <mergeCell ref="B311:AA311"/>
    <mergeCell ref="A304:AA304"/>
    <mergeCell ref="A305:AA305"/>
    <mergeCell ref="A306:AA306"/>
    <mergeCell ref="A307:R307"/>
    <mergeCell ref="S307:AA307"/>
    <mergeCell ref="A302:S302"/>
    <mergeCell ref="T302:AA302"/>
    <mergeCell ref="B303:D303"/>
    <mergeCell ref="E303:F303"/>
    <mergeCell ref="H303:L303"/>
    <mergeCell ref="P303:R303"/>
    <mergeCell ref="T303:AA303"/>
    <mergeCell ref="A300:AA300"/>
    <mergeCell ref="B301:M301"/>
    <mergeCell ref="N301:O301"/>
    <mergeCell ref="P301:R301"/>
    <mergeCell ref="T301:AA301"/>
    <mergeCell ref="A295:AA295"/>
    <mergeCell ref="A296:AA296"/>
    <mergeCell ref="A297:F299"/>
    <mergeCell ref="G297:S297"/>
    <mergeCell ref="T297:U297"/>
    <mergeCell ref="V297:W297"/>
    <mergeCell ref="X297:Y297"/>
    <mergeCell ref="Z297:AA297"/>
    <mergeCell ref="G298:S298"/>
    <mergeCell ref="T298:AA298"/>
    <mergeCell ref="G299:S299"/>
    <mergeCell ref="T299:AA299"/>
    <mergeCell ref="B293:AA293"/>
    <mergeCell ref="B294:AA294"/>
    <mergeCell ref="A290:AA290"/>
    <mergeCell ref="A284:R284"/>
    <mergeCell ref="S284:AA284"/>
    <mergeCell ref="A285:AA285"/>
    <mergeCell ref="B286:AA286"/>
    <mergeCell ref="B287:AA287"/>
    <mergeCell ref="B288:AA288"/>
    <mergeCell ref="B289:AA289"/>
    <mergeCell ref="B291:AA291"/>
    <mergeCell ref="B292:AA292"/>
    <mergeCell ref="A282:AA282"/>
    <mergeCell ref="A283:R283"/>
    <mergeCell ref="S283:AA283"/>
    <mergeCell ref="A277:AA277"/>
    <mergeCell ref="B275:AA275"/>
    <mergeCell ref="B276:AA276"/>
    <mergeCell ref="B278:AA278"/>
    <mergeCell ref="B280:AA280"/>
    <mergeCell ref="B281:AA281"/>
    <mergeCell ref="B279:AA279"/>
    <mergeCell ref="A271:R271"/>
    <mergeCell ref="S271:AA271"/>
    <mergeCell ref="A272:AA272"/>
    <mergeCell ref="B273:AA273"/>
    <mergeCell ref="B274:AA274"/>
    <mergeCell ref="A267:AA267"/>
    <mergeCell ref="A268:AA268"/>
    <mergeCell ref="A269:AA269"/>
    <mergeCell ref="A270:R270"/>
    <mergeCell ref="S270:AA270"/>
    <mergeCell ref="A265:S265"/>
    <mergeCell ref="T265:AA265"/>
    <mergeCell ref="B266:D266"/>
    <mergeCell ref="E266:F266"/>
    <mergeCell ref="H266:L266"/>
    <mergeCell ref="P266:R266"/>
    <mergeCell ref="T266:AA266"/>
    <mergeCell ref="A263:AA263"/>
    <mergeCell ref="B264:M264"/>
    <mergeCell ref="N264:O264"/>
    <mergeCell ref="P264:R264"/>
    <mergeCell ref="T264:AA264"/>
    <mergeCell ref="B256:AA256"/>
    <mergeCell ref="B257:AA257"/>
    <mergeCell ref="A258:AA258"/>
    <mergeCell ref="A259:AA259"/>
    <mergeCell ref="A260:F262"/>
    <mergeCell ref="G260:S260"/>
    <mergeCell ref="T260:U260"/>
    <mergeCell ref="V260:W260"/>
    <mergeCell ref="X260:Y260"/>
    <mergeCell ref="Z260:AA260"/>
    <mergeCell ref="G261:S261"/>
    <mergeCell ref="T261:AA261"/>
    <mergeCell ref="G262:S262"/>
    <mergeCell ref="T262:AA262"/>
    <mergeCell ref="B251:AA251"/>
    <mergeCell ref="B252:AA252"/>
    <mergeCell ref="A253:AA253"/>
    <mergeCell ref="B254:AA254"/>
    <mergeCell ref="B255:AA255"/>
    <mergeCell ref="A247:R247"/>
    <mergeCell ref="S247:AA247"/>
    <mergeCell ref="A248:AA248"/>
    <mergeCell ref="B249:AA249"/>
    <mergeCell ref="B250:AA250"/>
    <mergeCell ref="B243:AA243"/>
    <mergeCell ref="B244:AA244"/>
    <mergeCell ref="A245:AA245"/>
    <mergeCell ref="A246:R246"/>
    <mergeCell ref="S246:AA246"/>
    <mergeCell ref="B238:AA238"/>
    <mergeCell ref="B239:AA239"/>
    <mergeCell ref="A240:AA240"/>
    <mergeCell ref="B241:AA241"/>
    <mergeCell ref="B242:AA242"/>
    <mergeCell ref="A234:R234"/>
    <mergeCell ref="S234:AA234"/>
    <mergeCell ref="A235:AA235"/>
    <mergeCell ref="B236:AA236"/>
    <mergeCell ref="B237:AA237"/>
    <mergeCell ref="A230:AA230"/>
    <mergeCell ref="A231:AA231"/>
    <mergeCell ref="A232:AA232"/>
    <mergeCell ref="A233:R233"/>
    <mergeCell ref="S233:AA233"/>
    <mergeCell ref="A228:S228"/>
    <mergeCell ref="T228:AA228"/>
    <mergeCell ref="B229:D229"/>
    <mergeCell ref="E229:F229"/>
    <mergeCell ref="H229:L229"/>
    <mergeCell ref="P229:R229"/>
    <mergeCell ref="T229:AA229"/>
    <mergeCell ref="A226:AA226"/>
    <mergeCell ref="B227:M227"/>
    <mergeCell ref="N227:O227"/>
    <mergeCell ref="P227:R227"/>
    <mergeCell ref="T227:AA227"/>
    <mergeCell ref="A221:AA221"/>
    <mergeCell ref="A222:AA222"/>
    <mergeCell ref="A223:F225"/>
    <mergeCell ref="G223:S223"/>
    <mergeCell ref="T223:U223"/>
    <mergeCell ref="V223:W223"/>
    <mergeCell ref="X223:Y223"/>
    <mergeCell ref="Z223:AA223"/>
    <mergeCell ref="G224:S224"/>
    <mergeCell ref="T224:AA224"/>
    <mergeCell ref="G225:S225"/>
    <mergeCell ref="T225:AA225"/>
    <mergeCell ref="B219:AA219"/>
    <mergeCell ref="B220:AA220"/>
    <mergeCell ref="A216:AA216"/>
    <mergeCell ref="A210:R210"/>
    <mergeCell ref="S210:AA210"/>
    <mergeCell ref="A211:AA211"/>
    <mergeCell ref="B212:AA212"/>
    <mergeCell ref="B213:AA213"/>
    <mergeCell ref="B214:AA214"/>
    <mergeCell ref="B215:AA215"/>
    <mergeCell ref="B217:AA217"/>
    <mergeCell ref="B218:AA218"/>
    <mergeCell ref="A208:AA208"/>
    <mergeCell ref="A209:R209"/>
    <mergeCell ref="S209:AA209"/>
    <mergeCell ref="A203:AA203"/>
    <mergeCell ref="B201:AA201"/>
    <mergeCell ref="B202:AA202"/>
    <mergeCell ref="B204:AA204"/>
    <mergeCell ref="B205:AA205"/>
    <mergeCell ref="B206:AA206"/>
    <mergeCell ref="B207:AA207"/>
    <mergeCell ref="A197:R197"/>
    <mergeCell ref="S197:AA197"/>
    <mergeCell ref="A198:AA198"/>
    <mergeCell ref="A193:AA193"/>
    <mergeCell ref="A194:AA194"/>
    <mergeCell ref="A195:AA195"/>
    <mergeCell ref="A196:R196"/>
    <mergeCell ref="S196:AA196"/>
    <mergeCell ref="B200:AA200"/>
    <mergeCell ref="B199:AA199"/>
    <mergeCell ref="A191:S191"/>
    <mergeCell ref="T191:AA191"/>
    <mergeCell ref="B192:D192"/>
    <mergeCell ref="E192:F192"/>
    <mergeCell ref="H192:L192"/>
    <mergeCell ref="P192:R192"/>
    <mergeCell ref="T192:AA192"/>
    <mergeCell ref="A189:AA189"/>
    <mergeCell ref="B190:M190"/>
    <mergeCell ref="N190:O190"/>
    <mergeCell ref="P190:R190"/>
    <mergeCell ref="T190:AA190"/>
    <mergeCell ref="B182:AA182"/>
    <mergeCell ref="B183:AA183"/>
    <mergeCell ref="A184:AA184"/>
    <mergeCell ref="A185:AA185"/>
    <mergeCell ref="A186:F188"/>
    <mergeCell ref="G186:S186"/>
    <mergeCell ref="T186:U186"/>
    <mergeCell ref="V186:W186"/>
    <mergeCell ref="X186:Y186"/>
    <mergeCell ref="Z186:AA186"/>
    <mergeCell ref="G187:S187"/>
    <mergeCell ref="T187:AA187"/>
    <mergeCell ref="G188:S188"/>
    <mergeCell ref="T188:AA188"/>
    <mergeCell ref="B177:AA177"/>
    <mergeCell ref="B178:AA178"/>
    <mergeCell ref="A179:AA179"/>
    <mergeCell ref="B180:AA180"/>
    <mergeCell ref="B181:AA181"/>
    <mergeCell ref="A173:R173"/>
    <mergeCell ref="S173:AA173"/>
    <mergeCell ref="A174:AA174"/>
    <mergeCell ref="B175:AA175"/>
    <mergeCell ref="B176:AA176"/>
    <mergeCell ref="A171:AA171"/>
    <mergeCell ref="A172:R172"/>
    <mergeCell ref="S172:AA172"/>
    <mergeCell ref="A166:AA166"/>
    <mergeCell ref="B164:AA164"/>
    <mergeCell ref="B165:AA165"/>
    <mergeCell ref="B167:AA167"/>
    <mergeCell ref="B168:AA168"/>
    <mergeCell ref="B169:AA169"/>
    <mergeCell ref="B170:AA170"/>
    <mergeCell ref="B163:AA163"/>
    <mergeCell ref="A154:S154"/>
    <mergeCell ref="T154:AA154"/>
    <mergeCell ref="B155:D155"/>
    <mergeCell ref="E155:F155"/>
    <mergeCell ref="H155:L155"/>
    <mergeCell ref="P155:R155"/>
    <mergeCell ref="T155:AA155"/>
    <mergeCell ref="A152:AA152"/>
    <mergeCell ref="B153:M153"/>
    <mergeCell ref="N153:O153"/>
    <mergeCell ref="P153:R153"/>
    <mergeCell ref="T153:AA153"/>
    <mergeCell ref="A160:R160"/>
    <mergeCell ref="S160:AA160"/>
    <mergeCell ref="A161:AA161"/>
    <mergeCell ref="A156:AA156"/>
    <mergeCell ref="A157:AA157"/>
    <mergeCell ref="A158:AA158"/>
    <mergeCell ref="A159:R159"/>
    <mergeCell ref="S159:AA159"/>
    <mergeCell ref="B162:AA162"/>
    <mergeCell ref="A147:AA147"/>
    <mergeCell ref="A148:AA148"/>
    <mergeCell ref="A149:F151"/>
    <mergeCell ref="G149:S149"/>
    <mergeCell ref="T149:U149"/>
    <mergeCell ref="V149:W149"/>
    <mergeCell ref="X149:Y149"/>
    <mergeCell ref="Z149:AA149"/>
    <mergeCell ref="G150:S150"/>
    <mergeCell ref="T150:AA150"/>
    <mergeCell ref="G151:S151"/>
    <mergeCell ref="T151:AA151"/>
    <mergeCell ref="B145:AA145"/>
    <mergeCell ref="B146:AA146"/>
    <mergeCell ref="A142:AA142"/>
    <mergeCell ref="A136:R136"/>
    <mergeCell ref="S136:AA136"/>
    <mergeCell ref="A137:AA137"/>
    <mergeCell ref="B138:AA138"/>
    <mergeCell ref="B139:AA139"/>
    <mergeCell ref="B140:AA140"/>
    <mergeCell ref="B141:AA141"/>
    <mergeCell ref="B143:AA143"/>
    <mergeCell ref="B144:AA144"/>
    <mergeCell ref="A134:AA134"/>
    <mergeCell ref="A135:R135"/>
    <mergeCell ref="S135:AA135"/>
    <mergeCell ref="A129:AA129"/>
    <mergeCell ref="B130:AA130"/>
    <mergeCell ref="B131:AA131"/>
    <mergeCell ref="B127:AA127"/>
    <mergeCell ref="B128:AA128"/>
    <mergeCell ref="B132:AA132"/>
    <mergeCell ref="B133:AA133"/>
    <mergeCell ref="A123:R123"/>
    <mergeCell ref="S123:AA123"/>
    <mergeCell ref="A124:AA124"/>
    <mergeCell ref="B125:AA125"/>
    <mergeCell ref="B126:AA126"/>
    <mergeCell ref="A119:AA119"/>
    <mergeCell ref="A120:AA120"/>
    <mergeCell ref="A121:AA121"/>
    <mergeCell ref="A122:R122"/>
    <mergeCell ref="S122:AA122"/>
    <mergeCell ref="A117:S117"/>
    <mergeCell ref="T117:AA117"/>
    <mergeCell ref="B118:D118"/>
    <mergeCell ref="E118:F118"/>
    <mergeCell ref="H118:L118"/>
    <mergeCell ref="P118:R118"/>
    <mergeCell ref="T118:AA118"/>
    <mergeCell ref="A115:AA115"/>
    <mergeCell ref="B116:M116"/>
    <mergeCell ref="N116:O116"/>
    <mergeCell ref="P116:R116"/>
    <mergeCell ref="T116:AA116"/>
    <mergeCell ref="A110:AA110"/>
    <mergeCell ref="A111:AA111"/>
    <mergeCell ref="A112:F114"/>
    <mergeCell ref="G112:S112"/>
    <mergeCell ref="T112:U112"/>
    <mergeCell ref="V112:W112"/>
    <mergeCell ref="X112:Y112"/>
    <mergeCell ref="Z112:AA112"/>
    <mergeCell ref="G113:S113"/>
    <mergeCell ref="T113:AA113"/>
    <mergeCell ref="G114:S114"/>
    <mergeCell ref="T114:AA114"/>
    <mergeCell ref="B108:AA108"/>
    <mergeCell ref="B109:AA109"/>
    <mergeCell ref="A105:AA105"/>
    <mergeCell ref="A99:R99"/>
    <mergeCell ref="S99:AA99"/>
    <mergeCell ref="A100:AA100"/>
    <mergeCell ref="B101:AA101"/>
    <mergeCell ref="B103:AA103"/>
    <mergeCell ref="B104:AA104"/>
    <mergeCell ref="B102:AA102"/>
    <mergeCell ref="B106:AA106"/>
    <mergeCell ref="B107:AA107"/>
    <mergeCell ref="A97:AA97"/>
    <mergeCell ref="A98:R98"/>
    <mergeCell ref="S98:AA98"/>
    <mergeCell ref="A92:AA92"/>
    <mergeCell ref="B90:AA90"/>
    <mergeCell ref="B91:AA91"/>
    <mergeCell ref="B93:AA93"/>
    <mergeCell ref="B94:AA94"/>
    <mergeCell ref="B95:AA95"/>
    <mergeCell ref="B96:AA96"/>
    <mergeCell ref="B89:AA89"/>
    <mergeCell ref="A80:S80"/>
    <mergeCell ref="T80:AA80"/>
    <mergeCell ref="B81:D81"/>
    <mergeCell ref="E81:F81"/>
    <mergeCell ref="H81:L81"/>
    <mergeCell ref="P81:R81"/>
    <mergeCell ref="T81:AA81"/>
    <mergeCell ref="A78:AA78"/>
    <mergeCell ref="B79:M79"/>
    <mergeCell ref="N79:O79"/>
    <mergeCell ref="P79:R79"/>
    <mergeCell ref="T79:AA79"/>
    <mergeCell ref="A86:R86"/>
    <mergeCell ref="S86:AA86"/>
    <mergeCell ref="A87:AA87"/>
    <mergeCell ref="A82:AA82"/>
    <mergeCell ref="A83:AA83"/>
    <mergeCell ref="A84:AA84"/>
    <mergeCell ref="A85:R85"/>
    <mergeCell ref="S85:AA85"/>
    <mergeCell ref="B88:AA88"/>
    <mergeCell ref="A73:AA73"/>
    <mergeCell ref="A74:AA74"/>
    <mergeCell ref="A75:F77"/>
    <mergeCell ref="G75:S75"/>
    <mergeCell ref="T75:U75"/>
    <mergeCell ref="V75:W75"/>
    <mergeCell ref="X75:Y75"/>
    <mergeCell ref="Z75:AA75"/>
    <mergeCell ref="G76:S76"/>
    <mergeCell ref="T76:AA76"/>
    <mergeCell ref="G77:S77"/>
    <mergeCell ref="T77:AA77"/>
    <mergeCell ref="B71:AA71"/>
    <mergeCell ref="B72:AA72"/>
    <mergeCell ref="A68:AA68"/>
    <mergeCell ref="B69:AA69"/>
    <mergeCell ref="B70:AA70"/>
    <mergeCell ref="A62:R62"/>
    <mergeCell ref="S62:AA62"/>
    <mergeCell ref="A63:AA63"/>
    <mergeCell ref="B64:AA64"/>
    <mergeCell ref="B65:AA65"/>
    <mergeCell ref="B66:AA66"/>
    <mergeCell ref="B67:AA67"/>
    <mergeCell ref="A60:AA60"/>
    <mergeCell ref="A61:R61"/>
    <mergeCell ref="S61:AA61"/>
    <mergeCell ref="A55:AA55"/>
    <mergeCell ref="B56:AA56"/>
    <mergeCell ref="B57:AA57"/>
    <mergeCell ref="B58:AA58"/>
    <mergeCell ref="B59:AA59"/>
    <mergeCell ref="B53:AA53"/>
    <mergeCell ref="B54:AA54"/>
    <mergeCell ref="A49:R49"/>
    <mergeCell ref="S49:AA49"/>
    <mergeCell ref="A50:AA50"/>
    <mergeCell ref="B51:AA51"/>
    <mergeCell ref="B52:AA52"/>
    <mergeCell ref="A45:AA45"/>
    <mergeCell ref="A46:AA46"/>
    <mergeCell ref="A47:AA47"/>
    <mergeCell ref="A48:R48"/>
    <mergeCell ref="S48:AA48"/>
    <mergeCell ref="A43:S43"/>
    <mergeCell ref="T43:AA43"/>
    <mergeCell ref="B44:D44"/>
    <mergeCell ref="E44:F44"/>
    <mergeCell ref="H44:L44"/>
    <mergeCell ref="P44:R44"/>
    <mergeCell ref="T44:AA44"/>
    <mergeCell ref="A41:AA41"/>
    <mergeCell ref="B42:M42"/>
    <mergeCell ref="N42:O42"/>
    <mergeCell ref="P42:R42"/>
    <mergeCell ref="T42:AA42"/>
    <mergeCell ref="Z38:AA38"/>
    <mergeCell ref="G39:S39"/>
    <mergeCell ref="T39:AA39"/>
    <mergeCell ref="G40:S40"/>
    <mergeCell ref="T40:AA40"/>
    <mergeCell ref="A38:F40"/>
    <mergeCell ref="G38:S38"/>
    <mergeCell ref="T38:U38"/>
    <mergeCell ref="V38:W38"/>
    <mergeCell ref="X38:Y38"/>
    <mergeCell ref="A18:AA18"/>
    <mergeCell ref="B19:AA19"/>
    <mergeCell ref="B20:AA20"/>
    <mergeCell ref="B17:AA17"/>
    <mergeCell ref="B33:AA33"/>
    <mergeCell ref="B34:AA34"/>
    <mergeCell ref="B35:AA35"/>
    <mergeCell ref="A36:AA36"/>
    <mergeCell ref="A37:AA37"/>
    <mergeCell ref="B32:AA32"/>
    <mergeCell ref="A23:AA23"/>
    <mergeCell ref="A24:R24"/>
    <mergeCell ref="S24:AA24"/>
    <mergeCell ref="A25:R25"/>
    <mergeCell ref="S25:AA25"/>
    <mergeCell ref="A26:AA26"/>
    <mergeCell ref="B27:AA27"/>
    <mergeCell ref="B28:AA28"/>
    <mergeCell ref="B29:AA29"/>
    <mergeCell ref="A31:AA31"/>
    <mergeCell ref="B21:AA21"/>
    <mergeCell ref="B22:AA22"/>
    <mergeCell ref="B30:AA30"/>
    <mergeCell ref="P5:R5"/>
    <mergeCell ref="A6:S6"/>
    <mergeCell ref="T7:AA7"/>
    <mergeCell ref="B7:D7"/>
    <mergeCell ref="E7:F7"/>
    <mergeCell ref="H7:L7"/>
    <mergeCell ref="P7:R7"/>
    <mergeCell ref="T5:AA5"/>
    <mergeCell ref="T6:AA6"/>
    <mergeCell ref="A12:R12"/>
    <mergeCell ref="S12:AA12"/>
    <mergeCell ref="A13:AA13"/>
    <mergeCell ref="B14:AA14"/>
    <mergeCell ref="B15:AA15"/>
    <mergeCell ref="B16:AA16"/>
    <mergeCell ref="A4:AA4"/>
    <mergeCell ref="T1:U1"/>
    <mergeCell ref="V1:W1"/>
    <mergeCell ref="X1:Y1"/>
    <mergeCell ref="Z1:AA1"/>
    <mergeCell ref="T2:AA2"/>
    <mergeCell ref="T3:AA3"/>
    <mergeCell ref="G1:S1"/>
    <mergeCell ref="G2:S2"/>
    <mergeCell ref="G3:S3"/>
    <mergeCell ref="A1:F3"/>
    <mergeCell ref="A8:AA8"/>
    <mergeCell ref="A9:AA9"/>
    <mergeCell ref="A10:AA10"/>
    <mergeCell ref="A11:R11"/>
    <mergeCell ref="S11:AA11"/>
    <mergeCell ref="B5:M5"/>
    <mergeCell ref="N5:O5"/>
  </mergeCells>
  <pageMargins left="0.5" right="0.5" top="0.5" bottom="0.5" header="0.3" footer="0.3"/>
  <pageSetup scale="73" fitToHeight="0" orientation="landscape" r:id="rId1"/>
  <headerFooter>
    <oddFooter>&amp;L&amp;10New York State Department of State&amp;C&amp;10Division of Community Services&amp;R&amp;10CSBG Contract</oddFooter>
  </headerFooter>
  <ignoredErrors>
    <ignoredError sqref="P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Type of Report" prompt="Choose from dropdown" xr:uid="{7D21CFD0-70DC-4DE5-ADD9-960E6A075ADE}">
          <x14:formula1>
            <xm:f>'Domain Calculator'!$AB$23:$AB$30</xm:f>
          </x14:formula1>
          <xm:sqref>T6 T43 T80 T117 T154 T191 T228 T265 T302 T339 T376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O51"/>
  <sheetViews>
    <sheetView showGridLines="0" topLeftCell="A34" zoomScaleNormal="100" workbookViewId="0">
      <selection activeCell="N15" sqref="N15"/>
    </sheetView>
  </sheetViews>
  <sheetFormatPr defaultColWidth="9.140625" defaultRowHeight="15" x14ac:dyDescent="0.25"/>
  <cols>
    <col min="1" max="1" width="7.7109375" customWidth="1"/>
    <col min="2" max="4" width="19.42578125" customWidth="1"/>
    <col min="5" max="5" width="17.7109375" customWidth="1"/>
    <col min="6" max="7" width="12.7109375" customWidth="1"/>
    <col min="8" max="8" width="42.42578125" customWidth="1"/>
    <col min="9" max="9" width="15.5703125" customWidth="1"/>
    <col min="10" max="10" width="17.7109375" customWidth="1"/>
    <col min="11" max="11" width="17.85546875" customWidth="1"/>
    <col min="12" max="12" width="17.7109375" customWidth="1"/>
  </cols>
  <sheetData>
    <row r="1" spans="1:15" x14ac:dyDescent="0.25">
      <c r="A1" s="294" t="s">
        <v>0</v>
      </c>
      <c r="B1" s="294"/>
      <c r="C1" s="294"/>
      <c r="D1" s="294"/>
      <c r="E1" s="294"/>
      <c r="F1" s="294"/>
      <c r="G1" s="294"/>
      <c r="H1" s="294"/>
      <c r="I1" s="294"/>
      <c r="J1" s="294"/>
      <c r="K1" s="294"/>
      <c r="L1" s="294"/>
    </row>
    <row r="2" spans="1:15" x14ac:dyDescent="0.25">
      <c r="A2" s="295" t="s">
        <v>1</v>
      </c>
      <c r="B2" s="295"/>
      <c r="C2" s="295"/>
      <c r="D2" s="295"/>
      <c r="E2" s="295"/>
      <c r="F2" s="295"/>
      <c r="G2" s="295"/>
      <c r="H2" s="295"/>
      <c r="I2" s="295"/>
      <c r="J2" s="295"/>
      <c r="K2" s="295"/>
      <c r="L2" s="295"/>
    </row>
    <row r="3" spans="1:15" x14ac:dyDescent="0.25">
      <c r="A3" s="296" t="s">
        <v>512</v>
      </c>
      <c r="B3" s="296"/>
      <c r="C3" s="296"/>
      <c r="D3" s="296"/>
      <c r="E3" s="296"/>
      <c r="F3" s="296"/>
      <c r="G3" s="296"/>
      <c r="H3" s="296"/>
      <c r="I3" s="296"/>
      <c r="J3" s="296"/>
      <c r="K3" s="296"/>
      <c r="L3" s="296"/>
    </row>
    <row r="4" spans="1:15" x14ac:dyDescent="0.25">
      <c r="A4" s="7" t="s">
        <v>3</v>
      </c>
      <c r="B4" s="3"/>
      <c r="C4" s="727" t="str">
        <f>'C-1a Needs Assessment'!C5</f>
        <v>NYC Department of Youth and Community Development</v>
      </c>
      <c r="D4" s="727"/>
      <c r="E4" s="727"/>
      <c r="F4" s="727"/>
      <c r="G4" s="727"/>
      <c r="H4" s="727"/>
      <c r="I4" s="727"/>
      <c r="J4" s="4"/>
      <c r="K4" s="22" t="s">
        <v>5</v>
      </c>
      <c r="L4" s="11">
        <f>'C-1a Needs Assessment'!J5</f>
        <v>2023</v>
      </c>
    </row>
    <row r="5" spans="1:15" x14ac:dyDescent="0.25">
      <c r="A5" s="613"/>
      <c r="B5" s="613"/>
      <c r="C5" s="613"/>
      <c r="D5" s="613"/>
      <c r="E5" s="613"/>
      <c r="F5" s="613"/>
      <c r="G5" s="613"/>
      <c r="H5" s="613"/>
      <c r="I5" s="613"/>
      <c r="J5" s="613"/>
      <c r="K5" s="613"/>
      <c r="L5" s="613"/>
    </row>
    <row r="6" spans="1:15" x14ac:dyDescent="0.25">
      <c r="A6" s="7" t="s">
        <v>6</v>
      </c>
      <c r="B6" s="3"/>
      <c r="C6" s="206">
        <f>'C-1a Needs Assessment'!C7</f>
        <v>44835</v>
      </c>
      <c r="D6" s="220" t="s">
        <v>7</v>
      </c>
      <c r="E6" s="49">
        <f>'C-1a Needs Assessment'!E7</f>
        <v>45199</v>
      </c>
      <c r="F6" s="449"/>
      <c r="G6" s="449"/>
      <c r="H6" s="449"/>
      <c r="I6" s="449"/>
      <c r="J6" s="449"/>
      <c r="K6" s="4" t="s">
        <v>8</v>
      </c>
      <c r="L6" s="11" t="str">
        <f>'C-1a Needs Assessment'!J7</f>
        <v>C1001474</v>
      </c>
    </row>
    <row r="7" spans="1:15" x14ac:dyDescent="0.25">
      <c r="A7" s="449"/>
      <c r="B7" s="449"/>
      <c r="C7" s="449"/>
      <c r="D7" s="449"/>
      <c r="E7" s="449"/>
      <c r="F7" s="449"/>
      <c r="G7" s="449"/>
      <c r="H7" s="449"/>
      <c r="I7" s="449"/>
      <c r="J7" s="449"/>
      <c r="K7" s="449"/>
      <c r="L7" s="449"/>
    </row>
    <row r="8" spans="1:15" x14ac:dyDescent="0.25">
      <c r="A8" s="1165" t="s">
        <v>513</v>
      </c>
      <c r="B8" s="1165"/>
      <c r="C8" s="1165"/>
      <c r="D8" s="1165"/>
      <c r="E8" s="1165"/>
      <c r="F8" s="1165"/>
      <c r="G8" s="1165" t="s">
        <v>514</v>
      </c>
      <c r="H8" s="1165"/>
      <c r="I8" s="1165"/>
      <c r="J8" s="1165"/>
      <c r="K8" s="1165"/>
      <c r="L8" s="1165"/>
    </row>
    <row r="9" spans="1:15" x14ac:dyDescent="0.25">
      <c r="A9" s="1155"/>
      <c r="B9" s="1155"/>
      <c r="C9" s="1155"/>
      <c r="D9" s="1155"/>
      <c r="E9" s="1155"/>
      <c r="F9" s="1155"/>
      <c r="G9" s="1155"/>
      <c r="H9" s="1155"/>
      <c r="I9" s="1155"/>
      <c r="J9" s="1155"/>
      <c r="K9" s="1155"/>
      <c r="L9" s="1155"/>
    </row>
    <row r="10" spans="1:15" x14ac:dyDescent="0.25">
      <c r="A10" s="1156" t="s">
        <v>515</v>
      </c>
      <c r="B10" s="1156" t="s">
        <v>516</v>
      </c>
      <c r="C10" s="1156"/>
      <c r="D10" s="1156"/>
      <c r="E10" s="1156"/>
      <c r="F10" s="1156" t="s">
        <v>517</v>
      </c>
      <c r="G10" s="1156"/>
      <c r="H10" s="1156" t="s">
        <v>518</v>
      </c>
      <c r="I10" s="1159" t="s">
        <v>519</v>
      </c>
      <c r="J10" s="1159" t="s">
        <v>520</v>
      </c>
      <c r="K10" s="1156" t="s">
        <v>521</v>
      </c>
      <c r="L10" s="1156" t="s">
        <v>522</v>
      </c>
    </row>
    <row r="11" spans="1:15" x14ac:dyDescent="0.25">
      <c r="A11" s="1157"/>
      <c r="B11" s="1157"/>
      <c r="C11" s="1157"/>
      <c r="D11" s="1157"/>
      <c r="E11" s="1157"/>
      <c r="F11" s="1157"/>
      <c r="G11" s="1157"/>
      <c r="H11" s="1157"/>
      <c r="I11" s="1160"/>
      <c r="J11" s="1160"/>
      <c r="K11" s="1157"/>
      <c r="L11" s="1157"/>
    </row>
    <row r="12" spans="1:15" s="33" customFormat="1" x14ac:dyDescent="0.25">
      <c r="A12" s="1157"/>
      <c r="B12" s="1157"/>
      <c r="C12" s="1157"/>
      <c r="D12" s="1157"/>
      <c r="E12" s="1157"/>
      <c r="F12" s="1157"/>
      <c r="G12" s="1157"/>
      <c r="H12" s="1157"/>
      <c r="I12" s="1160"/>
      <c r="J12" s="1160"/>
      <c r="K12" s="1157"/>
      <c r="L12" s="1157"/>
      <c r="O12"/>
    </row>
    <row r="13" spans="1:15" s="33" customFormat="1" x14ac:dyDescent="0.25">
      <c r="A13" s="1158"/>
      <c r="B13" s="1158"/>
      <c r="C13" s="1158"/>
      <c r="D13" s="1158"/>
      <c r="E13" s="1158"/>
      <c r="F13" s="1158"/>
      <c r="G13" s="1158"/>
      <c r="H13" s="1158"/>
      <c r="I13" s="1161"/>
      <c r="J13" s="1161"/>
      <c r="K13" s="1158"/>
      <c r="L13" s="1158"/>
      <c r="O13"/>
    </row>
    <row r="14" spans="1:15" s="33" customFormat="1" ht="59.25" customHeight="1" x14ac:dyDescent="0.25">
      <c r="A14" s="48">
        <v>1</v>
      </c>
      <c r="B14" s="487" t="s">
        <v>523</v>
      </c>
      <c r="C14" s="488"/>
      <c r="D14" s="488"/>
      <c r="E14" s="489"/>
      <c r="F14" s="487" t="s">
        <v>524</v>
      </c>
      <c r="G14" s="489"/>
      <c r="H14" s="103" t="s">
        <v>525</v>
      </c>
      <c r="I14" s="48" t="s">
        <v>526</v>
      </c>
      <c r="J14" s="47">
        <v>1461936</v>
      </c>
      <c r="K14" s="47"/>
      <c r="L14" s="47">
        <v>0</v>
      </c>
    </row>
    <row r="15" spans="1:15" s="33" customFormat="1" ht="79.5" customHeight="1" x14ac:dyDescent="0.25">
      <c r="A15" s="48">
        <v>2</v>
      </c>
      <c r="B15" s="487" t="s">
        <v>527</v>
      </c>
      <c r="C15" s="488"/>
      <c r="D15" s="488"/>
      <c r="E15" s="489"/>
      <c r="F15" s="487" t="s">
        <v>528</v>
      </c>
      <c r="G15" s="489"/>
      <c r="H15" s="103" t="s">
        <v>529</v>
      </c>
      <c r="I15" s="48" t="s">
        <v>530</v>
      </c>
      <c r="J15" s="47">
        <v>21250</v>
      </c>
      <c r="K15" s="47"/>
      <c r="L15" s="47">
        <v>0</v>
      </c>
    </row>
    <row r="16" spans="1:15" s="33" customFormat="1" ht="72.75" customHeight="1" x14ac:dyDescent="0.25">
      <c r="A16" s="48">
        <v>3</v>
      </c>
      <c r="B16" s="487" t="s">
        <v>531</v>
      </c>
      <c r="C16" s="488"/>
      <c r="D16" s="488"/>
      <c r="E16" s="489"/>
      <c r="F16" s="487" t="s">
        <v>532</v>
      </c>
      <c r="G16" s="489"/>
      <c r="H16" s="103" t="s">
        <v>533</v>
      </c>
      <c r="I16" s="48" t="s">
        <v>534</v>
      </c>
      <c r="J16" s="47">
        <v>24940</v>
      </c>
      <c r="K16" s="47"/>
      <c r="L16" s="47">
        <v>0</v>
      </c>
    </row>
    <row r="17" spans="1:12" s="33" customFormat="1" ht="180.75" customHeight="1" x14ac:dyDescent="0.25">
      <c r="A17" s="48">
        <v>4</v>
      </c>
      <c r="B17" s="1162" t="s">
        <v>341</v>
      </c>
      <c r="C17" s="1163"/>
      <c r="D17" s="1163"/>
      <c r="E17" s="1164"/>
      <c r="F17" s="487" t="s">
        <v>535</v>
      </c>
      <c r="G17" s="489"/>
      <c r="H17" s="103" t="s">
        <v>536</v>
      </c>
      <c r="I17" s="48" t="s">
        <v>537</v>
      </c>
      <c r="J17" s="47">
        <v>1792322</v>
      </c>
      <c r="K17" s="47"/>
      <c r="L17" s="47">
        <v>0</v>
      </c>
    </row>
    <row r="18" spans="1:12" s="33" customFormat="1" ht="129.75" customHeight="1" x14ac:dyDescent="0.25">
      <c r="A18" s="48">
        <v>5</v>
      </c>
      <c r="B18" s="487" t="s">
        <v>88</v>
      </c>
      <c r="C18" s="488"/>
      <c r="D18" s="488"/>
      <c r="E18" s="489"/>
      <c r="F18" s="487" t="s">
        <v>538</v>
      </c>
      <c r="G18" s="489"/>
      <c r="H18" s="103" t="s">
        <v>536</v>
      </c>
      <c r="I18" s="48" t="s">
        <v>539</v>
      </c>
      <c r="J18" s="47">
        <v>3989001</v>
      </c>
      <c r="K18" s="47"/>
      <c r="L18" s="47">
        <v>0</v>
      </c>
    </row>
    <row r="19" spans="1:12" s="33" customFormat="1" ht="138.75" customHeight="1" x14ac:dyDescent="0.25">
      <c r="A19" s="48">
        <v>6</v>
      </c>
      <c r="B19" s="1162" t="s">
        <v>35</v>
      </c>
      <c r="C19" s="1163"/>
      <c r="D19" s="1163"/>
      <c r="E19" s="1164"/>
      <c r="F19" s="487" t="s">
        <v>540</v>
      </c>
      <c r="G19" s="489"/>
      <c r="H19" s="103" t="s">
        <v>556</v>
      </c>
      <c r="I19" s="48" t="s">
        <v>541</v>
      </c>
      <c r="J19" s="47">
        <v>393068</v>
      </c>
      <c r="K19" s="47"/>
      <c r="L19" s="47">
        <v>0</v>
      </c>
    </row>
    <row r="20" spans="1:12" s="33" customFormat="1" ht="120.75" customHeight="1" x14ac:dyDescent="0.25">
      <c r="A20" s="48">
        <v>7</v>
      </c>
      <c r="B20" s="487" t="s">
        <v>542</v>
      </c>
      <c r="C20" s="488"/>
      <c r="D20" s="488"/>
      <c r="E20" s="489"/>
      <c r="F20" s="487" t="s">
        <v>543</v>
      </c>
      <c r="G20" s="489"/>
      <c r="H20" s="103" t="s">
        <v>544</v>
      </c>
      <c r="I20" s="48" t="s">
        <v>768</v>
      </c>
      <c r="J20" s="47">
        <v>105598</v>
      </c>
      <c r="K20" s="47"/>
      <c r="L20" s="47">
        <v>0</v>
      </c>
    </row>
    <row r="21" spans="1:12" s="33" customFormat="1" ht="120.75" customHeight="1" x14ac:dyDescent="0.25">
      <c r="A21" s="48">
        <v>8</v>
      </c>
      <c r="B21" s="487" t="s">
        <v>545</v>
      </c>
      <c r="C21" s="488"/>
      <c r="D21" s="488"/>
      <c r="E21" s="489"/>
      <c r="F21" s="487" t="s">
        <v>546</v>
      </c>
      <c r="G21" s="489"/>
      <c r="H21" s="103" t="s">
        <v>544</v>
      </c>
      <c r="I21" s="48" t="s">
        <v>769</v>
      </c>
      <c r="J21" s="47">
        <v>4191404</v>
      </c>
      <c r="K21" s="47"/>
      <c r="L21" s="47">
        <v>0</v>
      </c>
    </row>
    <row r="22" spans="1:12" s="33" customFormat="1" ht="129.75" customHeight="1" x14ac:dyDescent="0.25">
      <c r="A22" s="48">
        <v>9</v>
      </c>
      <c r="B22" s="1162" t="s">
        <v>80</v>
      </c>
      <c r="C22" s="1163"/>
      <c r="D22" s="1163"/>
      <c r="E22" s="1164"/>
      <c r="F22" s="1162" t="s">
        <v>767</v>
      </c>
      <c r="G22" s="1164"/>
      <c r="H22" s="224" t="s">
        <v>544</v>
      </c>
      <c r="I22" s="48" t="s">
        <v>768</v>
      </c>
      <c r="J22" s="47">
        <v>529262</v>
      </c>
      <c r="K22" s="47"/>
      <c r="L22" s="47">
        <v>0</v>
      </c>
    </row>
    <row r="23" spans="1:12" s="33" customFormat="1" ht="129.75" customHeight="1" x14ac:dyDescent="0.25">
      <c r="A23" s="48">
        <v>10</v>
      </c>
      <c r="B23" s="487" t="s">
        <v>47</v>
      </c>
      <c r="C23" s="488"/>
      <c r="D23" s="488"/>
      <c r="E23" s="489"/>
      <c r="F23" s="487" t="s">
        <v>547</v>
      </c>
      <c r="G23" s="489"/>
      <c r="H23" s="103" t="s">
        <v>556</v>
      </c>
      <c r="I23" s="48" t="s">
        <v>537</v>
      </c>
      <c r="J23" s="47">
        <v>1549920</v>
      </c>
      <c r="K23" s="47"/>
      <c r="L23" s="47">
        <v>0</v>
      </c>
    </row>
    <row r="24" spans="1:12" s="33" customFormat="1" ht="129.75" customHeight="1" x14ac:dyDescent="0.25">
      <c r="A24" s="48">
        <v>11</v>
      </c>
      <c r="B24" s="487" t="s">
        <v>47</v>
      </c>
      <c r="C24" s="488"/>
      <c r="D24" s="488"/>
      <c r="E24" s="489"/>
      <c r="F24" s="487" t="s">
        <v>714</v>
      </c>
      <c r="G24" s="489"/>
      <c r="H24" s="103" t="s">
        <v>556</v>
      </c>
      <c r="I24" s="48" t="s">
        <v>539</v>
      </c>
      <c r="J24" s="47">
        <v>623662</v>
      </c>
      <c r="K24" s="47"/>
      <c r="L24" s="47"/>
    </row>
    <row r="25" spans="1:12" ht="86.25" customHeight="1" x14ac:dyDescent="0.25">
      <c r="A25" s="48">
        <v>12</v>
      </c>
      <c r="B25" s="487" t="s">
        <v>548</v>
      </c>
      <c r="C25" s="488"/>
      <c r="D25" s="488"/>
      <c r="E25" s="489"/>
      <c r="F25" s="487" t="s">
        <v>549</v>
      </c>
      <c r="G25" s="489"/>
      <c r="H25" s="103" t="s">
        <v>556</v>
      </c>
      <c r="I25" s="48" t="s">
        <v>539</v>
      </c>
      <c r="J25" s="47">
        <v>855345</v>
      </c>
      <c r="K25" s="47"/>
      <c r="L25" s="47">
        <v>0</v>
      </c>
    </row>
    <row r="26" spans="1:12" s="33" customFormat="1" ht="129.75" customHeight="1" x14ac:dyDescent="0.25">
      <c r="A26" s="48">
        <v>13</v>
      </c>
      <c r="B26" s="487" t="s">
        <v>550</v>
      </c>
      <c r="C26" s="488"/>
      <c r="D26" s="488"/>
      <c r="E26" s="489"/>
      <c r="F26" s="487" t="s">
        <v>551</v>
      </c>
      <c r="G26" s="489"/>
      <c r="H26" s="103" t="s">
        <v>556</v>
      </c>
      <c r="I26" s="48" t="s">
        <v>539</v>
      </c>
      <c r="J26" s="47">
        <v>454072</v>
      </c>
      <c r="K26" s="47"/>
      <c r="L26" s="47">
        <v>0</v>
      </c>
    </row>
    <row r="27" spans="1:12" s="33" customFormat="1" ht="129.75" customHeight="1" x14ac:dyDescent="0.25">
      <c r="A27" s="48">
        <v>14</v>
      </c>
      <c r="B27" s="487" t="s">
        <v>86</v>
      </c>
      <c r="C27" s="488"/>
      <c r="D27" s="488"/>
      <c r="E27" s="489"/>
      <c r="F27" s="487" t="s">
        <v>553</v>
      </c>
      <c r="G27" s="489"/>
      <c r="H27" s="103" t="s">
        <v>556</v>
      </c>
      <c r="I27" s="48" t="s">
        <v>539</v>
      </c>
      <c r="J27" s="47">
        <v>653652</v>
      </c>
      <c r="K27" s="47"/>
      <c r="L27" s="47">
        <v>0</v>
      </c>
    </row>
    <row r="28" spans="1:12" s="33" customFormat="1" ht="129.75" customHeight="1" x14ac:dyDescent="0.25">
      <c r="A28" s="48">
        <v>15</v>
      </c>
      <c r="B28" s="487" t="s">
        <v>712</v>
      </c>
      <c r="C28" s="488"/>
      <c r="D28" s="488"/>
      <c r="E28" s="489"/>
      <c r="F28" s="487" t="s">
        <v>713</v>
      </c>
      <c r="G28" s="489"/>
      <c r="H28" s="103" t="s">
        <v>544</v>
      </c>
      <c r="I28" s="48" t="s">
        <v>539</v>
      </c>
      <c r="J28" s="47">
        <v>873645</v>
      </c>
      <c r="K28" s="47"/>
      <c r="L28" s="47"/>
    </row>
    <row r="29" spans="1:12" s="33" customFormat="1" ht="129.75" customHeight="1" x14ac:dyDescent="0.25">
      <c r="A29" s="48">
        <v>16</v>
      </c>
      <c r="B29" s="487" t="s">
        <v>88</v>
      </c>
      <c r="C29" s="488"/>
      <c r="D29" s="488"/>
      <c r="E29" s="489"/>
      <c r="F29" s="487" t="s">
        <v>554</v>
      </c>
      <c r="G29" s="489"/>
      <c r="H29" s="103" t="s">
        <v>556</v>
      </c>
      <c r="I29" s="48" t="s">
        <v>539</v>
      </c>
      <c r="J29" s="47">
        <v>287227</v>
      </c>
      <c r="K29" s="47"/>
      <c r="L29" s="47">
        <v>0</v>
      </c>
    </row>
    <row r="30" spans="1:12" s="33" customFormat="1" ht="106.5" customHeight="1" x14ac:dyDescent="0.25">
      <c r="A30" s="48">
        <v>17</v>
      </c>
      <c r="B30" s="487" t="s">
        <v>371</v>
      </c>
      <c r="C30" s="488"/>
      <c r="D30" s="488"/>
      <c r="E30" s="489"/>
      <c r="F30" s="487" t="s">
        <v>555</v>
      </c>
      <c r="G30" s="489"/>
      <c r="H30" s="103" t="s">
        <v>556</v>
      </c>
      <c r="I30" s="48" t="s">
        <v>539</v>
      </c>
      <c r="J30" s="47">
        <v>6502025</v>
      </c>
      <c r="K30" s="47"/>
      <c r="L30" s="47">
        <v>0</v>
      </c>
    </row>
    <row r="31" spans="1:12" s="33" customFormat="1" ht="89.25" customHeight="1" x14ac:dyDescent="0.25">
      <c r="A31" s="48">
        <v>18</v>
      </c>
      <c r="B31" s="487" t="s">
        <v>388</v>
      </c>
      <c r="C31" s="488"/>
      <c r="D31" s="488"/>
      <c r="E31" s="489"/>
      <c r="F31" s="487" t="s">
        <v>557</v>
      </c>
      <c r="G31" s="489"/>
      <c r="H31" s="103" t="s">
        <v>556</v>
      </c>
      <c r="I31" s="48" t="s">
        <v>539</v>
      </c>
      <c r="J31" s="47">
        <v>1715775</v>
      </c>
      <c r="K31" s="47"/>
      <c r="L31" s="47">
        <v>0</v>
      </c>
    </row>
    <row r="32" spans="1:12" s="33" customFormat="1" ht="100.5" customHeight="1" x14ac:dyDescent="0.25">
      <c r="A32" s="48">
        <v>19</v>
      </c>
      <c r="B32" s="487" t="s">
        <v>350</v>
      </c>
      <c r="C32" s="488"/>
      <c r="D32" s="488"/>
      <c r="E32" s="489"/>
      <c r="F32" s="487" t="s">
        <v>558</v>
      </c>
      <c r="G32" s="489"/>
      <c r="H32" s="103" t="s">
        <v>556</v>
      </c>
      <c r="I32" s="48" t="s">
        <v>539</v>
      </c>
      <c r="J32" s="47">
        <v>1188470</v>
      </c>
      <c r="K32" s="47"/>
      <c r="L32" s="47">
        <v>0</v>
      </c>
    </row>
    <row r="33" spans="1:12" s="33" customFormat="1" ht="99.75" customHeight="1" x14ac:dyDescent="0.25">
      <c r="A33" s="48">
        <v>20</v>
      </c>
      <c r="B33" s="487" t="s">
        <v>559</v>
      </c>
      <c r="C33" s="488"/>
      <c r="D33" s="488"/>
      <c r="E33" s="489"/>
      <c r="F33" s="487" t="s">
        <v>560</v>
      </c>
      <c r="G33" s="489"/>
      <c r="H33" s="103" t="s">
        <v>556</v>
      </c>
      <c r="I33" s="48" t="s">
        <v>539</v>
      </c>
      <c r="J33" s="47">
        <v>2943167</v>
      </c>
      <c r="K33" s="47"/>
      <c r="L33" s="47">
        <v>0</v>
      </c>
    </row>
    <row r="34" spans="1:12" ht="84" customHeight="1" x14ac:dyDescent="0.25">
      <c r="A34" s="48">
        <v>21</v>
      </c>
      <c r="B34" s="487" t="s">
        <v>561</v>
      </c>
      <c r="C34" s="488"/>
      <c r="D34" s="488"/>
      <c r="E34" s="489"/>
      <c r="F34" s="487" t="s">
        <v>562</v>
      </c>
      <c r="G34" s="489"/>
      <c r="H34" s="103" t="s">
        <v>556</v>
      </c>
      <c r="I34" s="48" t="s">
        <v>541</v>
      </c>
      <c r="J34" s="47">
        <v>307200</v>
      </c>
      <c r="K34" s="47"/>
      <c r="L34" s="47">
        <v>0</v>
      </c>
    </row>
    <row r="35" spans="1:12" x14ac:dyDescent="0.25">
      <c r="A35" s="141" t="s">
        <v>563</v>
      </c>
      <c r="B35" s="605"/>
      <c r="C35" s="605"/>
      <c r="D35" s="605"/>
      <c r="E35" s="605"/>
      <c r="F35" s="1182"/>
      <c r="G35" s="1183"/>
      <c r="H35" s="142"/>
      <c r="I35" s="143"/>
      <c r="J35" s="46">
        <f>SUM(J14:J34)</f>
        <v>30462941</v>
      </c>
      <c r="K35" s="46">
        <f>SUM(K14:K34)</f>
        <v>0</v>
      </c>
      <c r="L35" s="46">
        <f>SUM(L14:L34)</f>
        <v>0</v>
      </c>
    </row>
    <row r="36" spans="1:12" x14ac:dyDescent="0.25">
      <c r="A36" s="194"/>
      <c r="B36" s="194"/>
      <c r="C36" s="194"/>
      <c r="D36" s="194"/>
      <c r="E36" s="194"/>
      <c r="F36" s="194"/>
      <c r="G36" s="194"/>
      <c r="H36" s="194"/>
      <c r="I36" s="194"/>
      <c r="J36" s="194"/>
      <c r="K36" s="194"/>
      <c r="L36" s="194"/>
    </row>
    <row r="37" spans="1:12" x14ac:dyDescent="0.25">
      <c r="A37" s="154" t="s">
        <v>564</v>
      </c>
      <c r="B37" s="154"/>
      <c r="C37" s="154"/>
      <c r="D37" s="154"/>
      <c r="E37" s="154"/>
      <c r="F37" s="154"/>
      <c r="G37" s="154"/>
      <c r="H37" s="154"/>
      <c r="I37" s="154"/>
      <c r="J37" s="154"/>
      <c r="K37" s="154"/>
      <c r="L37" s="154"/>
    </row>
    <row r="38" spans="1:12" ht="15.75" thickBot="1" x14ac:dyDescent="0.3">
      <c r="A38" s="85"/>
      <c r="B38" s="85"/>
      <c r="C38" s="85"/>
      <c r="D38" s="85"/>
      <c r="E38" s="85"/>
      <c r="F38" s="85"/>
      <c r="G38" s="85"/>
      <c r="H38" s="85"/>
      <c r="I38" s="85"/>
      <c r="J38" s="85"/>
      <c r="K38" s="85"/>
      <c r="L38" s="85"/>
    </row>
    <row r="39" spans="1:12" x14ac:dyDescent="0.25">
      <c r="A39" s="140"/>
      <c r="B39" s="140"/>
      <c r="C39" s="140"/>
      <c r="D39" s="140"/>
      <c r="E39" s="140"/>
      <c r="F39" s="140"/>
      <c r="G39" s="140"/>
      <c r="H39" s="140"/>
      <c r="I39" s="140"/>
      <c r="J39" s="140"/>
      <c r="K39" s="140"/>
      <c r="L39" s="140"/>
    </row>
    <row r="40" spans="1:12" ht="15.75" thickBot="1" x14ac:dyDescent="0.3">
      <c r="B40" s="80" t="s">
        <v>565</v>
      </c>
    </row>
    <row r="41" spans="1:12" ht="15.75" thickBot="1" x14ac:dyDescent="0.3">
      <c r="B41" s="214" t="s">
        <v>566</v>
      </c>
      <c r="C41" s="215"/>
      <c r="D41" s="215"/>
      <c r="E41" s="215"/>
      <c r="F41" s="215"/>
      <c r="G41" s="216"/>
      <c r="I41" s="1171" t="s">
        <v>567</v>
      </c>
      <c r="J41" s="1172"/>
      <c r="K41" s="1172"/>
      <c r="L41" s="1173"/>
    </row>
    <row r="42" spans="1:12" x14ac:dyDescent="0.25">
      <c r="B42" s="1180">
        <v>233598</v>
      </c>
      <c r="C42" s="1180"/>
      <c r="D42" s="149" t="s">
        <v>568</v>
      </c>
      <c r="E42" s="150"/>
      <c r="F42" s="150"/>
      <c r="G42" s="150"/>
      <c r="H42" s="45"/>
      <c r="I42" s="1174" t="s">
        <v>569</v>
      </c>
      <c r="J42" s="1174"/>
      <c r="K42" s="1174"/>
      <c r="L42" s="79">
        <v>34516482</v>
      </c>
    </row>
    <row r="43" spans="1:12" ht="15.75" thickBot="1" x14ac:dyDescent="0.3">
      <c r="B43" s="1168">
        <v>0</v>
      </c>
      <c r="C43" s="1168"/>
      <c r="D43" s="151" t="s">
        <v>570</v>
      </c>
      <c r="E43" s="152"/>
      <c r="F43" s="152"/>
      <c r="G43" s="152"/>
      <c r="H43" s="36"/>
      <c r="I43" s="1175" t="s">
        <v>571</v>
      </c>
      <c r="J43" s="1175"/>
      <c r="K43" s="1175"/>
      <c r="L43" s="44">
        <f>B47</f>
        <v>2697092</v>
      </c>
    </row>
    <row r="44" spans="1:12" ht="15.75" thickBot="1" x14ac:dyDescent="0.3">
      <c r="B44" s="1168">
        <v>0</v>
      </c>
      <c r="C44" s="1168"/>
      <c r="D44" s="151" t="s">
        <v>572</v>
      </c>
      <c r="E44" s="152"/>
      <c r="F44" s="152"/>
      <c r="G44" s="152"/>
      <c r="I44" s="1176" t="s">
        <v>573</v>
      </c>
      <c r="J44" s="1177"/>
      <c r="K44" s="1178"/>
      <c r="L44" s="43">
        <f>L42-L43</f>
        <v>31819390</v>
      </c>
    </row>
    <row r="45" spans="1:12" x14ac:dyDescent="0.25">
      <c r="B45" s="1168">
        <v>2264994</v>
      </c>
      <c r="C45" s="1168"/>
      <c r="D45" s="151" t="s">
        <v>574</v>
      </c>
      <c r="E45" s="152"/>
      <c r="F45" s="152"/>
      <c r="G45" s="152"/>
      <c r="H45" s="36"/>
      <c r="I45" s="1174" t="s">
        <v>575</v>
      </c>
      <c r="J45" s="1174"/>
      <c r="K45" s="1174"/>
      <c r="L45" s="42">
        <f>J35</f>
        <v>30462941</v>
      </c>
    </row>
    <row r="46" spans="1:12" ht="15.75" thickBot="1" x14ac:dyDescent="0.3">
      <c r="A46" s="4"/>
      <c r="B46" s="1181">
        <v>198500</v>
      </c>
      <c r="C46" s="1181"/>
      <c r="D46" s="144" t="s">
        <v>576</v>
      </c>
      <c r="E46" s="145"/>
      <c r="F46" s="145"/>
      <c r="G46" s="145"/>
      <c r="H46" s="36"/>
      <c r="I46" s="1179" t="s">
        <v>577</v>
      </c>
      <c r="J46" s="1179"/>
      <c r="K46" s="1179"/>
      <c r="L46" s="41">
        <f>L44-L45</f>
        <v>1356449</v>
      </c>
    </row>
    <row r="47" spans="1:12" ht="15.75" thickBot="1" x14ac:dyDescent="0.3">
      <c r="A47" s="4"/>
      <c r="B47" s="1166">
        <v>2697092</v>
      </c>
      <c r="C47" s="1167"/>
      <c r="D47" s="146" t="s">
        <v>578</v>
      </c>
      <c r="E47" s="147"/>
      <c r="F47" s="147"/>
      <c r="G47" s="148"/>
      <c r="H47" s="36"/>
      <c r="J47" s="1169" t="s">
        <v>579</v>
      </c>
      <c r="K47" s="1170"/>
      <c r="L47" s="40">
        <f>B47/L42</f>
        <v>7.8139249533020191E-2</v>
      </c>
    </row>
    <row r="48" spans="1:12" x14ac:dyDescent="0.25">
      <c r="A48" s="4"/>
      <c r="B48" s="4"/>
      <c r="C48" s="39">
        <f>SUM('C-3b Planned Use Con'!H36:H37)</f>
        <v>2697092</v>
      </c>
      <c r="D48" s="153" t="s">
        <v>580</v>
      </c>
      <c r="E48" s="153"/>
      <c r="F48" s="153"/>
      <c r="G48" s="4"/>
      <c r="H48" s="36"/>
      <c r="K48" s="34"/>
      <c r="L48" s="36"/>
    </row>
    <row r="49" spans="1:11" x14ac:dyDescent="0.25">
      <c r="A49" s="4"/>
      <c r="B49" s="4"/>
      <c r="C49" s="38">
        <f>B47-C48</f>
        <v>0</v>
      </c>
      <c r="D49" s="153" t="s">
        <v>581</v>
      </c>
      <c r="E49" s="153"/>
      <c r="F49" s="153"/>
      <c r="G49" s="4"/>
      <c r="H49" s="37"/>
    </row>
    <row r="50" spans="1:11" x14ac:dyDescent="0.25">
      <c r="A50" s="4"/>
      <c r="B50" s="4"/>
      <c r="G50" s="4"/>
      <c r="H50" s="36"/>
      <c r="K50" s="34"/>
    </row>
    <row r="51" spans="1:11" x14ac:dyDescent="0.25">
      <c r="A51" s="4"/>
      <c r="B51" s="4"/>
      <c r="C51" s="4"/>
      <c r="D51" s="4"/>
      <c r="E51" s="4"/>
      <c r="G51" s="4"/>
      <c r="H51" s="35"/>
      <c r="K51" s="34"/>
    </row>
  </sheetData>
  <mergeCells count="75">
    <mergeCell ref="B24:E24"/>
    <mergeCell ref="F24:G24"/>
    <mergeCell ref="B42:C42"/>
    <mergeCell ref="B46:C46"/>
    <mergeCell ref="F31:G31"/>
    <mergeCell ref="F35:G35"/>
    <mergeCell ref="B35:E35"/>
    <mergeCell ref="F33:G33"/>
    <mergeCell ref="B25:E25"/>
    <mergeCell ref="B30:E30"/>
    <mergeCell ref="B31:E31"/>
    <mergeCell ref="F30:G30"/>
    <mergeCell ref="B32:E32"/>
    <mergeCell ref="B33:E33"/>
    <mergeCell ref="F32:G32"/>
    <mergeCell ref="J47:K47"/>
    <mergeCell ref="I41:L41"/>
    <mergeCell ref="I42:K42"/>
    <mergeCell ref="I43:K43"/>
    <mergeCell ref="I44:K44"/>
    <mergeCell ref="I45:K45"/>
    <mergeCell ref="I46:K46"/>
    <mergeCell ref="B47:C47"/>
    <mergeCell ref="B44:C44"/>
    <mergeCell ref="B45:C45"/>
    <mergeCell ref="B43:C43"/>
    <mergeCell ref="F34:G34"/>
    <mergeCell ref="B34:E34"/>
    <mergeCell ref="A1:L1"/>
    <mergeCell ref="A2:L2"/>
    <mergeCell ref="C4:I4"/>
    <mergeCell ref="A7:L7"/>
    <mergeCell ref="A8:F8"/>
    <mergeCell ref="G8:L8"/>
    <mergeCell ref="A3:L3"/>
    <mergeCell ref="A5:L5"/>
    <mergeCell ref="F6:J6"/>
    <mergeCell ref="F23:G23"/>
    <mergeCell ref="B18:E18"/>
    <mergeCell ref="F22:G22"/>
    <mergeCell ref="B29:E29"/>
    <mergeCell ref="F27:G27"/>
    <mergeCell ref="B27:E27"/>
    <mergeCell ref="F29:G29"/>
    <mergeCell ref="B28:E28"/>
    <mergeCell ref="F28:G28"/>
    <mergeCell ref="B26:E26"/>
    <mergeCell ref="F25:G25"/>
    <mergeCell ref="F26:G26"/>
    <mergeCell ref="B21:E21"/>
    <mergeCell ref="F20:G20"/>
    <mergeCell ref="B20:E20"/>
    <mergeCell ref="F21:G21"/>
    <mergeCell ref="B23:E23"/>
    <mergeCell ref="B22:E22"/>
    <mergeCell ref="A10:A13"/>
    <mergeCell ref="B10:E13"/>
    <mergeCell ref="F10:G13"/>
    <mergeCell ref="F16:G16"/>
    <mergeCell ref="B19:E19"/>
    <mergeCell ref="F18:G18"/>
    <mergeCell ref="F19:G19"/>
    <mergeCell ref="B14:E14"/>
    <mergeCell ref="F14:G14"/>
    <mergeCell ref="B15:E15"/>
    <mergeCell ref="F15:G15"/>
    <mergeCell ref="B17:E17"/>
    <mergeCell ref="B16:E16"/>
    <mergeCell ref="F17:G17"/>
    <mergeCell ref="A9:L9"/>
    <mergeCell ref="H10:H13"/>
    <mergeCell ref="I10:I13"/>
    <mergeCell ref="J10:J13"/>
    <mergeCell ref="L10:L13"/>
    <mergeCell ref="K10:K13"/>
  </mergeCells>
  <pageMargins left="0.5" right="0.5" top="0.5" bottom="0.5" header="0.3" footer="0.3"/>
  <pageSetup scale="57" fitToHeight="0" orientation="landscape" r:id="rId1"/>
  <headerFooter>
    <oddFooter>&amp;L&amp;10&amp;K000000New York State Department of State&amp;C&amp;10&amp;K000000Division of Community Services&amp;R&amp;10&amp;K000000CSBG Contract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'Domain Calculator'!$G$23:$G$33</xm:f>
          </x14:formula1>
          <xm:sqref>H29:H34 H14:H23 H25:H27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I46"/>
  <sheetViews>
    <sheetView showGridLines="0" zoomScaleNormal="100" workbookViewId="0">
      <selection activeCell="L36" sqref="L36"/>
    </sheetView>
  </sheetViews>
  <sheetFormatPr defaultColWidth="8.85546875" defaultRowHeight="15" x14ac:dyDescent="0.25"/>
  <cols>
    <col min="1" max="1" width="3" style="3" customWidth="1"/>
    <col min="2" max="2" width="5.7109375" style="3" customWidth="1"/>
    <col min="3" max="3" width="7.140625" style="3" customWidth="1"/>
    <col min="4" max="4" width="14.7109375" style="3" customWidth="1"/>
    <col min="5" max="5" width="7.7109375" style="3" customWidth="1"/>
    <col min="6" max="6" width="14.7109375" style="3" customWidth="1"/>
    <col min="7" max="7" width="35.140625" style="3" customWidth="1"/>
    <col min="8" max="9" width="18.7109375" style="3" customWidth="1"/>
  </cols>
  <sheetData>
    <row r="1" spans="1:9" x14ac:dyDescent="0.25">
      <c r="A1" s="294" t="s">
        <v>0</v>
      </c>
      <c r="B1" s="294"/>
      <c r="C1" s="294"/>
      <c r="D1" s="294"/>
      <c r="E1" s="294"/>
      <c r="F1" s="294"/>
      <c r="G1" s="294"/>
      <c r="H1" s="294"/>
      <c r="I1" s="294"/>
    </row>
    <row r="2" spans="1:9" x14ac:dyDescent="0.25">
      <c r="A2" s="295" t="s">
        <v>1</v>
      </c>
      <c r="B2" s="295"/>
      <c r="C2" s="295"/>
      <c r="D2" s="295"/>
      <c r="E2" s="295"/>
      <c r="F2" s="295"/>
      <c r="G2" s="295"/>
      <c r="H2" s="295"/>
      <c r="I2" s="295"/>
    </row>
    <row r="3" spans="1:9" x14ac:dyDescent="0.25">
      <c r="A3" s="613" t="s">
        <v>582</v>
      </c>
      <c r="B3" s="613"/>
      <c r="C3" s="613"/>
      <c r="D3" s="613"/>
      <c r="E3" s="613"/>
      <c r="F3" s="613"/>
      <c r="G3" s="613"/>
      <c r="H3" s="613"/>
      <c r="I3" s="613"/>
    </row>
    <row r="4" spans="1:9" x14ac:dyDescent="0.25">
      <c r="A4" s="295"/>
      <c r="B4" s="295"/>
      <c r="C4" s="295"/>
      <c r="D4" s="295"/>
      <c r="E4" s="295"/>
      <c r="F4" s="295"/>
      <c r="G4" s="295"/>
      <c r="H4" s="295"/>
      <c r="I4" s="295"/>
    </row>
    <row r="5" spans="1:9" x14ac:dyDescent="0.25">
      <c r="A5" s="297" t="s">
        <v>3</v>
      </c>
      <c r="B5" s="297"/>
      <c r="C5" s="297"/>
      <c r="D5" s="478" t="str">
        <f>'C-1a Needs Assessment'!C5</f>
        <v>NYC Department of Youth and Community Development</v>
      </c>
      <c r="E5" s="478"/>
      <c r="F5" s="478"/>
      <c r="G5" s="478"/>
      <c r="H5" s="4" t="s">
        <v>5</v>
      </c>
      <c r="I5" s="11">
        <f>'C-1a Needs Assessment'!J5</f>
        <v>2023</v>
      </c>
    </row>
    <row r="6" spans="1:9" x14ac:dyDescent="0.25">
      <c r="A6" s="295"/>
      <c r="B6" s="295"/>
      <c r="C6" s="295"/>
      <c r="D6" s="295"/>
      <c r="E6" s="295"/>
      <c r="F6" s="295"/>
      <c r="G6" s="295"/>
      <c r="H6" s="295"/>
      <c r="I6" s="295"/>
    </row>
    <row r="7" spans="1:9" x14ac:dyDescent="0.25">
      <c r="A7" s="297" t="s">
        <v>6</v>
      </c>
      <c r="B7" s="297"/>
      <c r="C7" s="297"/>
      <c r="D7" s="206">
        <f>'C-1a Needs Assessment'!C7</f>
        <v>44835</v>
      </c>
      <c r="E7" s="207" t="s">
        <v>7</v>
      </c>
      <c r="F7" s="12">
        <f>'C-1a Needs Assessment'!E7</f>
        <v>45199</v>
      </c>
      <c r="G7" s="212"/>
      <c r="H7" s="22" t="s">
        <v>8</v>
      </c>
      <c r="I7" s="13" t="str">
        <f>'C-1a Needs Assessment'!J7</f>
        <v>C1001474</v>
      </c>
    </row>
    <row r="8" spans="1:9" x14ac:dyDescent="0.25">
      <c r="A8" s="449"/>
      <c r="B8" s="449"/>
      <c r="C8" s="449"/>
      <c r="D8" s="449"/>
      <c r="E8" s="449"/>
      <c r="F8" s="449"/>
      <c r="G8" s="449"/>
      <c r="H8" s="449"/>
      <c r="I8" s="449"/>
    </row>
    <row r="9" spans="1:9" x14ac:dyDescent="0.25">
      <c r="A9" s="61">
        <v>1</v>
      </c>
      <c r="B9" s="292" t="s">
        <v>583</v>
      </c>
      <c r="C9" s="292"/>
      <c r="D9" s="292"/>
      <c r="E9" s="292"/>
      <c r="F9" s="292"/>
      <c r="G9" s="292"/>
      <c r="H9" s="63">
        <v>0</v>
      </c>
      <c r="I9" s="62"/>
    </row>
    <row r="10" spans="1:9" x14ac:dyDescent="0.25">
      <c r="A10" s="449"/>
      <c r="B10" s="449"/>
      <c r="C10" s="449"/>
      <c r="D10" s="449"/>
      <c r="E10" s="449"/>
      <c r="F10" s="449"/>
      <c r="G10" s="449"/>
      <c r="H10" s="449"/>
      <c r="I10" s="449"/>
    </row>
    <row r="11" spans="1:9" x14ac:dyDescent="0.25">
      <c r="A11" s="61">
        <v>2</v>
      </c>
      <c r="B11" s="292" t="s">
        <v>584</v>
      </c>
      <c r="C11" s="292"/>
      <c r="D11" s="292"/>
      <c r="E11" s="292"/>
      <c r="F11" s="292"/>
      <c r="G11" s="292"/>
      <c r="H11" s="63">
        <v>0</v>
      </c>
      <c r="I11" s="194"/>
    </row>
    <row r="12" spans="1:9" x14ac:dyDescent="0.25">
      <c r="A12" s="449"/>
      <c r="B12" s="449"/>
      <c r="C12" s="449"/>
      <c r="D12" s="449"/>
      <c r="E12" s="449"/>
      <c r="F12" s="449"/>
      <c r="G12" s="449"/>
      <c r="H12" s="449"/>
      <c r="I12" s="449"/>
    </row>
    <row r="13" spans="1:9" x14ac:dyDescent="0.25">
      <c r="A13" s="61">
        <v>3</v>
      </c>
      <c r="B13" s="292" t="s">
        <v>585</v>
      </c>
      <c r="C13" s="292"/>
      <c r="D13" s="292"/>
      <c r="E13" s="292"/>
      <c r="F13" s="292"/>
      <c r="G13" s="292"/>
      <c r="H13" s="110">
        <v>34516482</v>
      </c>
      <c r="I13" s="194"/>
    </row>
    <row r="14" spans="1:9" x14ac:dyDescent="0.25">
      <c r="A14" s="449"/>
      <c r="B14" s="449"/>
      <c r="C14" s="449"/>
      <c r="D14" s="449"/>
      <c r="E14" s="449"/>
      <c r="F14" s="449"/>
      <c r="G14" s="449"/>
      <c r="H14" s="449"/>
      <c r="I14" s="449"/>
    </row>
    <row r="15" spans="1:9" x14ac:dyDescent="0.25">
      <c r="A15" s="61">
        <v>4</v>
      </c>
      <c r="B15" s="1184" t="s">
        <v>586</v>
      </c>
      <c r="C15" s="1184"/>
      <c r="D15" s="1184"/>
      <c r="E15" s="1184"/>
      <c r="F15" s="1184"/>
      <c r="G15" s="1184"/>
      <c r="H15" s="1184"/>
      <c r="I15" s="1184"/>
    </row>
    <row r="16" spans="1:9" x14ac:dyDescent="0.25">
      <c r="A16" s="1185"/>
      <c r="B16" s="1185"/>
      <c r="C16" s="1185"/>
      <c r="D16" s="1185"/>
      <c r="E16" s="1185"/>
      <c r="F16" s="1185"/>
      <c r="G16" s="1185"/>
      <c r="H16" s="1185"/>
      <c r="I16" s="1185"/>
    </row>
    <row r="17" spans="1:9" x14ac:dyDescent="0.25">
      <c r="A17" s="752" t="s">
        <v>526</v>
      </c>
      <c r="B17" s="1186"/>
      <c r="C17" s="752"/>
      <c r="D17" s="752"/>
      <c r="E17" s="752"/>
      <c r="F17" s="752"/>
      <c r="G17" s="752"/>
      <c r="H17" s="60" t="s">
        <v>107</v>
      </c>
      <c r="I17" s="59" t="s">
        <v>541</v>
      </c>
    </row>
    <row r="18" spans="1:9" ht="15" customHeight="1" x14ac:dyDescent="0.25">
      <c r="A18" s="1202" t="s">
        <v>587</v>
      </c>
      <c r="B18" s="1203"/>
      <c r="C18" s="1203"/>
      <c r="D18" s="1203"/>
      <c r="E18" s="1203"/>
      <c r="F18" s="1203"/>
      <c r="G18" s="1204"/>
      <c r="H18" s="570" t="s">
        <v>588</v>
      </c>
      <c r="I18" s="570" t="s">
        <v>589</v>
      </c>
    </row>
    <row r="19" spans="1:9" x14ac:dyDescent="0.25">
      <c r="A19" s="1205"/>
      <c r="B19" s="1206"/>
      <c r="C19" s="1206"/>
      <c r="D19" s="1206"/>
      <c r="E19" s="1206"/>
      <c r="F19" s="1206"/>
      <c r="G19" s="1207"/>
      <c r="H19" s="571"/>
      <c r="I19" s="571"/>
    </row>
    <row r="20" spans="1:9" x14ac:dyDescent="0.25">
      <c r="A20" s="1208"/>
      <c r="B20" s="1209"/>
      <c r="C20" s="1209"/>
      <c r="D20" s="1209"/>
      <c r="E20" s="1209"/>
      <c r="F20" s="1209"/>
      <c r="G20" s="1210"/>
      <c r="H20" s="572"/>
      <c r="I20" s="572"/>
    </row>
    <row r="21" spans="1:9" x14ac:dyDescent="0.25">
      <c r="A21" s="1187" t="s">
        <v>536</v>
      </c>
      <c r="B21" s="1187"/>
      <c r="C21" s="1187"/>
      <c r="D21" s="1187"/>
      <c r="E21" s="1187"/>
      <c r="F21" s="1187"/>
      <c r="G21" s="1187"/>
      <c r="H21" s="58">
        <v>580230</v>
      </c>
      <c r="I21" s="58">
        <v>0</v>
      </c>
    </row>
    <row r="22" spans="1:9" x14ac:dyDescent="0.25">
      <c r="A22" s="1187" t="s">
        <v>544</v>
      </c>
      <c r="B22" s="1187"/>
      <c r="C22" s="1187"/>
      <c r="D22" s="1187"/>
      <c r="E22" s="1187"/>
      <c r="F22" s="1187"/>
      <c r="G22" s="1187"/>
      <c r="H22" s="58">
        <v>572058</v>
      </c>
      <c r="I22" s="58">
        <v>0</v>
      </c>
    </row>
    <row r="23" spans="1:9" x14ac:dyDescent="0.25">
      <c r="A23" s="1187" t="s">
        <v>590</v>
      </c>
      <c r="B23" s="1187"/>
      <c r="C23" s="1187"/>
      <c r="D23" s="1187"/>
      <c r="E23" s="1187"/>
      <c r="F23" s="1187"/>
      <c r="G23" s="1187"/>
      <c r="H23" s="58">
        <v>0</v>
      </c>
      <c r="I23" s="58">
        <v>0</v>
      </c>
    </row>
    <row r="24" spans="1:9" x14ac:dyDescent="0.25">
      <c r="A24" s="1187" t="s">
        <v>591</v>
      </c>
      <c r="B24" s="1187"/>
      <c r="C24" s="1187"/>
      <c r="D24" s="1187"/>
      <c r="E24" s="1187"/>
      <c r="F24" s="1187"/>
      <c r="G24" s="1187"/>
      <c r="H24" s="58">
        <v>0</v>
      </c>
      <c r="I24" s="58">
        <v>0</v>
      </c>
    </row>
    <row r="25" spans="1:9" x14ac:dyDescent="0.25">
      <c r="A25" s="1187" t="s">
        <v>556</v>
      </c>
      <c r="B25" s="1187"/>
      <c r="C25" s="1187"/>
      <c r="D25" s="1187"/>
      <c r="E25" s="1187"/>
      <c r="F25" s="1187"/>
      <c r="G25" s="1187"/>
      <c r="H25" s="57">
        <v>2030067</v>
      </c>
      <c r="I25" s="57">
        <v>0</v>
      </c>
    </row>
    <row r="26" spans="1:9" x14ac:dyDescent="0.25">
      <c r="A26" s="1187" t="s">
        <v>529</v>
      </c>
      <c r="B26" s="1187"/>
      <c r="C26" s="1187"/>
      <c r="D26" s="1187"/>
      <c r="E26" s="1187"/>
      <c r="F26" s="1187"/>
      <c r="G26" s="1187"/>
      <c r="H26" s="57">
        <v>21250</v>
      </c>
      <c r="I26" s="57">
        <v>0</v>
      </c>
    </row>
    <row r="27" spans="1:9" x14ac:dyDescent="0.25">
      <c r="A27" s="1187" t="s">
        <v>552</v>
      </c>
      <c r="B27" s="1187"/>
      <c r="C27" s="1187"/>
      <c r="D27" s="1187"/>
      <c r="E27" s="1187"/>
      <c r="F27" s="1187"/>
      <c r="G27" s="1187"/>
      <c r="H27" s="57">
        <v>0</v>
      </c>
      <c r="I27" s="57">
        <v>0</v>
      </c>
    </row>
    <row r="28" spans="1:9" x14ac:dyDescent="0.25">
      <c r="A28" s="1187" t="s">
        <v>533</v>
      </c>
      <c r="B28" s="1187"/>
      <c r="C28" s="1187"/>
      <c r="D28" s="1187"/>
      <c r="E28" s="1187"/>
      <c r="F28" s="1187"/>
      <c r="G28" s="1187"/>
      <c r="H28" s="57">
        <v>24940</v>
      </c>
      <c r="I28" s="57">
        <v>0</v>
      </c>
    </row>
    <row r="29" spans="1:9" x14ac:dyDescent="0.25">
      <c r="A29" s="1187" t="s">
        <v>525</v>
      </c>
      <c r="B29" s="1187"/>
      <c r="C29" s="1187"/>
      <c r="D29" s="1187"/>
      <c r="E29" s="1187"/>
      <c r="F29" s="1187"/>
      <c r="G29" s="1187"/>
      <c r="H29" s="57">
        <v>520748</v>
      </c>
      <c r="I29" s="57">
        <v>0</v>
      </c>
    </row>
    <row r="30" spans="1:9" x14ac:dyDescent="0.25">
      <c r="A30" s="1187" t="s">
        <v>592</v>
      </c>
      <c r="B30" s="1187"/>
      <c r="C30" s="1187"/>
      <c r="D30" s="1187"/>
      <c r="E30" s="1187"/>
      <c r="F30" s="1187"/>
      <c r="G30" s="1187"/>
      <c r="H30" s="57">
        <v>0</v>
      </c>
      <c r="I30" s="57">
        <v>0</v>
      </c>
    </row>
    <row r="31" spans="1:9" x14ac:dyDescent="0.25">
      <c r="A31" s="1201" t="s">
        <v>593</v>
      </c>
      <c r="B31" s="1201"/>
      <c r="C31" s="1201"/>
      <c r="D31" s="1201"/>
      <c r="E31" s="1201"/>
      <c r="F31" s="1201"/>
      <c r="G31" s="1201"/>
      <c r="H31" s="56">
        <f>SUM(H21:H30)</f>
        <v>3749293</v>
      </c>
      <c r="I31" s="56">
        <f>SUM(I21:I30)</f>
        <v>0</v>
      </c>
    </row>
    <row r="32" spans="1:9" x14ac:dyDescent="0.25">
      <c r="A32" s="1196"/>
      <c r="B32" s="1196"/>
      <c r="C32" s="1196"/>
      <c r="D32" s="1196"/>
      <c r="E32" s="1196"/>
      <c r="F32" s="1196"/>
      <c r="G32" s="1196"/>
      <c r="H32" s="1196"/>
      <c r="I32" s="1196"/>
    </row>
    <row r="33" spans="1:9" x14ac:dyDescent="0.25">
      <c r="A33" s="1211"/>
      <c r="B33" s="1211"/>
      <c r="C33" s="1211"/>
      <c r="D33" s="1211"/>
      <c r="E33" s="1211"/>
      <c r="F33" s="1211"/>
      <c r="G33" s="1212"/>
      <c r="H33" s="208" t="s">
        <v>594</v>
      </c>
      <c r="I33" s="208" t="s">
        <v>595</v>
      </c>
    </row>
    <row r="34" spans="1:9" x14ac:dyDescent="0.25">
      <c r="A34" s="1211"/>
      <c r="B34" s="1211"/>
      <c r="C34" s="1211"/>
      <c r="D34" s="1211"/>
      <c r="E34" s="1211"/>
      <c r="F34" s="1211"/>
      <c r="G34" s="1212"/>
      <c r="H34" s="209" t="s">
        <v>596</v>
      </c>
      <c r="I34" s="209" t="s">
        <v>597</v>
      </c>
    </row>
    <row r="35" spans="1:9" x14ac:dyDescent="0.25">
      <c r="A35" s="1213"/>
      <c r="B35" s="1213"/>
      <c r="C35" s="1213"/>
      <c r="D35" s="1213"/>
      <c r="E35" s="1213"/>
      <c r="F35" s="1213"/>
      <c r="G35" s="1214"/>
      <c r="H35" s="210" t="s">
        <v>598</v>
      </c>
      <c r="I35" s="210" t="s">
        <v>599</v>
      </c>
    </row>
    <row r="36" spans="1:9" ht="30" customHeight="1" x14ac:dyDescent="0.25">
      <c r="A36" s="51">
        <v>5</v>
      </c>
      <c r="B36" s="1197" t="s">
        <v>600</v>
      </c>
      <c r="C36" s="1197"/>
      <c r="D36" s="1197"/>
      <c r="E36" s="1197"/>
      <c r="F36" s="1197"/>
      <c r="G36" s="1198"/>
      <c r="H36" s="55">
        <v>2697092</v>
      </c>
      <c r="I36" s="54">
        <v>0</v>
      </c>
    </row>
    <row r="37" spans="1:9" ht="30" customHeight="1" x14ac:dyDescent="0.25">
      <c r="A37" s="51">
        <v>6</v>
      </c>
      <c r="B37" s="1197" t="s">
        <v>601</v>
      </c>
      <c r="C37" s="1197"/>
      <c r="D37" s="1197"/>
      <c r="E37" s="1197"/>
      <c r="F37" s="1197"/>
      <c r="G37" s="1198"/>
      <c r="H37" s="53">
        <v>0</v>
      </c>
      <c r="I37" s="52">
        <v>0</v>
      </c>
    </row>
    <row r="38" spans="1:9" ht="30" customHeight="1" x14ac:dyDescent="0.25">
      <c r="A38" s="51">
        <v>7</v>
      </c>
      <c r="B38" s="1197" t="s">
        <v>602</v>
      </c>
      <c r="C38" s="1197"/>
      <c r="D38" s="1197"/>
      <c r="E38" s="1197"/>
      <c r="F38" s="1197"/>
      <c r="G38" s="1198"/>
      <c r="H38" s="53">
        <v>28070097</v>
      </c>
      <c r="I38" s="52">
        <v>0</v>
      </c>
    </row>
    <row r="39" spans="1:9" ht="30" customHeight="1" x14ac:dyDescent="0.25">
      <c r="A39" s="51">
        <v>8</v>
      </c>
      <c r="B39" s="1197" t="s">
        <v>603</v>
      </c>
      <c r="C39" s="1197"/>
      <c r="D39" s="1197"/>
      <c r="E39" s="1197"/>
      <c r="F39" s="1197"/>
      <c r="G39" s="1198"/>
      <c r="H39" s="50">
        <f>H31+H36+H37+H38</f>
        <v>34516482</v>
      </c>
      <c r="I39" s="50">
        <f>I31+I36+I37+I38</f>
        <v>0</v>
      </c>
    </row>
    <row r="40" spans="1:9" x14ac:dyDescent="0.25">
      <c r="A40" s="1185"/>
      <c r="B40" s="1185"/>
      <c r="C40" s="1185"/>
      <c r="D40" s="1185"/>
      <c r="E40" s="1185"/>
      <c r="F40" s="1185"/>
      <c r="G40" s="1185"/>
      <c r="H40" s="1185"/>
      <c r="I40" s="1185"/>
    </row>
    <row r="41" spans="1:9" x14ac:dyDescent="0.25">
      <c r="A41" s="1199" t="s">
        <v>604</v>
      </c>
      <c r="B41" s="1199"/>
      <c r="C41" s="1199"/>
      <c r="D41" s="1199"/>
      <c r="E41" s="1199"/>
      <c r="F41" s="1199"/>
      <c r="G41" s="1199"/>
      <c r="H41" s="1199"/>
      <c r="I41" s="1199"/>
    </row>
    <row r="42" spans="1:9" ht="15" customHeight="1" x14ac:dyDescent="0.25">
      <c r="A42" s="1200"/>
      <c r="B42" s="1200"/>
      <c r="C42" s="1200"/>
      <c r="D42" s="1200"/>
      <c r="E42" s="1200"/>
      <c r="F42" s="1200"/>
      <c r="G42" s="1200"/>
      <c r="H42" s="1200"/>
      <c r="I42" s="1200"/>
    </row>
    <row r="43" spans="1:9" x14ac:dyDescent="0.25">
      <c r="A43" s="1188"/>
      <c r="B43" s="1189"/>
      <c r="C43" s="1189"/>
      <c r="D43" s="1189"/>
      <c r="E43" s="1189"/>
      <c r="F43" s="1189"/>
      <c r="G43" s="1189"/>
      <c r="H43" s="1189"/>
      <c r="I43" s="1190"/>
    </row>
    <row r="44" spans="1:9" x14ac:dyDescent="0.25">
      <c r="A44" s="1191"/>
      <c r="B44" s="321"/>
      <c r="C44" s="321"/>
      <c r="D44" s="321"/>
      <c r="E44" s="321"/>
      <c r="F44" s="321"/>
      <c r="G44" s="321"/>
      <c r="H44" s="321"/>
      <c r="I44" s="1192"/>
    </row>
    <row r="45" spans="1:9" x14ac:dyDescent="0.25">
      <c r="A45" s="1191"/>
      <c r="B45" s="321"/>
      <c r="C45" s="321"/>
      <c r="D45" s="321"/>
      <c r="E45" s="321"/>
      <c r="F45" s="321"/>
      <c r="G45" s="321"/>
      <c r="H45" s="321"/>
      <c r="I45" s="1192"/>
    </row>
    <row r="46" spans="1:9" x14ac:dyDescent="0.25">
      <c r="A46" s="1193"/>
      <c r="B46" s="1194"/>
      <c r="C46" s="1194"/>
      <c r="D46" s="1194"/>
      <c r="E46" s="1194"/>
      <c r="F46" s="1194"/>
      <c r="G46" s="1194"/>
      <c r="H46" s="1194"/>
      <c r="I46" s="1195"/>
    </row>
  </sheetData>
  <mergeCells count="41">
    <mergeCell ref="B11:G11"/>
    <mergeCell ref="B13:G13"/>
    <mergeCell ref="A12:I12"/>
    <mergeCell ref="A14:I14"/>
    <mergeCell ref="A7:C7"/>
    <mergeCell ref="A8:I8"/>
    <mergeCell ref="B9:G9"/>
    <mergeCell ref="A10:I10"/>
    <mergeCell ref="A6:I6"/>
    <mergeCell ref="A1:I1"/>
    <mergeCell ref="A2:I2"/>
    <mergeCell ref="A3:I3"/>
    <mergeCell ref="A4:I4"/>
    <mergeCell ref="A5:C5"/>
    <mergeCell ref="D5:G5"/>
    <mergeCell ref="A31:G31"/>
    <mergeCell ref="A40:I40"/>
    <mergeCell ref="A18:G20"/>
    <mergeCell ref="A33:G35"/>
    <mergeCell ref="A23:G23"/>
    <mergeCell ref="A24:G24"/>
    <mergeCell ref="A25:G25"/>
    <mergeCell ref="H18:H20"/>
    <mergeCell ref="A22:G22"/>
    <mergeCell ref="I18:I20"/>
    <mergeCell ref="A26:G26"/>
    <mergeCell ref="A29:G29"/>
    <mergeCell ref="A30:G30"/>
    <mergeCell ref="A43:I46"/>
    <mergeCell ref="A32:I32"/>
    <mergeCell ref="B36:G36"/>
    <mergeCell ref="B37:G37"/>
    <mergeCell ref="B38:G38"/>
    <mergeCell ref="B39:G39"/>
    <mergeCell ref="A41:I42"/>
    <mergeCell ref="B15:I15"/>
    <mergeCell ref="A16:I16"/>
    <mergeCell ref="A17:G17"/>
    <mergeCell ref="A27:G27"/>
    <mergeCell ref="A28:G28"/>
    <mergeCell ref="A21:G21"/>
  </mergeCells>
  <pageMargins left="0.5" right="0.5" top="0.5" bottom="0.5" header="0.3" footer="0.3"/>
  <pageSetup scale="76" orientation="portrait" r:id="rId1"/>
  <headerFooter>
    <oddFooter>&amp;L&amp;10&amp;K000000New York State Department of State&amp;C&amp;10&amp;K000000Division of Community Services&amp;R&amp;10&amp;K000000CSBG Contract</oddFooter>
  </headerFooter>
  <ignoredErrors>
    <ignoredError sqref="D5 I7 H31:I31 H39:I39 F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I51"/>
  <sheetViews>
    <sheetView showGridLines="0" topLeftCell="A31" zoomScaleNormal="100" workbookViewId="0">
      <selection activeCell="R35" sqref="R35"/>
    </sheetView>
  </sheetViews>
  <sheetFormatPr defaultColWidth="8.85546875" defaultRowHeight="15" x14ac:dyDescent="0.25"/>
  <cols>
    <col min="1" max="1" width="3.5703125" style="3" customWidth="1"/>
    <col min="2" max="3" width="5.7109375" style="3" customWidth="1"/>
    <col min="4" max="4" width="14.7109375" style="3" customWidth="1"/>
    <col min="5" max="5" width="7.7109375" style="3" customWidth="1"/>
    <col min="6" max="6" width="14.7109375" style="3" customWidth="1"/>
    <col min="7" max="7" width="38.5703125" style="3" customWidth="1"/>
    <col min="8" max="9" width="18.7109375" style="3" customWidth="1"/>
  </cols>
  <sheetData>
    <row r="1" spans="1:9" x14ac:dyDescent="0.25">
      <c r="A1" s="294" t="s">
        <v>0</v>
      </c>
      <c r="B1" s="294"/>
      <c r="C1" s="294"/>
      <c r="D1" s="294"/>
      <c r="E1" s="294"/>
      <c r="F1" s="294"/>
      <c r="G1" s="294"/>
      <c r="H1" s="294"/>
      <c r="I1" s="294"/>
    </row>
    <row r="2" spans="1:9" x14ac:dyDescent="0.25">
      <c r="A2" s="295" t="s">
        <v>1</v>
      </c>
      <c r="B2" s="295"/>
      <c r="C2" s="295"/>
      <c r="D2" s="295"/>
      <c r="E2" s="295"/>
      <c r="F2" s="295"/>
      <c r="G2" s="295"/>
      <c r="H2" s="295"/>
      <c r="I2" s="295"/>
    </row>
    <row r="3" spans="1:9" x14ac:dyDescent="0.25">
      <c r="A3" s="613" t="s">
        <v>605</v>
      </c>
      <c r="B3" s="613"/>
      <c r="C3" s="613"/>
      <c r="D3" s="613"/>
      <c r="E3" s="613"/>
      <c r="F3" s="613"/>
      <c r="G3" s="613"/>
      <c r="H3" s="613"/>
      <c r="I3" s="613"/>
    </row>
    <row r="4" spans="1:9" x14ac:dyDescent="0.25">
      <c r="A4" s="295"/>
      <c r="B4" s="295"/>
      <c r="C4" s="295"/>
      <c r="D4" s="295"/>
      <c r="E4" s="295"/>
      <c r="F4" s="295"/>
      <c r="G4" s="295"/>
      <c r="H4" s="295"/>
      <c r="I4" s="295"/>
    </row>
    <row r="5" spans="1:9" x14ac:dyDescent="0.25">
      <c r="A5" s="297" t="s">
        <v>3</v>
      </c>
      <c r="B5" s="297"/>
      <c r="C5" s="297"/>
      <c r="D5" s="478" t="str">
        <f>'C-1a Needs Assessment'!C5</f>
        <v>NYC Department of Youth and Community Development</v>
      </c>
      <c r="E5" s="478"/>
      <c r="F5" s="478"/>
      <c r="G5" s="478"/>
      <c r="H5" s="4" t="s">
        <v>5</v>
      </c>
      <c r="I5" s="11">
        <f>'C-1a Needs Assessment'!J5</f>
        <v>2023</v>
      </c>
    </row>
    <row r="6" spans="1:9" x14ac:dyDescent="0.25">
      <c r="A6" s="295"/>
      <c r="B6" s="295"/>
      <c r="C6" s="295"/>
      <c r="D6" s="295"/>
      <c r="E6" s="295"/>
      <c r="F6" s="295"/>
      <c r="G6" s="295"/>
      <c r="H6" s="295"/>
      <c r="I6" s="295"/>
    </row>
    <row r="7" spans="1:9" x14ac:dyDescent="0.25">
      <c r="A7" s="297" t="s">
        <v>6</v>
      </c>
      <c r="B7" s="297"/>
      <c r="C7" s="297"/>
      <c r="D7" s="206">
        <f>'C-1a Needs Assessment'!C7</f>
        <v>44835</v>
      </c>
      <c r="E7" s="207" t="s">
        <v>7</v>
      </c>
      <c r="F7" s="12">
        <f>'C-1a Needs Assessment'!E7</f>
        <v>45199</v>
      </c>
      <c r="G7" s="212"/>
      <c r="H7" s="22" t="s">
        <v>8</v>
      </c>
      <c r="I7" s="13" t="str">
        <f>'C-1a Needs Assessment'!J7</f>
        <v>C1001474</v>
      </c>
    </row>
    <row r="8" spans="1:9" x14ac:dyDescent="0.25">
      <c r="A8" s="449"/>
      <c r="B8" s="449"/>
      <c r="C8" s="449"/>
      <c r="D8" s="449"/>
      <c r="E8" s="449"/>
      <c r="F8" s="449"/>
      <c r="G8" s="449"/>
      <c r="H8" s="449"/>
      <c r="I8" s="449"/>
    </row>
    <row r="9" spans="1:9" x14ac:dyDescent="0.25">
      <c r="A9" s="1221" t="s">
        <v>606</v>
      </c>
      <c r="B9" s="1221"/>
      <c r="C9" s="1221"/>
      <c r="D9" s="1221"/>
      <c r="E9" s="1221"/>
      <c r="F9" s="218"/>
      <c r="G9" s="295"/>
      <c r="H9" s="295"/>
      <c r="I9" s="295"/>
    </row>
    <row r="10" spans="1:9" x14ac:dyDescent="0.25">
      <c r="A10" s="449"/>
      <c r="B10" s="449"/>
      <c r="C10" s="449"/>
      <c r="D10" s="449"/>
      <c r="E10" s="449"/>
      <c r="F10" s="449"/>
      <c r="G10" s="449"/>
      <c r="H10" s="449"/>
      <c r="I10" s="449"/>
    </row>
    <row r="11" spans="1:9" x14ac:dyDescent="0.25">
      <c r="A11" s="61">
        <v>1</v>
      </c>
      <c r="B11" s="292" t="s">
        <v>607</v>
      </c>
      <c r="C11" s="292"/>
      <c r="D11" s="292"/>
      <c r="E11" s="292"/>
      <c r="F11" s="292"/>
      <c r="G11" s="292"/>
      <c r="H11" s="63">
        <v>0</v>
      </c>
      <c r="I11" s="72"/>
    </row>
    <row r="12" spans="1:9" x14ac:dyDescent="0.25">
      <c r="A12" s="449"/>
      <c r="B12" s="449"/>
      <c r="C12" s="449"/>
      <c r="D12" s="449"/>
      <c r="E12" s="449"/>
      <c r="F12" s="449"/>
      <c r="G12" s="449"/>
      <c r="H12" s="449"/>
      <c r="I12" s="449"/>
    </row>
    <row r="13" spans="1:9" x14ac:dyDescent="0.25">
      <c r="A13" s="61">
        <v>2</v>
      </c>
      <c r="B13" s="292" t="s">
        <v>608</v>
      </c>
      <c r="C13" s="292"/>
      <c r="D13" s="292"/>
      <c r="E13" s="292"/>
      <c r="F13" s="292"/>
      <c r="G13" s="292"/>
      <c r="H13" s="63">
        <v>28070097</v>
      </c>
      <c r="I13" s="194"/>
    </row>
    <row r="14" spans="1:9" x14ac:dyDescent="0.25">
      <c r="A14" s="449"/>
      <c r="B14" s="449"/>
      <c r="C14" s="449"/>
      <c r="D14" s="449"/>
      <c r="E14" s="449"/>
      <c r="F14" s="449"/>
      <c r="G14" s="449"/>
      <c r="H14" s="449"/>
      <c r="I14" s="449"/>
    </row>
    <row r="15" spans="1:9" ht="15" customHeight="1" x14ac:dyDescent="0.25">
      <c r="A15" s="61">
        <v>3</v>
      </c>
      <c r="B15" s="1215" t="s">
        <v>609</v>
      </c>
      <c r="C15" s="1215"/>
      <c r="D15" s="1215"/>
      <c r="E15" s="1215"/>
      <c r="F15" s="1215"/>
      <c r="G15" s="1215"/>
      <c r="H15" s="1215"/>
      <c r="I15" s="16"/>
    </row>
    <row r="16" spans="1:9" x14ac:dyDescent="0.25">
      <c r="A16" s="61"/>
      <c r="B16" s="1215"/>
      <c r="C16" s="1215"/>
      <c r="D16" s="1215"/>
      <c r="E16" s="1215"/>
      <c r="F16" s="1215"/>
      <c r="G16" s="1215"/>
      <c r="H16" s="1215"/>
      <c r="I16" s="16"/>
    </row>
    <row r="17" spans="1:9" x14ac:dyDescent="0.25">
      <c r="A17" s="1185"/>
      <c r="B17" s="1185"/>
      <c r="C17" s="1185"/>
      <c r="D17" s="1185"/>
      <c r="E17" s="1185"/>
      <c r="F17" s="1185"/>
      <c r="G17" s="1185"/>
      <c r="H17" s="1185"/>
      <c r="I17" s="1185"/>
    </row>
    <row r="18" spans="1:9" x14ac:dyDescent="0.25">
      <c r="A18" s="752" t="s">
        <v>526</v>
      </c>
      <c r="B18" s="1186"/>
      <c r="C18" s="752"/>
      <c r="D18" s="752"/>
      <c r="E18" s="752"/>
      <c r="F18" s="752"/>
      <c r="G18" s="752"/>
      <c r="H18" s="60" t="s">
        <v>107</v>
      </c>
      <c r="I18" s="59" t="s">
        <v>541</v>
      </c>
    </row>
    <row r="19" spans="1:9" ht="15" customHeight="1" x14ac:dyDescent="0.25">
      <c r="A19" s="1202" t="s">
        <v>587</v>
      </c>
      <c r="B19" s="1203"/>
      <c r="C19" s="1203"/>
      <c r="D19" s="1203"/>
      <c r="E19" s="1203"/>
      <c r="F19" s="1203"/>
      <c r="G19" s="1204"/>
      <c r="H19" s="208" t="s">
        <v>594</v>
      </c>
      <c r="I19" s="570" t="s">
        <v>589</v>
      </c>
    </row>
    <row r="20" spans="1:9" x14ac:dyDescent="0.25">
      <c r="A20" s="1205"/>
      <c r="B20" s="1206"/>
      <c r="C20" s="1206"/>
      <c r="D20" s="1206"/>
      <c r="E20" s="1206"/>
      <c r="F20" s="1206"/>
      <c r="G20" s="1207"/>
      <c r="H20" s="209" t="s">
        <v>596</v>
      </c>
      <c r="I20" s="571"/>
    </row>
    <row r="21" spans="1:9" x14ac:dyDescent="0.25">
      <c r="A21" s="1208"/>
      <c r="B21" s="1209"/>
      <c r="C21" s="1209"/>
      <c r="D21" s="1209"/>
      <c r="E21" s="1209"/>
      <c r="F21" s="1209"/>
      <c r="G21" s="1210"/>
      <c r="H21" s="210" t="s">
        <v>598</v>
      </c>
      <c r="I21" s="572"/>
    </row>
    <row r="22" spans="1:9" x14ac:dyDescent="0.25">
      <c r="A22" s="1187" t="s">
        <v>536</v>
      </c>
      <c r="B22" s="1187"/>
      <c r="C22" s="1187"/>
      <c r="D22" s="1187"/>
      <c r="E22" s="1187"/>
      <c r="F22" s="1187"/>
      <c r="G22" s="1187"/>
      <c r="H22" s="71">
        <v>5201094</v>
      </c>
      <c r="I22" s="71">
        <v>0</v>
      </c>
    </row>
    <row r="23" spans="1:9" x14ac:dyDescent="0.25">
      <c r="A23" s="1187" t="s">
        <v>544</v>
      </c>
      <c r="B23" s="1187"/>
      <c r="C23" s="1187"/>
      <c r="D23" s="1187"/>
      <c r="E23" s="1187"/>
      <c r="F23" s="1187"/>
      <c r="G23" s="1187"/>
      <c r="H23" s="71">
        <v>5127852</v>
      </c>
      <c r="I23" s="71">
        <v>0</v>
      </c>
    </row>
    <row r="24" spans="1:9" x14ac:dyDescent="0.25">
      <c r="A24" s="1187" t="s">
        <v>590</v>
      </c>
      <c r="B24" s="1187"/>
      <c r="C24" s="1187"/>
      <c r="D24" s="1187"/>
      <c r="E24" s="1187"/>
      <c r="F24" s="1187"/>
      <c r="G24" s="1187"/>
      <c r="H24" s="71">
        <v>0</v>
      </c>
      <c r="I24" s="71">
        <v>0</v>
      </c>
    </row>
    <row r="25" spans="1:9" x14ac:dyDescent="0.25">
      <c r="A25" s="1187" t="s">
        <v>591</v>
      </c>
      <c r="B25" s="1187"/>
      <c r="C25" s="1187"/>
      <c r="D25" s="1187"/>
      <c r="E25" s="1187"/>
      <c r="F25" s="1187"/>
      <c r="G25" s="1187"/>
      <c r="H25" s="71">
        <v>0</v>
      </c>
      <c r="I25" s="71">
        <v>0</v>
      </c>
    </row>
    <row r="26" spans="1:9" x14ac:dyDescent="0.25">
      <c r="A26" s="1187" t="s">
        <v>556</v>
      </c>
      <c r="B26" s="1187"/>
      <c r="C26" s="1187"/>
      <c r="D26" s="1187"/>
      <c r="E26" s="1187"/>
      <c r="F26" s="1187"/>
      <c r="G26" s="1187"/>
      <c r="H26" s="70">
        <v>15443519</v>
      </c>
      <c r="I26" s="70">
        <v>0</v>
      </c>
    </row>
    <row r="27" spans="1:9" x14ac:dyDescent="0.25">
      <c r="A27" s="1187" t="s">
        <v>529</v>
      </c>
      <c r="B27" s="1187"/>
      <c r="C27" s="1187"/>
      <c r="D27" s="1187"/>
      <c r="E27" s="1187"/>
      <c r="F27" s="1187"/>
      <c r="G27" s="1187"/>
      <c r="H27" s="70">
        <v>0</v>
      </c>
      <c r="I27" s="70">
        <v>0</v>
      </c>
    </row>
    <row r="28" spans="1:9" x14ac:dyDescent="0.25">
      <c r="A28" s="1187" t="s">
        <v>552</v>
      </c>
      <c r="B28" s="1187"/>
      <c r="C28" s="1187"/>
      <c r="D28" s="1187"/>
      <c r="E28" s="1187"/>
      <c r="F28" s="1187"/>
      <c r="G28" s="1187"/>
      <c r="H28" s="70">
        <v>0</v>
      </c>
      <c r="I28" s="70">
        <v>0</v>
      </c>
    </row>
    <row r="29" spans="1:9" x14ac:dyDescent="0.25">
      <c r="A29" s="1187" t="s">
        <v>533</v>
      </c>
      <c r="B29" s="1187"/>
      <c r="C29" s="1187"/>
      <c r="D29" s="1187"/>
      <c r="E29" s="1187"/>
      <c r="F29" s="1187"/>
      <c r="G29" s="1187"/>
      <c r="H29" s="70">
        <v>0</v>
      </c>
      <c r="I29" s="70">
        <v>0</v>
      </c>
    </row>
    <row r="30" spans="1:9" x14ac:dyDescent="0.25">
      <c r="A30" s="1187" t="s">
        <v>525</v>
      </c>
      <c r="B30" s="1187"/>
      <c r="C30" s="1187"/>
      <c r="D30" s="1187"/>
      <c r="E30" s="1187"/>
      <c r="F30" s="1187"/>
      <c r="G30" s="1187"/>
      <c r="H30" s="70">
        <v>941188</v>
      </c>
      <c r="I30" s="70">
        <v>0</v>
      </c>
    </row>
    <row r="31" spans="1:9" x14ac:dyDescent="0.25">
      <c r="A31" s="1187" t="s">
        <v>592</v>
      </c>
      <c r="B31" s="1187"/>
      <c r="C31" s="1187"/>
      <c r="D31" s="1187"/>
      <c r="E31" s="1187"/>
      <c r="F31" s="1187"/>
      <c r="G31" s="1187"/>
      <c r="H31" s="70">
        <v>0</v>
      </c>
      <c r="I31" s="70">
        <v>0</v>
      </c>
    </row>
    <row r="32" spans="1:9" x14ac:dyDescent="0.25">
      <c r="A32" s="1220" t="s">
        <v>593</v>
      </c>
      <c r="B32" s="1220"/>
      <c r="C32" s="1220"/>
      <c r="D32" s="1220"/>
      <c r="E32" s="1220"/>
      <c r="F32" s="1220"/>
      <c r="G32" s="1220"/>
      <c r="H32" s="66">
        <f>SUM(H22:H31)</f>
        <v>26713653</v>
      </c>
      <c r="I32" s="66">
        <f>SUM(I22:I31)</f>
        <v>0</v>
      </c>
    </row>
    <row r="33" spans="1:9" x14ac:dyDescent="0.25">
      <c r="A33" s="1196"/>
      <c r="B33" s="1196"/>
      <c r="C33" s="1196"/>
      <c r="D33" s="1196"/>
      <c r="E33" s="1196"/>
      <c r="F33" s="1196"/>
      <c r="G33" s="1196"/>
      <c r="H33" s="1196"/>
      <c r="I33" s="1196"/>
    </row>
    <row r="34" spans="1:9" x14ac:dyDescent="0.25">
      <c r="A34" s="1211"/>
      <c r="B34" s="1211"/>
      <c r="C34" s="1211"/>
      <c r="D34" s="1211"/>
      <c r="E34" s="1211"/>
      <c r="F34" s="1211"/>
      <c r="G34" s="1212"/>
      <c r="H34" s="208" t="s">
        <v>594</v>
      </c>
      <c r="I34" s="208" t="s">
        <v>595</v>
      </c>
    </row>
    <row r="35" spans="1:9" x14ac:dyDescent="0.25">
      <c r="A35" s="1211"/>
      <c r="B35" s="1211"/>
      <c r="C35" s="1211"/>
      <c r="D35" s="1211"/>
      <c r="E35" s="1211"/>
      <c r="F35" s="1211"/>
      <c r="G35" s="1212"/>
      <c r="H35" s="209" t="s">
        <v>596</v>
      </c>
      <c r="I35" s="209" t="s">
        <v>597</v>
      </c>
    </row>
    <row r="36" spans="1:9" x14ac:dyDescent="0.25">
      <c r="A36" s="1213"/>
      <c r="B36" s="1213"/>
      <c r="C36" s="1213"/>
      <c r="D36" s="1213"/>
      <c r="E36" s="1213"/>
      <c r="F36" s="1213"/>
      <c r="G36" s="1214"/>
      <c r="H36" s="210" t="s">
        <v>598</v>
      </c>
      <c r="I36" s="210" t="s">
        <v>599</v>
      </c>
    </row>
    <row r="37" spans="1:9" ht="30" customHeight="1" x14ac:dyDescent="0.25">
      <c r="A37" s="69">
        <v>4</v>
      </c>
      <c r="B37" s="1197" t="s">
        <v>610</v>
      </c>
      <c r="C37" s="1197"/>
      <c r="D37" s="1197"/>
      <c r="E37" s="1197"/>
      <c r="F37" s="1197"/>
      <c r="G37" s="1198"/>
      <c r="H37" s="70">
        <v>1356444</v>
      </c>
      <c r="I37" s="70">
        <v>0</v>
      </c>
    </row>
    <row r="38" spans="1:9" ht="30" customHeight="1" x14ac:dyDescent="0.25">
      <c r="A38" s="69">
        <v>5</v>
      </c>
      <c r="B38" s="1197" t="s">
        <v>611</v>
      </c>
      <c r="C38" s="1197"/>
      <c r="D38" s="1197"/>
      <c r="E38" s="1197"/>
      <c r="F38" s="1197"/>
      <c r="G38" s="1198"/>
      <c r="H38" s="68">
        <v>0</v>
      </c>
      <c r="I38" s="67">
        <v>0</v>
      </c>
    </row>
    <row r="39" spans="1:9" ht="30" customHeight="1" x14ac:dyDescent="0.25">
      <c r="A39" s="51">
        <v>6</v>
      </c>
      <c r="B39" s="1197" t="s">
        <v>612</v>
      </c>
      <c r="C39" s="1197"/>
      <c r="D39" s="1197"/>
      <c r="E39" s="1197"/>
      <c r="F39" s="1197"/>
      <c r="G39" s="1198"/>
      <c r="H39" s="66">
        <f>H32+H37</f>
        <v>28070097</v>
      </c>
      <c r="I39" s="66">
        <f>I32+I37</f>
        <v>0</v>
      </c>
    </row>
    <row r="40" spans="1:9" x14ac:dyDescent="0.25">
      <c r="A40" s="1185"/>
      <c r="B40" s="1185"/>
      <c r="C40" s="1185"/>
      <c r="D40" s="1185"/>
      <c r="E40" s="1185"/>
      <c r="F40" s="1185"/>
      <c r="G40" s="1185"/>
      <c r="H40" s="1185"/>
      <c r="I40" s="1185"/>
    </row>
    <row r="41" spans="1:9" ht="15" customHeight="1" x14ac:dyDescent="0.25">
      <c r="A41" s="1216" t="s">
        <v>604</v>
      </c>
      <c r="B41" s="1199"/>
      <c r="C41" s="1199"/>
      <c r="D41" s="1199"/>
      <c r="E41" s="1199"/>
      <c r="F41" s="1199"/>
      <c r="G41" s="1199"/>
      <c r="H41" s="1199"/>
      <c r="I41" s="1217"/>
    </row>
    <row r="42" spans="1:9" x14ac:dyDescent="0.25">
      <c r="A42" s="1218"/>
      <c r="B42" s="1200"/>
      <c r="C42" s="1200"/>
      <c r="D42" s="1200"/>
      <c r="E42" s="1200"/>
      <c r="F42" s="1200"/>
      <c r="G42" s="1200"/>
      <c r="H42" s="1200"/>
      <c r="I42" s="1219"/>
    </row>
    <row r="43" spans="1:9" x14ac:dyDescent="0.25">
      <c r="A43" s="1188"/>
      <c r="B43" s="1189"/>
      <c r="C43" s="1189"/>
      <c r="D43" s="1189"/>
      <c r="E43" s="1189"/>
      <c r="F43" s="1189"/>
      <c r="G43" s="1189"/>
      <c r="H43" s="1189"/>
      <c r="I43" s="1190"/>
    </row>
    <row r="44" spans="1:9" x14ac:dyDescent="0.25">
      <c r="A44" s="1191"/>
      <c r="B44" s="321"/>
      <c r="C44" s="321"/>
      <c r="D44" s="321"/>
      <c r="E44" s="321"/>
      <c r="F44" s="321"/>
      <c r="G44" s="321"/>
      <c r="H44" s="321"/>
      <c r="I44" s="1192"/>
    </row>
    <row r="45" spans="1:9" x14ac:dyDescent="0.25">
      <c r="A45" s="1191"/>
      <c r="B45" s="321"/>
      <c r="C45" s="321"/>
      <c r="D45" s="321"/>
      <c r="E45" s="321"/>
      <c r="F45" s="321"/>
      <c r="G45" s="321"/>
      <c r="H45" s="321"/>
      <c r="I45" s="1192"/>
    </row>
    <row r="46" spans="1:9" x14ac:dyDescent="0.25">
      <c r="A46" s="1193"/>
      <c r="B46" s="1194"/>
      <c r="C46" s="1194"/>
      <c r="D46" s="1194"/>
      <c r="E46" s="1194"/>
      <c r="F46" s="1194"/>
      <c r="G46" s="1194"/>
      <c r="H46" s="1194"/>
      <c r="I46" s="1195"/>
    </row>
    <row r="49" spans="7:8" x14ac:dyDescent="0.25">
      <c r="G49" s="25" t="s">
        <v>613</v>
      </c>
      <c r="H49" s="65">
        <f>'C-3b Planned Use Con'!H38</f>
        <v>28070097</v>
      </c>
    </row>
    <row r="50" spans="7:8" x14ac:dyDescent="0.25">
      <c r="G50" s="25" t="s">
        <v>614</v>
      </c>
      <c r="H50" s="65">
        <f>H39</f>
        <v>28070097</v>
      </c>
    </row>
    <row r="51" spans="7:8" x14ac:dyDescent="0.25">
      <c r="G51" s="22" t="s">
        <v>577</v>
      </c>
      <c r="H51" s="64">
        <f>H49-H50</f>
        <v>0</v>
      </c>
    </row>
  </sheetData>
  <mergeCells count="40">
    <mergeCell ref="A41:I42"/>
    <mergeCell ref="B13:G13"/>
    <mergeCell ref="A14:I14"/>
    <mergeCell ref="A1:I1"/>
    <mergeCell ref="A2:I2"/>
    <mergeCell ref="A3:I3"/>
    <mergeCell ref="A4:I4"/>
    <mergeCell ref="A5:C5"/>
    <mergeCell ref="D5:G5"/>
    <mergeCell ref="A40:I40"/>
    <mergeCell ref="A34:G36"/>
    <mergeCell ref="A32:G32"/>
    <mergeCell ref="A6:I6"/>
    <mergeCell ref="A9:E9"/>
    <mergeCell ref="G9:I9"/>
    <mergeCell ref="A10:I10"/>
    <mergeCell ref="A43:I46"/>
    <mergeCell ref="A25:G25"/>
    <mergeCell ref="B11:G11"/>
    <mergeCell ref="A12:I12"/>
    <mergeCell ref="A17:I17"/>
    <mergeCell ref="B37:G37"/>
    <mergeCell ref="A28:G28"/>
    <mergeCell ref="A29:G29"/>
    <mergeCell ref="A30:G30"/>
    <mergeCell ref="A31:G31"/>
    <mergeCell ref="B38:G38"/>
    <mergeCell ref="B39:G39"/>
    <mergeCell ref="A33:I33"/>
    <mergeCell ref="A19:G21"/>
    <mergeCell ref="B15:H16"/>
    <mergeCell ref="I19:I21"/>
    <mergeCell ref="A24:G24"/>
    <mergeCell ref="A26:G26"/>
    <mergeCell ref="A27:G27"/>
    <mergeCell ref="A7:C7"/>
    <mergeCell ref="A8:I8"/>
    <mergeCell ref="A18:G18"/>
    <mergeCell ref="A22:G22"/>
    <mergeCell ref="A23:G23"/>
  </mergeCells>
  <pageMargins left="0.5" right="0.5" top="0.5" bottom="0.5" header="0.3" footer="0.3"/>
  <pageSetup scale="74" orientation="portrait" r:id="rId1"/>
  <headerFooter>
    <oddFooter>&amp;L&amp;10&amp;K000000New York State Department of State&amp;C&amp;10&amp;K000000Division of Community Services&amp;R&amp;10&amp;K000000CSBG Contract</oddFooter>
  </headerFooter>
  <ignoredErrors>
    <ignoredError sqref="D5 I7 H32:I32 H39:I39 F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D4C1-F861-4184-A67A-DB771DEA6CC6}">
  <sheetPr>
    <tabColor theme="3" tint="0.59999389629810485"/>
    <pageSetUpPr fitToPage="1"/>
  </sheetPr>
  <dimension ref="A1:Q406"/>
  <sheetViews>
    <sheetView showGridLines="0" topLeftCell="A7" zoomScaleNormal="100" zoomScaleSheetLayoutView="100" workbookViewId="0">
      <selection activeCell="H92" sqref="H92:Q94"/>
    </sheetView>
  </sheetViews>
  <sheetFormatPr defaultColWidth="9.140625" defaultRowHeight="15" x14ac:dyDescent="0.25"/>
  <cols>
    <col min="1" max="1" width="15" customWidth="1"/>
    <col min="2" max="6" width="10.7109375" customWidth="1"/>
    <col min="7" max="7" width="17.5703125" customWidth="1"/>
    <col min="8" max="17" width="10.7109375" customWidth="1"/>
  </cols>
  <sheetData>
    <row r="1" spans="1:17" x14ac:dyDescent="0.25">
      <c r="A1" s="294" t="s">
        <v>0</v>
      </c>
      <c r="B1" s="294"/>
      <c r="C1" s="294"/>
      <c r="D1" s="294"/>
      <c r="E1" s="294"/>
      <c r="F1" s="294"/>
      <c r="G1" s="294"/>
      <c r="H1" s="294"/>
      <c r="I1" s="294"/>
      <c r="J1" s="294"/>
      <c r="K1" s="294"/>
      <c r="L1" s="294"/>
      <c r="M1" s="294"/>
      <c r="N1" s="294"/>
      <c r="O1" s="294"/>
      <c r="P1" s="294"/>
      <c r="Q1" s="294"/>
    </row>
    <row r="2" spans="1:17" x14ac:dyDescent="0.25">
      <c r="A2" s="1246" t="s">
        <v>1</v>
      </c>
      <c r="B2" s="1246"/>
      <c r="C2" s="1246"/>
      <c r="D2" s="1246"/>
      <c r="E2" s="1246"/>
      <c r="F2" s="1246"/>
      <c r="G2" s="1246"/>
      <c r="H2" s="1246"/>
      <c r="I2" s="1246"/>
      <c r="J2" s="1246"/>
      <c r="K2" s="1246"/>
      <c r="L2" s="1246"/>
      <c r="M2" s="1246"/>
      <c r="N2" s="1246"/>
      <c r="O2" s="1246"/>
      <c r="P2" s="1246"/>
      <c r="Q2" s="1246"/>
    </row>
    <row r="3" spans="1:17" x14ac:dyDescent="0.25">
      <c r="A3" s="613" t="s">
        <v>615</v>
      </c>
      <c r="B3" s="613"/>
      <c r="C3" s="613"/>
      <c r="D3" s="613"/>
      <c r="E3" s="613"/>
      <c r="F3" s="613"/>
      <c r="G3" s="613"/>
      <c r="H3" s="613"/>
      <c r="I3" s="613"/>
      <c r="J3" s="613"/>
      <c r="K3" s="613"/>
      <c r="L3" s="613"/>
      <c r="M3" s="613"/>
      <c r="N3" s="613"/>
      <c r="O3" s="613"/>
      <c r="P3" s="613"/>
      <c r="Q3" s="613"/>
    </row>
    <row r="4" spans="1:17" x14ac:dyDescent="0.25">
      <c r="A4" s="295"/>
      <c r="B4" s="295"/>
      <c r="C4" s="295"/>
      <c r="D4" s="295"/>
      <c r="E4" s="295"/>
      <c r="F4" s="295"/>
      <c r="G4" s="295"/>
      <c r="H4" s="295"/>
      <c r="I4" s="295"/>
      <c r="J4" s="295"/>
      <c r="K4" s="295"/>
      <c r="L4" s="295"/>
      <c r="M4" s="295"/>
      <c r="N4" s="295"/>
      <c r="O4" s="295"/>
      <c r="P4" s="295"/>
      <c r="Q4" s="295"/>
    </row>
    <row r="5" spans="1:17" x14ac:dyDescent="0.25">
      <c r="A5" s="7" t="s">
        <v>3</v>
      </c>
      <c r="B5" s="478" t="str">
        <f>'C-1a Needs Assessment'!C5</f>
        <v>NYC Department of Youth and Community Development</v>
      </c>
      <c r="C5" s="478"/>
      <c r="D5" s="478"/>
      <c r="E5" s="478"/>
      <c r="F5" s="478"/>
      <c r="G5" s="478"/>
      <c r="H5" s="478"/>
      <c r="I5" s="478"/>
      <c r="J5" s="478"/>
      <c r="K5" s="478"/>
      <c r="L5" s="478"/>
      <c r="M5" s="478"/>
      <c r="N5" s="449"/>
      <c r="O5" s="449"/>
      <c r="P5" s="4" t="s">
        <v>5</v>
      </c>
      <c r="Q5" s="11">
        <f>'C-1a Needs Assessment'!J5</f>
        <v>2023</v>
      </c>
    </row>
    <row r="6" spans="1:17" x14ac:dyDescent="0.25">
      <c r="A6" s="295"/>
      <c r="B6" s="295"/>
      <c r="C6" s="295"/>
      <c r="D6" s="295"/>
      <c r="E6" s="295"/>
      <c r="F6" s="295"/>
      <c r="G6" s="295"/>
      <c r="H6" s="295"/>
      <c r="I6" s="295"/>
      <c r="J6" s="295"/>
      <c r="K6" s="295"/>
      <c r="L6" s="295"/>
      <c r="M6" s="295"/>
      <c r="N6" s="295"/>
      <c r="O6" s="295"/>
      <c r="P6" s="295"/>
    </row>
    <row r="7" spans="1:17" x14ac:dyDescent="0.25">
      <c r="A7" s="7" t="s">
        <v>6</v>
      </c>
      <c r="B7" s="206">
        <f>'C-1a Needs Assessment'!C7</f>
        <v>44835</v>
      </c>
      <c r="C7" s="207" t="s">
        <v>7</v>
      </c>
      <c r="D7" s="12">
        <f>'C-1a Needs Assessment'!E7</f>
        <v>45199</v>
      </c>
      <c r="E7" s="449"/>
      <c r="F7" s="449"/>
      <c r="G7" s="449"/>
      <c r="H7" s="449"/>
      <c r="I7" s="449"/>
      <c r="J7" s="449"/>
      <c r="K7" s="449"/>
      <c r="L7" s="449"/>
      <c r="M7" s="449"/>
      <c r="N7" s="449"/>
      <c r="O7" s="449"/>
      <c r="P7" s="7" t="s">
        <v>8</v>
      </c>
      <c r="Q7" s="13" t="str">
        <f>'C-1a Needs Assessment'!J7</f>
        <v>C1001474</v>
      </c>
    </row>
    <row r="8" spans="1:17" x14ac:dyDescent="0.25">
      <c r="A8" s="545"/>
      <c r="B8" s="545"/>
      <c r="C8" s="545"/>
      <c r="D8" s="545"/>
      <c r="E8" s="545"/>
      <c r="F8" s="545"/>
      <c r="G8" s="545"/>
      <c r="H8" s="545"/>
      <c r="I8" s="545"/>
      <c r="J8" s="545"/>
      <c r="K8" s="545"/>
      <c r="L8" s="545"/>
      <c r="M8" s="545"/>
      <c r="N8" s="545"/>
      <c r="O8" s="545"/>
      <c r="P8" s="545"/>
      <c r="Q8" s="545"/>
    </row>
    <row r="9" spans="1:17" ht="15" customHeight="1" x14ac:dyDescent="0.25">
      <c r="A9" s="1247" t="s">
        <v>616</v>
      </c>
      <c r="B9" s="1248"/>
      <c r="C9" s="1248"/>
      <c r="D9" s="1248"/>
      <c r="E9" s="1248"/>
      <c r="F9" s="1248"/>
      <c r="G9" s="1248"/>
      <c r="H9" s="1248"/>
      <c r="I9" s="1248"/>
      <c r="J9" s="1248"/>
      <c r="K9" s="1248"/>
      <c r="L9" s="1248"/>
      <c r="M9" s="1248"/>
      <c r="N9" s="1248"/>
      <c r="O9" s="1248"/>
      <c r="P9" s="1248"/>
      <c r="Q9" s="1249"/>
    </row>
    <row r="10" spans="1:17" x14ac:dyDescent="0.25">
      <c r="A10" s="1250"/>
      <c r="B10" s="1251"/>
      <c r="C10" s="1251"/>
      <c r="D10" s="1251"/>
      <c r="E10" s="1251"/>
      <c r="F10" s="1251"/>
      <c r="G10" s="1251"/>
      <c r="H10" s="1251"/>
      <c r="I10" s="1251"/>
      <c r="J10" s="1251"/>
      <c r="K10" s="1251"/>
      <c r="L10" s="1251"/>
      <c r="M10" s="1251"/>
      <c r="N10" s="1251"/>
      <c r="O10" s="1251"/>
      <c r="P10" s="1251"/>
      <c r="Q10" s="1252"/>
    </row>
    <row r="11" spans="1:17" x14ac:dyDescent="0.25">
      <c r="A11" s="1245"/>
      <c r="B11" s="1245"/>
      <c r="C11" s="1245"/>
      <c r="D11" s="1245"/>
      <c r="E11" s="1245"/>
      <c r="F11" s="1245"/>
      <c r="G11" s="1245"/>
      <c r="H11" s="1245"/>
      <c r="I11" s="1245"/>
      <c r="J11" s="1245"/>
      <c r="K11" s="1245"/>
      <c r="L11" s="1245"/>
      <c r="M11" s="1245"/>
      <c r="N11" s="1245"/>
      <c r="O11" s="1245"/>
      <c r="P11" s="1245"/>
      <c r="Q11" s="1245"/>
    </row>
    <row r="12" spans="1:17" x14ac:dyDescent="0.25">
      <c r="A12" s="1131" t="s">
        <v>617</v>
      </c>
      <c r="B12" s="1131"/>
      <c r="C12" s="1131"/>
      <c r="D12" s="106">
        <f>COUNTA(A17:A406)</f>
        <v>35</v>
      </c>
      <c r="E12" s="105"/>
      <c r="F12" s="1131" t="s">
        <v>618</v>
      </c>
      <c r="G12" s="1131"/>
      <c r="H12" s="1131"/>
      <c r="I12" s="106">
        <f>'C-2b WP Agency Partners'!N32</f>
        <v>164</v>
      </c>
      <c r="J12" s="1253"/>
      <c r="K12" s="1253"/>
      <c r="L12" s="1253"/>
      <c r="M12" s="1253"/>
      <c r="N12" s="1253"/>
      <c r="O12" s="1253"/>
      <c r="P12" s="1253"/>
      <c r="Q12" s="1253"/>
    </row>
    <row r="13" spans="1:17" x14ac:dyDescent="0.25">
      <c r="A13" s="296"/>
      <c r="B13" s="296"/>
      <c r="C13" s="296"/>
      <c r="D13" s="296"/>
      <c r="E13" s="296"/>
      <c r="F13" s="296"/>
      <c r="G13" s="296"/>
      <c r="H13" s="296"/>
      <c r="I13" s="296"/>
      <c r="J13" s="296"/>
      <c r="K13" s="296"/>
      <c r="L13" s="296"/>
      <c r="M13" s="296"/>
      <c r="N13" s="296"/>
      <c r="O13" s="296"/>
      <c r="P13" s="296"/>
      <c r="Q13" s="296"/>
    </row>
    <row r="14" spans="1:17" ht="15" customHeight="1" x14ac:dyDescent="0.25">
      <c r="A14" s="1244" t="s">
        <v>619</v>
      </c>
      <c r="B14" s="1244"/>
      <c r="C14" s="1244"/>
      <c r="D14" s="1244"/>
      <c r="E14" s="1244"/>
      <c r="F14" s="1244"/>
      <c r="G14" s="1244"/>
      <c r="H14" s="1244"/>
      <c r="I14" s="1244"/>
      <c r="J14" s="1244"/>
      <c r="K14" s="1244"/>
      <c r="L14" s="1244"/>
      <c r="M14" s="1244"/>
      <c r="N14" s="1244"/>
      <c r="O14" s="1244"/>
      <c r="P14" s="1244"/>
      <c r="Q14" s="1244"/>
    </row>
    <row r="15" spans="1:17" x14ac:dyDescent="0.25">
      <c r="A15" s="1071"/>
      <c r="B15" s="1071"/>
      <c r="C15" s="1071"/>
      <c r="D15" s="1071"/>
      <c r="E15" s="1071"/>
      <c r="F15" s="1071"/>
      <c r="G15" s="1071"/>
      <c r="H15" s="1071"/>
      <c r="I15" s="1071"/>
      <c r="J15" s="1071"/>
      <c r="K15" s="1071"/>
      <c r="L15" s="1071"/>
      <c r="M15" s="1071"/>
      <c r="N15" s="1071"/>
      <c r="O15" s="1071"/>
      <c r="P15" s="1071"/>
      <c r="Q15" s="1071"/>
    </row>
    <row r="16" spans="1:17" x14ac:dyDescent="0.25">
      <c r="A16" s="256" t="s">
        <v>620</v>
      </c>
      <c r="B16" s="257"/>
      <c r="C16" s="257"/>
      <c r="D16" s="257"/>
      <c r="E16" s="258"/>
      <c r="F16" s="604" t="s">
        <v>621</v>
      </c>
      <c r="G16" s="606"/>
      <c r="H16" s="107" t="s">
        <v>622</v>
      </c>
      <c r="I16" s="108"/>
      <c r="J16" s="108"/>
      <c r="K16" s="108"/>
      <c r="L16" s="108"/>
      <c r="M16" s="108"/>
      <c r="N16" s="108"/>
      <c r="O16" s="108"/>
      <c r="P16" s="108"/>
      <c r="Q16" s="109"/>
    </row>
    <row r="17" spans="1:17" ht="15" customHeight="1" x14ac:dyDescent="0.25">
      <c r="A17" s="1222" t="s">
        <v>623</v>
      </c>
      <c r="B17" s="1222"/>
      <c r="C17" s="1222"/>
      <c r="D17" s="1222"/>
      <c r="E17" s="1222"/>
      <c r="F17" s="1222" t="s">
        <v>624</v>
      </c>
      <c r="G17" s="1222"/>
      <c r="H17" s="1235" t="s">
        <v>625</v>
      </c>
      <c r="I17" s="1236"/>
      <c r="J17" s="1236"/>
      <c r="K17" s="1236"/>
      <c r="L17" s="1236"/>
      <c r="M17" s="1236"/>
      <c r="N17" s="1236"/>
      <c r="O17" s="1236"/>
      <c r="P17" s="1236"/>
      <c r="Q17" s="1237"/>
    </row>
    <row r="18" spans="1:17" ht="15" customHeight="1" x14ac:dyDescent="0.25">
      <c r="A18" s="1223"/>
      <c r="B18" s="1223"/>
      <c r="C18" s="1223"/>
      <c r="D18" s="1223"/>
      <c r="E18" s="1223"/>
      <c r="F18" s="1223"/>
      <c r="G18" s="1223"/>
      <c r="H18" s="1238"/>
      <c r="I18" s="529"/>
      <c r="J18" s="529"/>
      <c r="K18" s="529"/>
      <c r="L18" s="529"/>
      <c r="M18" s="529"/>
      <c r="N18" s="529"/>
      <c r="O18" s="529"/>
      <c r="P18" s="529"/>
      <c r="Q18" s="1239"/>
    </row>
    <row r="19" spans="1:17" x14ac:dyDescent="0.25">
      <c r="A19" s="1224"/>
      <c r="B19" s="1224"/>
      <c r="C19" s="1224"/>
      <c r="D19" s="1224"/>
      <c r="E19" s="1224"/>
      <c r="F19" s="1224"/>
      <c r="G19" s="1224"/>
      <c r="H19" s="1238"/>
      <c r="I19" s="529"/>
      <c r="J19" s="529"/>
      <c r="K19" s="529"/>
      <c r="L19" s="529"/>
      <c r="M19" s="529"/>
      <c r="N19" s="529"/>
      <c r="O19" s="529"/>
      <c r="P19" s="529"/>
      <c r="Q19" s="1239"/>
    </row>
    <row r="20" spans="1:17" ht="15" customHeight="1" x14ac:dyDescent="0.25">
      <c r="A20" s="1222" t="s">
        <v>626</v>
      </c>
      <c r="B20" s="1222"/>
      <c r="C20" s="1222"/>
      <c r="D20" s="1222"/>
      <c r="E20" s="1222"/>
      <c r="F20" s="1222" t="s">
        <v>293</v>
      </c>
      <c r="G20" s="1222"/>
      <c r="H20" s="1238"/>
      <c r="I20" s="529"/>
      <c r="J20" s="529"/>
      <c r="K20" s="529"/>
      <c r="L20" s="529"/>
      <c r="M20" s="529"/>
      <c r="N20" s="529"/>
      <c r="O20" s="529"/>
      <c r="P20" s="529"/>
      <c r="Q20" s="1239"/>
    </row>
    <row r="21" spans="1:17" ht="15" customHeight="1" x14ac:dyDescent="0.25">
      <c r="A21" s="1223"/>
      <c r="B21" s="1223"/>
      <c r="C21" s="1223"/>
      <c r="D21" s="1223"/>
      <c r="E21" s="1223"/>
      <c r="F21" s="1223"/>
      <c r="G21" s="1223"/>
      <c r="H21" s="1238"/>
      <c r="I21" s="529"/>
      <c r="J21" s="529"/>
      <c r="K21" s="529"/>
      <c r="L21" s="529"/>
      <c r="M21" s="529"/>
      <c r="N21" s="529"/>
      <c r="O21" s="529"/>
      <c r="P21" s="529"/>
      <c r="Q21" s="1239"/>
    </row>
    <row r="22" spans="1:17" x14ac:dyDescent="0.25">
      <c r="A22" s="1224"/>
      <c r="B22" s="1224"/>
      <c r="C22" s="1224"/>
      <c r="D22" s="1224"/>
      <c r="E22" s="1224"/>
      <c r="F22" s="1224"/>
      <c r="G22" s="1224"/>
      <c r="H22" s="1238"/>
      <c r="I22" s="529"/>
      <c r="J22" s="529"/>
      <c r="K22" s="529"/>
      <c r="L22" s="529"/>
      <c r="M22" s="529"/>
      <c r="N22" s="529"/>
      <c r="O22" s="529"/>
      <c r="P22" s="529"/>
      <c r="Q22" s="1239"/>
    </row>
    <row r="23" spans="1:17" ht="15" customHeight="1" x14ac:dyDescent="0.25">
      <c r="A23" s="1222" t="s">
        <v>627</v>
      </c>
      <c r="B23" s="1222"/>
      <c r="C23" s="1222"/>
      <c r="D23" s="1222"/>
      <c r="E23" s="1222"/>
      <c r="F23" s="1222" t="s">
        <v>293</v>
      </c>
      <c r="G23" s="1222"/>
      <c r="H23" s="1238"/>
      <c r="I23" s="529"/>
      <c r="J23" s="529"/>
      <c r="K23" s="529"/>
      <c r="L23" s="529"/>
      <c r="M23" s="529"/>
      <c r="N23" s="529"/>
      <c r="O23" s="529"/>
      <c r="P23" s="529"/>
      <c r="Q23" s="1239"/>
    </row>
    <row r="24" spans="1:17" ht="15" customHeight="1" x14ac:dyDescent="0.25">
      <c r="A24" s="1223"/>
      <c r="B24" s="1223"/>
      <c r="C24" s="1223"/>
      <c r="D24" s="1223"/>
      <c r="E24" s="1223"/>
      <c r="F24" s="1223"/>
      <c r="G24" s="1223"/>
      <c r="H24" s="1238"/>
      <c r="I24" s="529"/>
      <c r="J24" s="529"/>
      <c r="K24" s="529"/>
      <c r="L24" s="529"/>
      <c r="M24" s="529"/>
      <c r="N24" s="529"/>
      <c r="O24" s="529"/>
      <c r="P24" s="529"/>
      <c r="Q24" s="1239"/>
    </row>
    <row r="25" spans="1:17" x14ac:dyDescent="0.25">
      <c r="A25" s="1224"/>
      <c r="B25" s="1224"/>
      <c r="C25" s="1224"/>
      <c r="D25" s="1224"/>
      <c r="E25" s="1224"/>
      <c r="F25" s="1224"/>
      <c r="G25" s="1224"/>
      <c r="H25" s="1238"/>
      <c r="I25" s="529"/>
      <c r="J25" s="529"/>
      <c r="K25" s="529"/>
      <c r="L25" s="529"/>
      <c r="M25" s="529"/>
      <c r="N25" s="529"/>
      <c r="O25" s="529"/>
      <c r="P25" s="529"/>
      <c r="Q25" s="1239"/>
    </row>
    <row r="26" spans="1:17" ht="15" customHeight="1" x14ac:dyDescent="0.25">
      <c r="A26" s="1222" t="s">
        <v>740</v>
      </c>
      <c r="B26" s="1222"/>
      <c r="C26" s="1222"/>
      <c r="D26" s="1222"/>
      <c r="E26" s="1222"/>
      <c r="F26" s="1222" t="s">
        <v>297</v>
      </c>
      <c r="G26" s="1222"/>
      <c r="H26" s="1238"/>
      <c r="I26" s="529"/>
      <c r="J26" s="529"/>
      <c r="K26" s="529"/>
      <c r="L26" s="529"/>
      <c r="M26" s="529"/>
      <c r="N26" s="529"/>
      <c r="O26" s="529"/>
      <c r="P26" s="529"/>
      <c r="Q26" s="1239"/>
    </row>
    <row r="27" spans="1:17" ht="15" customHeight="1" x14ac:dyDescent="0.25">
      <c r="A27" s="1223"/>
      <c r="B27" s="1223"/>
      <c r="C27" s="1223"/>
      <c r="D27" s="1223"/>
      <c r="E27" s="1223"/>
      <c r="F27" s="1223"/>
      <c r="G27" s="1223"/>
      <c r="H27" s="1238"/>
      <c r="I27" s="529"/>
      <c r="J27" s="529"/>
      <c r="K27" s="529"/>
      <c r="L27" s="529"/>
      <c r="M27" s="529"/>
      <c r="N27" s="529"/>
      <c r="O27" s="529"/>
      <c r="P27" s="529"/>
      <c r="Q27" s="1239"/>
    </row>
    <row r="28" spans="1:17" x14ac:dyDescent="0.25">
      <c r="A28" s="1224"/>
      <c r="B28" s="1224"/>
      <c r="C28" s="1224"/>
      <c r="D28" s="1224"/>
      <c r="E28" s="1224"/>
      <c r="F28" s="1224"/>
      <c r="G28" s="1224"/>
      <c r="H28" s="1238"/>
      <c r="I28" s="529"/>
      <c r="J28" s="529"/>
      <c r="K28" s="529"/>
      <c r="L28" s="529"/>
      <c r="M28" s="529"/>
      <c r="N28" s="529"/>
      <c r="O28" s="529"/>
      <c r="P28" s="529"/>
      <c r="Q28" s="1239"/>
    </row>
    <row r="29" spans="1:17" ht="15" customHeight="1" x14ac:dyDescent="0.25">
      <c r="A29" s="1222" t="s">
        <v>741</v>
      </c>
      <c r="B29" s="1222"/>
      <c r="C29" s="1222"/>
      <c r="D29" s="1222"/>
      <c r="E29" s="1222"/>
      <c r="F29" s="1222" t="s">
        <v>297</v>
      </c>
      <c r="G29" s="1222"/>
      <c r="H29" s="1238"/>
      <c r="I29" s="529"/>
      <c r="J29" s="529"/>
      <c r="K29" s="529"/>
      <c r="L29" s="529"/>
      <c r="M29" s="529"/>
      <c r="N29" s="529"/>
      <c r="O29" s="529"/>
      <c r="P29" s="529"/>
      <c r="Q29" s="1239"/>
    </row>
    <row r="30" spans="1:17" ht="15" customHeight="1" x14ac:dyDescent="0.25">
      <c r="A30" s="1223"/>
      <c r="B30" s="1223"/>
      <c r="C30" s="1223"/>
      <c r="D30" s="1223"/>
      <c r="E30" s="1223"/>
      <c r="F30" s="1223"/>
      <c r="G30" s="1223"/>
      <c r="H30" s="1238"/>
      <c r="I30" s="529"/>
      <c r="J30" s="529"/>
      <c r="K30" s="529"/>
      <c r="L30" s="529"/>
      <c r="M30" s="529"/>
      <c r="N30" s="529"/>
      <c r="O30" s="529"/>
      <c r="P30" s="529"/>
      <c r="Q30" s="1239"/>
    </row>
    <row r="31" spans="1:17" x14ac:dyDescent="0.25">
      <c r="A31" s="1224"/>
      <c r="B31" s="1224"/>
      <c r="C31" s="1224"/>
      <c r="D31" s="1224"/>
      <c r="E31" s="1224"/>
      <c r="F31" s="1224"/>
      <c r="G31" s="1224"/>
      <c r="H31" s="1238"/>
      <c r="I31" s="529"/>
      <c r="J31" s="529"/>
      <c r="K31" s="529"/>
      <c r="L31" s="529"/>
      <c r="M31" s="529"/>
      <c r="N31" s="529"/>
      <c r="O31" s="529"/>
      <c r="P31" s="529"/>
      <c r="Q31" s="1239"/>
    </row>
    <row r="32" spans="1:17" ht="15" customHeight="1" x14ac:dyDescent="0.25">
      <c r="A32" s="1222" t="s">
        <v>742</v>
      </c>
      <c r="B32" s="1222"/>
      <c r="C32" s="1222"/>
      <c r="D32" s="1222"/>
      <c r="E32" s="1222"/>
      <c r="F32" s="1222" t="s">
        <v>297</v>
      </c>
      <c r="G32" s="1222"/>
      <c r="H32" s="1238"/>
      <c r="I32" s="529"/>
      <c r="J32" s="529"/>
      <c r="K32" s="529"/>
      <c r="L32" s="529"/>
      <c r="M32" s="529"/>
      <c r="N32" s="529"/>
      <c r="O32" s="529"/>
      <c r="P32" s="529"/>
      <c r="Q32" s="1239"/>
    </row>
    <row r="33" spans="1:17" ht="15" customHeight="1" x14ac:dyDescent="0.25">
      <c r="A33" s="1223"/>
      <c r="B33" s="1223"/>
      <c r="C33" s="1223"/>
      <c r="D33" s="1223"/>
      <c r="E33" s="1223"/>
      <c r="F33" s="1223"/>
      <c r="G33" s="1223"/>
      <c r="H33" s="1238"/>
      <c r="I33" s="529"/>
      <c r="J33" s="529"/>
      <c r="K33" s="529"/>
      <c r="L33" s="529"/>
      <c r="M33" s="529"/>
      <c r="N33" s="529"/>
      <c r="O33" s="529"/>
      <c r="P33" s="529"/>
      <c r="Q33" s="1239"/>
    </row>
    <row r="34" spans="1:17" x14ac:dyDescent="0.25">
      <c r="A34" s="1224"/>
      <c r="B34" s="1224"/>
      <c r="C34" s="1224"/>
      <c r="D34" s="1224"/>
      <c r="E34" s="1224"/>
      <c r="F34" s="1224"/>
      <c r="G34" s="1224"/>
      <c r="H34" s="1238"/>
      <c r="I34" s="529"/>
      <c r="J34" s="529"/>
      <c r="K34" s="529"/>
      <c r="L34" s="529"/>
      <c r="M34" s="529"/>
      <c r="N34" s="529"/>
      <c r="O34" s="529"/>
      <c r="P34" s="529"/>
      <c r="Q34" s="1239"/>
    </row>
    <row r="35" spans="1:17" ht="15" customHeight="1" x14ac:dyDescent="0.25">
      <c r="A35" s="1222" t="s">
        <v>743</v>
      </c>
      <c r="B35" s="1222"/>
      <c r="C35" s="1222"/>
      <c r="D35" s="1222"/>
      <c r="E35" s="1222"/>
      <c r="F35" s="1222" t="s">
        <v>297</v>
      </c>
      <c r="G35" s="1222"/>
      <c r="H35" s="1238"/>
      <c r="I35" s="529"/>
      <c r="J35" s="529"/>
      <c r="K35" s="529"/>
      <c r="L35" s="529"/>
      <c r="M35" s="529"/>
      <c r="N35" s="529"/>
      <c r="O35" s="529"/>
      <c r="P35" s="529"/>
      <c r="Q35" s="1239"/>
    </row>
    <row r="36" spans="1:17" ht="15" customHeight="1" x14ac:dyDescent="0.25">
      <c r="A36" s="1223"/>
      <c r="B36" s="1223"/>
      <c r="C36" s="1223"/>
      <c r="D36" s="1223"/>
      <c r="E36" s="1223"/>
      <c r="F36" s="1223"/>
      <c r="G36" s="1223"/>
      <c r="H36" s="1238"/>
      <c r="I36" s="529"/>
      <c r="J36" s="529"/>
      <c r="K36" s="529"/>
      <c r="L36" s="529"/>
      <c r="M36" s="529"/>
      <c r="N36" s="529"/>
      <c r="O36" s="529"/>
      <c r="P36" s="529"/>
      <c r="Q36" s="1239"/>
    </row>
    <row r="37" spans="1:17" x14ac:dyDescent="0.25">
      <c r="A37" s="1224"/>
      <c r="B37" s="1224"/>
      <c r="C37" s="1224"/>
      <c r="D37" s="1224"/>
      <c r="E37" s="1224"/>
      <c r="F37" s="1224"/>
      <c r="G37" s="1224"/>
      <c r="H37" s="1238"/>
      <c r="I37" s="529"/>
      <c r="J37" s="529"/>
      <c r="K37" s="529"/>
      <c r="L37" s="529"/>
      <c r="M37" s="529"/>
      <c r="N37" s="529"/>
      <c r="O37" s="529"/>
      <c r="P37" s="529"/>
      <c r="Q37" s="1239"/>
    </row>
    <row r="38" spans="1:17" ht="15" customHeight="1" x14ac:dyDescent="0.25">
      <c r="A38" s="1222" t="s">
        <v>744</v>
      </c>
      <c r="B38" s="1222"/>
      <c r="C38" s="1222"/>
      <c r="D38" s="1222"/>
      <c r="E38" s="1222"/>
      <c r="F38" s="1222" t="s">
        <v>297</v>
      </c>
      <c r="G38" s="1222"/>
      <c r="H38" s="1238"/>
      <c r="I38" s="529"/>
      <c r="J38" s="529"/>
      <c r="K38" s="529"/>
      <c r="L38" s="529"/>
      <c r="M38" s="529"/>
      <c r="N38" s="529"/>
      <c r="O38" s="529"/>
      <c r="P38" s="529"/>
      <c r="Q38" s="1239"/>
    </row>
    <row r="39" spans="1:17" ht="15" customHeight="1" x14ac:dyDescent="0.25">
      <c r="A39" s="1223"/>
      <c r="B39" s="1223"/>
      <c r="C39" s="1223"/>
      <c r="D39" s="1223"/>
      <c r="E39" s="1223"/>
      <c r="F39" s="1223"/>
      <c r="G39" s="1223"/>
      <c r="H39" s="1238"/>
      <c r="I39" s="529"/>
      <c r="J39" s="529"/>
      <c r="K39" s="529"/>
      <c r="L39" s="529"/>
      <c r="M39" s="529"/>
      <c r="N39" s="529"/>
      <c r="O39" s="529"/>
      <c r="P39" s="529"/>
      <c r="Q39" s="1239"/>
    </row>
    <row r="40" spans="1:17" x14ac:dyDescent="0.25">
      <c r="A40" s="1224"/>
      <c r="B40" s="1224"/>
      <c r="C40" s="1224"/>
      <c r="D40" s="1224"/>
      <c r="E40" s="1224"/>
      <c r="F40" s="1224"/>
      <c r="G40" s="1224"/>
      <c r="H40" s="1238"/>
      <c r="I40" s="529"/>
      <c r="J40" s="529"/>
      <c r="K40" s="529"/>
      <c r="L40" s="529"/>
      <c r="M40" s="529"/>
      <c r="N40" s="529"/>
      <c r="O40" s="529"/>
      <c r="P40" s="529"/>
      <c r="Q40" s="1239"/>
    </row>
    <row r="41" spans="1:17" ht="15" customHeight="1" x14ac:dyDescent="0.25">
      <c r="A41" s="1222" t="s">
        <v>745</v>
      </c>
      <c r="B41" s="1222"/>
      <c r="C41" s="1222"/>
      <c r="D41" s="1222"/>
      <c r="E41" s="1222"/>
      <c r="F41" s="1222" t="s">
        <v>297</v>
      </c>
      <c r="G41" s="1222"/>
      <c r="H41" s="1238"/>
      <c r="I41" s="529"/>
      <c r="J41" s="529"/>
      <c r="K41" s="529"/>
      <c r="L41" s="529"/>
      <c r="M41" s="529"/>
      <c r="N41" s="529"/>
      <c r="O41" s="529"/>
      <c r="P41" s="529"/>
      <c r="Q41" s="1239"/>
    </row>
    <row r="42" spans="1:17" ht="15" customHeight="1" x14ac:dyDescent="0.25">
      <c r="A42" s="1223"/>
      <c r="B42" s="1223"/>
      <c r="C42" s="1223"/>
      <c r="D42" s="1223"/>
      <c r="E42" s="1223"/>
      <c r="F42" s="1223"/>
      <c r="G42" s="1223"/>
      <c r="H42" s="1238"/>
      <c r="I42" s="529"/>
      <c r="J42" s="529"/>
      <c r="K42" s="529"/>
      <c r="L42" s="529"/>
      <c r="M42" s="529"/>
      <c r="N42" s="529"/>
      <c r="O42" s="529"/>
      <c r="P42" s="529"/>
      <c r="Q42" s="1239"/>
    </row>
    <row r="43" spans="1:17" x14ac:dyDescent="0.25">
      <c r="A43" s="1224"/>
      <c r="B43" s="1224"/>
      <c r="C43" s="1224"/>
      <c r="D43" s="1224"/>
      <c r="E43" s="1224"/>
      <c r="F43" s="1224"/>
      <c r="G43" s="1224"/>
      <c r="H43" s="1238"/>
      <c r="I43" s="529"/>
      <c r="J43" s="529"/>
      <c r="K43" s="529"/>
      <c r="L43" s="529"/>
      <c r="M43" s="529"/>
      <c r="N43" s="529"/>
      <c r="O43" s="529"/>
      <c r="P43" s="529"/>
      <c r="Q43" s="1239"/>
    </row>
    <row r="44" spans="1:17" ht="15" customHeight="1" x14ac:dyDescent="0.25">
      <c r="A44" s="1222" t="s">
        <v>746</v>
      </c>
      <c r="B44" s="1222"/>
      <c r="C44" s="1222"/>
      <c r="D44" s="1222"/>
      <c r="E44" s="1222"/>
      <c r="F44" s="1222" t="s">
        <v>297</v>
      </c>
      <c r="G44" s="1222"/>
      <c r="H44" s="1238"/>
      <c r="I44" s="529"/>
      <c r="J44" s="529"/>
      <c r="K44" s="529"/>
      <c r="L44" s="529"/>
      <c r="M44" s="529"/>
      <c r="N44" s="529"/>
      <c r="O44" s="529"/>
      <c r="P44" s="529"/>
      <c r="Q44" s="1239"/>
    </row>
    <row r="45" spans="1:17" ht="15" customHeight="1" x14ac:dyDescent="0.25">
      <c r="A45" s="1223"/>
      <c r="B45" s="1223"/>
      <c r="C45" s="1223"/>
      <c r="D45" s="1223"/>
      <c r="E45" s="1223"/>
      <c r="F45" s="1223"/>
      <c r="G45" s="1223"/>
      <c r="H45" s="1238"/>
      <c r="I45" s="529"/>
      <c r="J45" s="529"/>
      <c r="K45" s="529"/>
      <c r="L45" s="529"/>
      <c r="M45" s="529"/>
      <c r="N45" s="529"/>
      <c r="O45" s="529"/>
      <c r="P45" s="529"/>
      <c r="Q45" s="1239"/>
    </row>
    <row r="46" spans="1:17" x14ac:dyDescent="0.25">
      <c r="A46" s="1224"/>
      <c r="B46" s="1224"/>
      <c r="C46" s="1224"/>
      <c r="D46" s="1224"/>
      <c r="E46" s="1224"/>
      <c r="F46" s="1224"/>
      <c r="G46" s="1224"/>
      <c r="H46" s="1238"/>
      <c r="I46" s="529"/>
      <c r="J46" s="529"/>
      <c r="K46" s="529"/>
      <c r="L46" s="529"/>
      <c r="M46" s="529"/>
      <c r="N46" s="529"/>
      <c r="O46" s="529"/>
      <c r="P46" s="529"/>
      <c r="Q46" s="1239"/>
    </row>
    <row r="47" spans="1:17" ht="15" customHeight="1" x14ac:dyDescent="0.25">
      <c r="A47" s="1222" t="s">
        <v>747</v>
      </c>
      <c r="B47" s="1222"/>
      <c r="C47" s="1222"/>
      <c r="D47" s="1222"/>
      <c r="E47" s="1222"/>
      <c r="F47" s="1222" t="s">
        <v>297</v>
      </c>
      <c r="G47" s="1222"/>
      <c r="H47" s="1238"/>
      <c r="I47" s="529"/>
      <c r="J47" s="529"/>
      <c r="K47" s="529"/>
      <c r="L47" s="529"/>
      <c r="M47" s="529"/>
      <c r="N47" s="529"/>
      <c r="O47" s="529"/>
      <c r="P47" s="529"/>
      <c r="Q47" s="1239"/>
    </row>
    <row r="48" spans="1:17" ht="15" customHeight="1" x14ac:dyDescent="0.25">
      <c r="A48" s="1223"/>
      <c r="B48" s="1223"/>
      <c r="C48" s="1223"/>
      <c r="D48" s="1223"/>
      <c r="E48" s="1223"/>
      <c r="F48" s="1223"/>
      <c r="G48" s="1223"/>
      <c r="H48" s="1238"/>
      <c r="I48" s="529"/>
      <c r="J48" s="529"/>
      <c r="K48" s="529"/>
      <c r="L48" s="529"/>
      <c r="M48" s="529"/>
      <c r="N48" s="529"/>
      <c r="O48" s="529"/>
      <c r="P48" s="529"/>
      <c r="Q48" s="1239"/>
    </row>
    <row r="49" spans="1:17" x14ac:dyDescent="0.25">
      <c r="A49" s="1224"/>
      <c r="B49" s="1224"/>
      <c r="C49" s="1224"/>
      <c r="D49" s="1224"/>
      <c r="E49" s="1224"/>
      <c r="F49" s="1224"/>
      <c r="G49" s="1224"/>
      <c r="H49" s="1238"/>
      <c r="I49" s="529"/>
      <c r="J49" s="529"/>
      <c r="K49" s="529"/>
      <c r="L49" s="529"/>
      <c r="M49" s="529"/>
      <c r="N49" s="529"/>
      <c r="O49" s="529"/>
      <c r="P49" s="529"/>
      <c r="Q49" s="1239"/>
    </row>
    <row r="50" spans="1:17" ht="15" customHeight="1" x14ac:dyDescent="0.25">
      <c r="A50" s="1222" t="s">
        <v>748</v>
      </c>
      <c r="B50" s="1222"/>
      <c r="C50" s="1222"/>
      <c r="D50" s="1222"/>
      <c r="E50" s="1222"/>
      <c r="F50" s="1222" t="s">
        <v>297</v>
      </c>
      <c r="G50" s="1222"/>
      <c r="H50" s="1238"/>
      <c r="I50" s="529"/>
      <c r="J50" s="529"/>
      <c r="K50" s="529"/>
      <c r="L50" s="529"/>
      <c r="M50" s="529"/>
      <c r="N50" s="529"/>
      <c r="O50" s="529"/>
      <c r="P50" s="529"/>
      <c r="Q50" s="1239"/>
    </row>
    <row r="51" spans="1:17" ht="15" customHeight="1" x14ac:dyDescent="0.25">
      <c r="A51" s="1223"/>
      <c r="B51" s="1223"/>
      <c r="C51" s="1223"/>
      <c r="D51" s="1223"/>
      <c r="E51" s="1223"/>
      <c r="F51" s="1223"/>
      <c r="G51" s="1223"/>
      <c r="H51" s="1238"/>
      <c r="I51" s="529"/>
      <c r="J51" s="529"/>
      <c r="K51" s="529"/>
      <c r="L51" s="529"/>
      <c r="M51" s="529"/>
      <c r="N51" s="529"/>
      <c r="O51" s="529"/>
      <c r="P51" s="529"/>
      <c r="Q51" s="1239"/>
    </row>
    <row r="52" spans="1:17" x14ac:dyDescent="0.25">
      <c r="A52" s="1224"/>
      <c r="B52" s="1224"/>
      <c r="C52" s="1224"/>
      <c r="D52" s="1224"/>
      <c r="E52" s="1224"/>
      <c r="F52" s="1224"/>
      <c r="G52" s="1224"/>
      <c r="H52" s="1238"/>
      <c r="I52" s="529"/>
      <c r="J52" s="529"/>
      <c r="K52" s="529"/>
      <c r="L52" s="529"/>
      <c r="M52" s="529"/>
      <c r="N52" s="529"/>
      <c r="O52" s="529"/>
      <c r="P52" s="529"/>
      <c r="Q52" s="1239"/>
    </row>
    <row r="53" spans="1:17" ht="15" customHeight="1" x14ac:dyDescent="0.25">
      <c r="A53" s="1222" t="s">
        <v>749</v>
      </c>
      <c r="B53" s="1222"/>
      <c r="C53" s="1222"/>
      <c r="D53" s="1222"/>
      <c r="E53" s="1222"/>
      <c r="F53" s="1222" t="s">
        <v>297</v>
      </c>
      <c r="G53" s="1222"/>
      <c r="H53" s="1238"/>
      <c r="I53" s="529"/>
      <c r="J53" s="529"/>
      <c r="K53" s="529"/>
      <c r="L53" s="529"/>
      <c r="M53" s="529"/>
      <c r="N53" s="529"/>
      <c r="O53" s="529"/>
      <c r="P53" s="529"/>
      <c r="Q53" s="1239"/>
    </row>
    <row r="54" spans="1:17" ht="15" customHeight="1" x14ac:dyDescent="0.25">
      <c r="A54" s="1223"/>
      <c r="B54" s="1223"/>
      <c r="C54" s="1223"/>
      <c r="D54" s="1223"/>
      <c r="E54" s="1223"/>
      <c r="F54" s="1223"/>
      <c r="G54" s="1223"/>
      <c r="H54" s="1238"/>
      <c r="I54" s="529"/>
      <c r="J54" s="529"/>
      <c r="K54" s="529"/>
      <c r="L54" s="529"/>
      <c r="M54" s="529"/>
      <c r="N54" s="529"/>
      <c r="O54" s="529"/>
      <c r="P54" s="529"/>
      <c r="Q54" s="1239"/>
    </row>
    <row r="55" spans="1:17" x14ac:dyDescent="0.25">
      <c r="A55" s="1224"/>
      <c r="B55" s="1224"/>
      <c r="C55" s="1224"/>
      <c r="D55" s="1224"/>
      <c r="E55" s="1224"/>
      <c r="F55" s="1223"/>
      <c r="G55" s="1223"/>
      <c r="H55" s="1238"/>
      <c r="I55" s="529"/>
      <c r="J55" s="529"/>
      <c r="K55" s="529"/>
      <c r="L55" s="529"/>
      <c r="M55" s="529"/>
      <c r="N55" s="529"/>
      <c r="O55" s="529"/>
      <c r="P55" s="529"/>
      <c r="Q55" s="1239"/>
    </row>
    <row r="56" spans="1:17" x14ac:dyDescent="0.25">
      <c r="A56" s="1222" t="s">
        <v>750</v>
      </c>
      <c r="B56" s="1222"/>
      <c r="C56" s="1222"/>
      <c r="D56" s="1222"/>
      <c r="E56" s="1228"/>
      <c r="F56" s="1242" t="s">
        <v>299</v>
      </c>
      <c r="G56" s="1242"/>
      <c r="H56" s="529"/>
      <c r="I56" s="529"/>
      <c r="J56" s="529"/>
      <c r="K56" s="529"/>
      <c r="L56" s="529"/>
      <c r="M56" s="529"/>
      <c r="N56" s="529"/>
      <c r="O56" s="529"/>
      <c r="P56" s="529"/>
      <c r="Q56" s="1239"/>
    </row>
    <row r="57" spans="1:17" x14ac:dyDescent="0.25">
      <c r="A57" s="1223"/>
      <c r="B57" s="1223"/>
      <c r="C57" s="1223"/>
      <c r="D57" s="1223"/>
      <c r="E57" s="1230"/>
      <c r="F57" s="1242"/>
      <c r="G57" s="1242"/>
      <c r="H57" s="529"/>
      <c r="I57" s="529"/>
      <c r="J57" s="529"/>
      <c r="K57" s="529"/>
      <c r="L57" s="529"/>
      <c r="M57" s="529"/>
      <c r="N57" s="529"/>
      <c r="O57" s="529"/>
      <c r="P57" s="529"/>
      <c r="Q57" s="1239"/>
    </row>
    <row r="58" spans="1:17" x14ac:dyDescent="0.25">
      <c r="A58" s="1224"/>
      <c r="B58" s="1224"/>
      <c r="C58" s="1224"/>
      <c r="D58" s="1224"/>
      <c r="E58" s="1233"/>
      <c r="F58" s="1242"/>
      <c r="G58" s="1242"/>
      <c r="H58" s="529"/>
      <c r="I58" s="529"/>
      <c r="J58" s="529"/>
      <c r="K58" s="529"/>
      <c r="L58" s="529"/>
      <c r="M58" s="529"/>
      <c r="N58" s="529"/>
      <c r="O58" s="529"/>
      <c r="P58" s="529"/>
      <c r="Q58" s="1239"/>
    </row>
    <row r="59" spans="1:17" x14ac:dyDescent="0.25">
      <c r="A59" s="1222" t="s">
        <v>751</v>
      </c>
      <c r="B59" s="1222"/>
      <c r="C59" s="1222"/>
      <c r="D59" s="1222"/>
      <c r="E59" s="1222"/>
      <c r="F59" s="1223" t="s">
        <v>293</v>
      </c>
      <c r="G59" s="1223"/>
      <c r="H59" s="1238"/>
      <c r="I59" s="529"/>
      <c r="J59" s="529"/>
      <c r="K59" s="529"/>
      <c r="L59" s="529"/>
      <c r="M59" s="529"/>
      <c r="N59" s="529"/>
      <c r="O59" s="529"/>
      <c r="P59" s="529"/>
      <c r="Q59" s="1239"/>
    </row>
    <row r="60" spans="1:17" x14ac:dyDescent="0.25">
      <c r="A60" s="1223"/>
      <c r="B60" s="1223"/>
      <c r="C60" s="1223"/>
      <c r="D60" s="1223"/>
      <c r="E60" s="1223"/>
      <c r="F60" s="1223"/>
      <c r="G60" s="1223"/>
      <c r="H60" s="1238"/>
      <c r="I60" s="529"/>
      <c r="J60" s="529"/>
      <c r="K60" s="529"/>
      <c r="L60" s="529"/>
      <c r="M60" s="529"/>
      <c r="N60" s="529"/>
      <c r="O60" s="529"/>
      <c r="P60" s="529"/>
      <c r="Q60" s="1239"/>
    </row>
    <row r="61" spans="1:17" x14ac:dyDescent="0.25">
      <c r="A61" s="1224"/>
      <c r="B61" s="1224"/>
      <c r="C61" s="1224"/>
      <c r="D61" s="1224"/>
      <c r="E61" s="1224"/>
      <c r="F61" s="1224"/>
      <c r="G61" s="1224"/>
      <c r="H61" s="1238"/>
      <c r="I61" s="529"/>
      <c r="J61" s="529"/>
      <c r="K61" s="529"/>
      <c r="L61" s="529"/>
      <c r="M61" s="529"/>
      <c r="N61" s="529"/>
      <c r="O61" s="529"/>
      <c r="P61" s="529"/>
      <c r="Q61" s="1239"/>
    </row>
    <row r="62" spans="1:17" x14ac:dyDescent="0.25">
      <c r="A62" s="1222" t="s">
        <v>752</v>
      </c>
      <c r="B62" s="1222"/>
      <c r="C62" s="1222"/>
      <c r="D62" s="1222"/>
      <c r="E62" s="1222"/>
      <c r="F62" s="1222" t="s">
        <v>293</v>
      </c>
      <c r="G62" s="1222"/>
      <c r="H62" s="1238"/>
      <c r="I62" s="529"/>
      <c r="J62" s="529"/>
      <c r="K62" s="529"/>
      <c r="L62" s="529"/>
      <c r="M62" s="529"/>
      <c r="N62" s="529"/>
      <c r="O62" s="529"/>
      <c r="P62" s="529"/>
      <c r="Q62" s="1239"/>
    </row>
    <row r="63" spans="1:17" x14ac:dyDescent="0.25">
      <c r="A63" s="1223"/>
      <c r="B63" s="1223"/>
      <c r="C63" s="1223"/>
      <c r="D63" s="1223"/>
      <c r="E63" s="1223"/>
      <c r="F63" s="1223"/>
      <c r="G63" s="1223"/>
      <c r="H63" s="1238"/>
      <c r="I63" s="529"/>
      <c r="J63" s="529"/>
      <c r="K63" s="529"/>
      <c r="L63" s="529"/>
      <c r="M63" s="529"/>
      <c r="N63" s="529"/>
      <c r="O63" s="529"/>
      <c r="P63" s="529"/>
      <c r="Q63" s="1239"/>
    </row>
    <row r="64" spans="1:17" x14ac:dyDescent="0.25">
      <c r="A64" s="1224"/>
      <c r="B64" s="1224"/>
      <c r="C64" s="1224"/>
      <c r="D64" s="1224"/>
      <c r="E64" s="1224"/>
      <c r="F64" s="1224"/>
      <c r="G64" s="1224"/>
      <c r="H64" s="1238"/>
      <c r="I64" s="529"/>
      <c r="J64" s="529"/>
      <c r="K64" s="529"/>
      <c r="L64" s="529"/>
      <c r="M64" s="529"/>
      <c r="N64" s="529"/>
      <c r="O64" s="529"/>
      <c r="P64" s="529"/>
      <c r="Q64" s="1239"/>
    </row>
    <row r="65" spans="1:17" x14ac:dyDescent="0.25">
      <c r="A65" s="1222" t="s">
        <v>753</v>
      </c>
      <c r="B65" s="1222"/>
      <c r="C65" s="1222"/>
      <c r="D65" s="1222"/>
      <c r="E65" s="1222"/>
      <c r="F65" s="1222" t="s">
        <v>293</v>
      </c>
      <c r="G65" s="1222"/>
      <c r="H65" s="1238"/>
      <c r="I65" s="529"/>
      <c r="J65" s="529"/>
      <c r="K65" s="529"/>
      <c r="L65" s="529"/>
      <c r="M65" s="529"/>
      <c r="N65" s="529"/>
      <c r="O65" s="529"/>
      <c r="P65" s="529"/>
      <c r="Q65" s="1239"/>
    </row>
    <row r="66" spans="1:17" x14ac:dyDescent="0.25">
      <c r="A66" s="1223"/>
      <c r="B66" s="1223"/>
      <c r="C66" s="1223"/>
      <c r="D66" s="1223"/>
      <c r="E66" s="1223"/>
      <c r="F66" s="1223"/>
      <c r="G66" s="1223"/>
      <c r="H66" s="1238"/>
      <c r="I66" s="529"/>
      <c r="J66" s="529"/>
      <c r="K66" s="529"/>
      <c r="L66" s="529"/>
      <c r="M66" s="529"/>
      <c r="N66" s="529"/>
      <c r="O66" s="529"/>
      <c r="P66" s="529"/>
      <c r="Q66" s="1239"/>
    </row>
    <row r="67" spans="1:17" x14ac:dyDescent="0.25">
      <c r="A67" s="1224"/>
      <c r="B67" s="1224"/>
      <c r="C67" s="1224"/>
      <c r="D67" s="1224"/>
      <c r="E67" s="1224"/>
      <c r="F67" s="1224"/>
      <c r="G67" s="1224"/>
      <c r="H67" s="1238"/>
      <c r="I67" s="529"/>
      <c r="J67" s="529"/>
      <c r="K67" s="529"/>
      <c r="L67" s="529"/>
      <c r="M67" s="529"/>
      <c r="N67" s="529"/>
      <c r="O67" s="529"/>
      <c r="P67" s="529"/>
      <c r="Q67" s="1239"/>
    </row>
    <row r="68" spans="1:17" x14ac:dyDescent="0.25">
      <c r="A68" s="1222" t="s">
        <v>754</v>
      </c>
      <c r="B68" s="1222"/>
      <c r="C68" s="1222"/>
      <c r="D68" s="1222"/>
      <c r="E68" s="1222"/>
      <c r="F68" s="1222" t="s">
        <v>293</v>
      </c>
      <c r="G68" s="1222"/>
      <c r="H68" s="1238"/>
      <c r="I68" s="529"/>
      <c r="J68" s="529"/>
      <c r="K68" s="529"/>
      <c r="L68" s="529"/>
      <c r="M68" s="529"/>
      <c r="N68" s="529"/>
      <c r="O68" s="529"/>
      <c r="P68" s="529"/>
      <c r="Q68" s="1239"/>
    </row>
    <row r="69" spans="1:17" x14ac:dyDescent="0.25">
      <c r="A69" s="1223"/>
      <c r="B69" s="1223"/>
      <c r="C69" s="1223"/>
      <c r="D69" s="1223"/>
      <c r="E69" s="1223"/>
      <c r="F69" s="1223"/>
      <c r="G69" s="1223"/>
      <c r="H69" s="1238"/>
      <c r="I69" s="529"/>
      <c r="J69" s="529"/>
      <c r="K69" s="529"/>
      <c r="L69" s="529"/>
      <c r="M69" s="529"/>
      <c r="N69" s="529"/>
      <c r="O69" s="529"/>
      <c r="P69" s="529"/>
      <c r="Q69" s="1239"/>
    </row>
    <row r="70" spans="1:17" x14ac:dyDescent="0.25">
      <c r="A70" s="1224"/>
      <c r="B70" s="1224"/>
      <c r="C70" s="1224"/>
      <c r="D70" s="1224"/>
      <c r="E70" s="1224"/>
      <c r="F70" s="1224"/>
      <c r="G70" s="1224"/>
      <c r="H70" s="1238"/>
      <c r="I70" s="529"/>
      <c r="J70" s="529"/>
      <c r="K70" s="529"/>
      <c r="L70" s="529"/>
      <c r="M70" s="529"/>
      <c r="N70" s="529"/>
      <c r="O70" s="529"/>
      <c r="P70" s="529"/>
      <c r="Q70" s="1239"/>
    </row>
    <row r="71" spans="1:17" x14ac:dyDescent="0.25">
      <c r="A71" s="1228" t="s">
        <v>628</v>
      </c>
      <c r="B71" s="596"/>
      <c r="C71" s="596"/>
      <c r="D71" s="596"/>
      <c r="E71" s="1229"/>
      <c r="F71" s="1228" t="s">
        <v>305</v>
      </c>
      <c r="G71" s="1229"/>
      <c r="H71" s="1238"/>
      <c r="I71" s="529"/>
      <c r="J71" s="529"/>
      <c r="K71" s="529"/>
      <c r="L71" s="529"/>
      <c r="M71" s="529"/>
      <c r="N71" s="529"/>
      <c r="O71" s="529"/>
      <c r="P71" s="529"/>
      <c r="Q71" s="1239"/>
    </row>
    <row r="72" spans="1:17" x14ac:dyDescent="0.25">
      <c r="A72" s="1230"/>
      <c r="B72" s="1231"/>
      <c r="C72" s="1231"/>
      <c r="D72" s="1231"/>
      <c r="E72" s="1232"/>
      <c r="F72" s="1230"/>
      <c r="G72" s="1232"/>
      <c r="H72" s="1238"/>
      <c r="I72" s="529"/>
      <c r="J72" s="529"/>
      <c r="K72" s="529"/>
      <c r="L72" s="529"/>
      <c r="M72" s="529"/>
      <c r="N72" s="529"/>
      <c r="O72" s="529"/>
      <c r="P72" s="529"/>
      <c r="Q72" s="1239"/>
    </row>
    <row r="73" spans="1:17" x14ac:dyDescent="0.25">
      <c r="A73" s="1233"/>
      <c r="B73" s="308"/>
      <c r="C73" s="308"/>
      <c r="D73" s="308"/>
      <c r="E73" s="1234"/>
      <c r="F73" s="1233"/>
      <c r="G73" s="1234"/>
      <c r="H73" s="1238"/>
      <c r="I73" s="529"/>
      <c r="J73" s="529"/>
      <c r="K73" s="529"/>
      <c r="L73" s="529"/>
      <c r="M73" s="529"/>
      <c r="N73" s="529"/>
      <c r="O73" s="529"/>
      <c r="P73" s="529"/>
      <c r="Q73" s="1239"/>
    </row>
    <row r="74" spans="1:17" x14ac:dyDescent="0.25">
      <c r="A74" s="1222" t="s">
        <v>629</v>
      </c>
      <c r="B74" s="1222"/>
      <c r="C74" s="1222"/>
      <c r="D74" s="1222"/>
      <c r="E74" s="1222"/>
      <c r="F74" s="1222" t="s">
        <v>303</v>
      </c>
      <c r="G74" s="1222"/>
      <c r="H74" s="1238"/>
      <c r="I74" s="529"/>
      <c r="J74" s="529"/>
      <c r="K74" s="529"/>
      <c r="L74" s="529"/>
      <c r="M74" s="529"/>
      <c r="N74" s="529"/>
      <c r="O74" s="529"/>
      <c r="P74" s="529"/>
      <c r="Q74" s="1239"/>
    </row>
    <row r="75" spans="1:17" x14ac:dyDescent="0.25">
      <c r="A75" s="1223"/>
      <c r="B75" s="1223"/>
      <c r="C75" s="1223"/>
      <c r="D75" s="1223"/>
      <c r="E75" s="1223"/>
      <c r="F75" s="1223"/>
      <c r="G75" s="1223"/>
      <c r="H75" s="1238"/>
      <c r="I75" s="529"/>
      <c r="J75" s="529"/>
      <c r="K75" s="529"/>
      <c r="L75" s="529"/>
      <c r="M75" s="529"/>
      <c r="N75" s="529"/>
      <c r="O75" s="529"/>
      <c r="P75" s="529"/>
      <c r="Q75" s="1239"/>
    </row>
    <row r="76" spans="1:17" x14ac:dyDescent="0.25">
      <c r="A76" s="1224"/>
      <c r="B76" s="1224"/>
      <c r="C76" s="1224"/>
      <c r="D76" s="1224"/>
      <c r="E76" s="1224"/>
      <c r="F76" s="1224"/>
      <c r="G76" s="1224"/>
      <c r="H76" s="1238"/>
      <c r="I76" s="529"/>
      <c r="J76" s="529"/>
      <c r="K76" s="529"/>
      <c r="L76" s="529"/>
      <c r="M76" s="529"/>
      <c r="N76" s="529"/>
      <c r="O76" s="529"/>
      <c r="P76" s="529"/>
      <c r="Q76" s="1239"/>
    </row>
    <row r="77" spans="1:17" x14ac:dyDescent="0.25">
      <c r="A77" s="1222" t="s">
        <v>630</v>
      </c>
      <c r="B77" s="1222"/>
      <c r="C77" s="1222"/>
      <c r="D77" s="1222"/>
      <c r="E77" s="1222"/>
      <c r="F77" s="1222" t="s">
        <v>303</v>
      </c>
      <c r="G77" s="1222"/>
      <c r="H77" s="1238"/>
      <c r="I77" s="529"/>
      <c r="J77" s="529"/>
      <c r="K77" s="529"/>
      <c r="L77" s="529"/>
      <c r="M77" s="529"/>
      <c r="N77" s="529"/>
      <c r="O77" s="529"/>
      <c r="P77" s="529"/>
      <c r="Q77" s="1239"/>
    </row>
    <row r="78" spans="1:17" x14ac:dyDescent="0.25">
      <c r="A78" s="1223"/>
      <c r="B78" s="1223"/>
      <c r="C78" s="1223"/>
      <c r="D78" s="1223"/>
      <c r="E78" s="1223"/>
      <c r="F78" s="1223"/>
      <c r="G78" s="1223"/>
      <c r="H78" s="1238"/>
      <c r="I78" s="529"/>
      <c r="J78" s="529"/>
      <c r="K78" s="529"/>
      <c r="L78" s="529"/>
      <c r="M78" s="529"/>
      <c r="N78" s="529"/>
      <c r="O78" s="529"/>
      <c r="P78" s="529"/>
      <c r="Q78" s="1239"/>
    </row>
    <row r="79" spans="1:17" x14ac:dyDescent="0.25">
      <c r="A79" s="1224"/>
      <c r="B79" s="1224"/>
      <c r="C79" s="1224"/>
      <c r="D79" s="1224"/>
      <c r="E79" s="1224"/>
      <c r="F79" s="1224"/>
      <c r="G79" s="1224"/>
      <c r="H79" s="1238"/>
      <c r="I79" s="529"/>
      <c r="J79" s="529"/>
      <c r="K79" s="529"/>
      <c r="L79" s="529"/>
      <c r="M79" s="529"/>
      <c r="N79" s="529"/>
      <c r="O79" s="529"/>
      <c r="P79" s="529"/>
      <c r="Q79" s="1239"/>
    </row>
    <row r="80" spans="1:17" x14ac:dyDescent="0.25">
      <c r="A80" s="1222" t="s">
        <v>631</v>
      </c>
      <c r="B80" s="1222"/>
      <c r="C80" s="1222"/>
      <c r="D80" s="1222"/>
      <c r="E80" s="1222"/>
      <c r="F80" s="1222" t="s">
        <v>313</v>
      </c>
      <c r="G80" s="1222"/>
      <c r="H80" s="1238"/>
      <c r="I80" s="529"/>
      <c r="J80" s="529"/>
      <c r="K80" s="529"/>
      <c r="L80" s="529"/>
      <c r="M80" s="529"/>
      <c r="N80" s="529"/>
      <c r="O80" s="529"/>
      <c r="P80" s="529"/>
      <c r="Q80" s="1239"/>
    </row>
    <row r="81" spans="1:17" x14ac:dyDescent="0.25">
      <c r="A81" s="1223"/>
      <c r="B81" s="1223"/>
      <c r="C81" s="1223"/>
      <c r="D81" s="1223"/>
      <c r="E81" s="1223"/>
      <c r="F81" s="1223"/>
      <c r="G81" s="1223"/>
      <c r="H81" s="1238"/>
      <c r="I81" s="529"/>
      <c r="J81" s="529"/>
      <c r="K81" s="529"/>
      <c r="L81" s="529"/>
      <c r="M81" s="529"/>
      <c r="N81" s="529"/>
      <c r="O81" s="529"/>
      <c r="P81" s="529"/>
      <c r="Q81" s="1239"/>
    </row>
    <row r="82" spans="1:17" x14ac:dyDescent="0.25">
      <c r="A82" s="1223"/>
      <c r="B82" s="1223"/>
      <c r="C82" s="1223"/>
      <c r="D82" s="1223"/>
      <c r="E82" s="1223"/>
      <c r="F82" s="1223"/>
      <c r="G82" s="1223"/>
      <c r="H82" s="1238"/>
      <c r="I82" s="529"/>
      <c r="J82" s="529"/>
      <c r="K82" s="529"/>
      <c r="L82" s="529"/>
      <c r="M82" s="529"/>
      <c r="N82" s="529"/>
      <c r="O82" s="529"/>
      <c r="P82" s="529"/>
      <c r="Q82" s="1239"/>
    </row>
    <row r="83" spans="1:17" x14ac:dyDescent="0.25">
      <c r="A83" s="1242" t="s">
        <v>632</v>
      </c>
      <c r="B83" s="1242"/>
      <c r="C83" s="1242"/>
      <c r="D83" s="1242"/>
      <c r="E83" s="1242"/>
      <c r="F83" s="1243" t="s">
        <v>633</v>
      </c>
      <c r="G83" s="1242"/>
      <c r="H83" s="529"/>
      <c r="I83" s="529"/>
      <c r="J83" s="529"/>
      <c r="K83" s="529"/>
      <c r="L83" s="529"/>
      <c r="M83" s="529"/>
      <c r="N83" s="529"/>
      <c r="O83" s="529"/>
      <c r="P83" s="529"/>
      <c r="Q83" s="1239"/>
    </row>
    <row r="84" spans="1:17" x14ac:dyDescent="0.25">
      <c r="A84" s="1242"/>
      <c r="B84" s="1242"/>
      <c r="C84" s="1242"/>
      <c r="D84" s="1242"/>
      <c r="E84" s="1242"/>
      <c r="F84" s="1243"/>
      <c r="G84" s="1242"/>
      <c r="H84" s="529"/>
      <c r="I84" s="529"/>
      <c r="J84" s="529"/>
      <c r="K84" s="529"/>
      <c r="L84" s="529"/>
      <c r="M84" s="529"/>
      <c r="N84" s="529"/>
      <c r="O84" s="529"/>
      <c r="P84" s="529"/>
      <c r="Q84" s="1239"/>
    </row>
    <row r="85" spans="1:17" x14ac:dyDescent="0.25">
      <c r="A85" s="1242"/>
      <c r="B85" s="1242"/>
      <c r="C85" s="1242"/>
      <c r="D85" s="1242"/>
      <c r="E85" s="1242"/>
      <c r="F85" s="1243"/>
      <c r="G85" s="1242"/>
      <c r="H85" s="529"/>
      <c r="I85" s="529"/>
      <c r="J85" s="529"/>
      <c r="K85" s="529"/>
      <c r="L85" s="529"/>
      <c r="M85" s="529"/>
      <c r="N85" s="529"/>
      <c r="O85" s="529"/>
      <c r="P85" s="529"/>
      <c r="Q85" s="1239"/>
    </row>
    <row r="86" spans="1:17" x14ac:dyDescent="0.25">
      <c r="A86" s="1223" t="s">
        <v>634</v>
      </c>
      <c r="B86" s="1223"/>
      <c r="C86" s="1223"/>
      <c r="D86" s="1223"/>
      <c r="E86" s="1223"/>
      <c r="F86" s="1223" t="s">
        <v>293</v>
      </c>
      <c r="G86" s="1223"/>
      <c r="H86" s="1238"/>
      <c r="I86" s="529"/>
      <c r="J86" s="529"/>
      <c r="K86" s="529"/>
      <c r="L86" s="529"/>
      <c r="M86" s="529"/>
      <c r="N86" s="529"/>
      <c r="O86" s="529"/>
      <c r="P86" s="529"/>
      <c r="Q86" s="1239"/>
    </row>
    <row r="87" spans="1:17" x14ac:dyDescent="0.25">
      <c r="A87" s="1223"/>
      <c r="B87" s="1223"/>
      <c r="C87" s="1223"/>
      <c r="D87" s="1223"/>
      <c r="E87" s="1223"/>
      <c r="F87" s="1223"/>
      <c r="G87" s="1223"/>
      <c r="H87" s="1238"/>
      <c r="I87" s="529"/>
      <c r="J87" s="529"/>
      <c r="K87" s="529"/>
      <c r="L87" s="529"/>
      <c r="M87" s="529"/>
      <c r="N87" s="529"/>
      <c r="O87" s="529"/>
      <c r="P87" s="529"/>
      <c r="Q87" s="1239"/>
    </row>
    <row r="88" spans="1:17" x14ac:dyDescent="0.25">
      <c r="A88" s="1224"/>
      <c r="B88" s="1224"/>
      <c r="C88" s="1224"/>
      <c r="D88" s="1224"/>
      <c r="E88" s="1224"/>
      <c r="F88" s="1224"/>
      <c r="G88" s="1224"/>
      <c r="H88" s="1238"/>
      <c r="I88" s="529"/>
      <c r="J88" s="529"/>
      <c r="K88" s="529"/>
      <c r="L88" s="529"/>
      <c r="M88" s="529"/>
      <c r="N88" s="529"/>
      <c r="O88" s="529"/>
      <c r="P88" s="529"/>
      <c r="Q88" s="1239"/>
    </row>
    <row r="89" spans="1:17" x14ac:dyDescent="0.25">
      <c r="A89" s="1222" t="s">
        <v>635</v>
      </c>
      <c r="B89" s="1222"/>
      <c r="C89" s="1222"/>
      <c r="D89" s="1222"/>
      <c r="E89" s="1222"/>
      <c r="F89" s="1222" t="s">
        <v>633</v>
      </c>
      <c r="G89" s="1222"/>
      <c r="H89" s="1238"/>
      <c r="I89" s="529"/>
      <c r="J89" s="529"/>
      <c r="K89" s="529"/>
      <c r="L89" s="529"/>
      <c r="M89" s="529"/>
      <c r="N89" s="529"/>
      <c r="O89" s="529"/>
      <c r="P89" s="529"/>
      <c r="Q89" s="1239"/>
    </row>
    <row r="90" spans="1:17" x14ac:dyDescent="0.25">
      <c r="A90" s="1223"/>
      <c r="B90" s="1223"/>
      <c r="C90" s="1223"/>
      <c r="D90" s="1223"/>
      <c r="E90" s="1223"/>
      <c r="F90" s="1223"/>
      <c r="G90" s="1223"/>
      <c r="H90" s="1238"/>
      <c r="I90" s="529"/>
      <c r="J90" s="529"/>
      <c r="K90" s="529"/>
      <c r="L90" s="529"/>
      <c r="M90" s="529"/>
      <c r="N90" s="529"/>
      <c r="O90" s="529"/>
      <c r="P90" s="529"/>
      <c r="Q90" s="1239"/>
    </row>
    <row r="91" spans="1:17" x14ac:dyDescent="0.25">
      <c r="A91" s="1224"/>
      <c r="B91" s="1224"/>
      <c r="C91" s="1224"/>
      <c r="D91" s="1224"/>
      <c r="E91" s="1224"/>
      <c r="F91" s="1224"/>
      <c r="G91" s="1224"/>
      <c r="H91" s="1240"/>
      <c r="I91" s="538"/>
      <c r="J91" s="538"/>
      <c r="K91" s="538"/>
      <c r="L91" s="538"/>
      <c r="M91" s="538"/>
      <c r="N91" s="538"/>
      <c r="O91" s="538"/>
      <c r="P91" s="538"/>
      <c r="Q91" s="1241"/>
    </row>
    <row r="92" spans="1:17" x14ac:dyDescent="0.25">
      <c r="A92" s="1222" t="s">
        <v>755</v>
      </c>
      <c r="B92" s="1222"/>
      <c r="C92" s="1222"/>
      <c r="D92" s="1222"/>
      <c r="E92" s="1222"/>
      <c r="F92" s="1222" t="s">
        <v>293</v>
      </c>
      <c r="G92" s="1222"/>
      <c r="H92" s="1225" t="s">
        <v>636</v>
      </c>
      <c r="I92" s="1225"/>
      <c r="J92" s="1225"/>
      <c r="K92" s="1225"/>
      <c r="L92" s="1225"/>
      <c r="M92" s="1225"/>
      <c r="N92" s="1225"/>
      <c r="O92" s="1225"/>
      <c r="P92" s="1225"/>
      <c r="Q92" s="1225"/>
    </row>
    <row r="93" spans="1:17" x14ac:dyDescent="0.25">
      <c r="A93" s="1223"/>
      <c r="B93" s="1223"/>
      <c r="C93" s="1223"/>
      <c r="D93" s="1223"/>
      <c r="E93" s="1223"/>
      <c r="F93" s="1223"/>
      <c r="G93" s="1223"/>
      <c r="H93" s="1226"/>
      <c r="I93" s="1226"/>
      <c r="J93" s="1226"/>
      <c r="K93" s="1226"/>
      <c r="L93" s="1226"/>
      <c r="M93" s="1226"/>
      <c r="N93" s="1226"/>
      <c r="O93" s="1226"/>
      <c r="P93" s="1226"/>
      <c r="Q93" s="1226"/>
    </row>
    <row r="94" spans="1:17" x14ac:dyDescent="0.25">
      <c r="A94" s="1224"/>
      <c r="B94" s="1224"/>
      <c r="C94" s="1224"/>
      <c r="D94" s="1224"/>
      <c r="E94" s="1224"/>
      <c r="F94" s="1224"/>
      <c r="G94" s="1224"/>
      <c r="H94" s="1227"/>
      <c r="I94" s="1227"/>
      <c r="J94" s="1227"/>
      <c r="K94" s="1227"/>
      <c r="L94" s="1227"/>
      <c r="M94" s="1227"/>
      <c r="N94" s="1227"/>
      <c r="O94" s="1227"/>
      <c r="P94" s="1227"/>
      <c r="Q94" s="1227"/>
    </row>
    <row r="95" spans="1:17" x14ac:dyDescent="0.25">
      <c r="A95" s="1222" t="s">
        <v>756</v>
      </c>
      <c r="B95" s="1222"/>
      <c r="C95" s="1222"/>
      <c r="D95" s="1222"/>
      <c r="E95" s="1222"/>
      <c r="F95" s="1222" t="s">
        <v>293</v>
      </c>
      <c r="G95" s="1222"/>
      <c r="H95" s="1225"/>
      <c r="I95" s="1225"/>
      <c r="J95" s="1225"/>
      <c r="K95" s="1225"/>
      <c r="L95" s="1225"/>
      <c r="M95" s="1225"/>
      <c r="N95" s="1225"/>
      <c r="O95" s="1225"/>
      <c r="P95" s="1225"/>
      <c r="Q95" s="1225"/>
    </row>
    <row r="96" spans="1:17" x14ac:dyDescent="0.25">
      <c r="A96" s="1223"/>
      <c r="B96" s="1223"/>
      <c r="C96" s="1223"/>
      <c r="D96" s="1223"/>
      <c r="E96" s="1223"/>
      <c r="F96" s="1223"/>
      <c r="G96" s="1223"/>
      <c r="H96" s="1226"/>
      <c r="I96" s="1226"/>
      <c r="J96" s="1226"/>
      <c r="K96" s="1226"/>
      <c r="L96" s="1226"/>
      <c r="M96" s="1226"/>
      <c r="N96" s="1226"/>
      <c r="O96" s="1226"/>
      <c r="P96" s="1226"/>
      <c r="Q96" s="1226"/>
    </row>
    <row r="97" spans="1:17" x14ac:dyDescent="0.25">
      <c r="A97" s="1224"/>
      <c r="B97" s="1224"/>
      <c r="C97" s="1224"/>
      <c r="D97" s="1224"/>
      <c r="E97" s="1224"/>
      <c r="F97" s="1224"/>
      <c r="G97" s="1224"/>
      <c r="H97" s="1227"/>
      <c r="I97" s="1227"/>
      <c r="J97" s="1227"/>
      <c r="K97" s="1227"/>
      <c r="L97" s="1227"/>
      <c r="M97" s="1227"/>
      <c r="N97" s="1227"/>
      <c r="O97" s="1227"/>
      <c r="P97" s="1227"/>
      <c r="Q97" s="1227"/>
    </row>
    <row r="98" spans="1:17" x14ac:dyDescent="0.25">
      <c r="A98" s="1222" t="s">
        <v>757</v>
      </c>
      <c r="B98" s="1222"/>
      <c r="C98" s="1222"/>
      <c r="D98" s="1222"/>
      <c r="E98" s="1222"/>
      <c r="F98" s="1222" t="s">
        <v>293</v>
      </c>
      <c r="G98" s="1222"/>
      <c r="H98" s="1225"/>
      <c r="I98" s="1225"/>
      <c r="J98" s="1225"/>
      <c r="K98" s="1225"/>
      <c r="L98" s="1225"/>
      <c r="M98" s="1225"/>
      <c r="N98" s="1225"/>
      <c r="O98" s="1225"/>
      <c r="P98" s="1225"/>
      <c r="Q98" s="1225"/>
    </row>
    <row r="99" spans="1:17" x14ac:dyDescent="0.25">
      <c r="A99" s="1223"/>
      <c r="B99" s="1223"/>
      <c r="C99" s="1223"/>
      <c r="D99" s="1223"/>
      <c r="E99" s="1223"/>
      <c r="F99" s="1223"/>
      <c r="G99" s="1223"/>
      <c r="H99" s="1226"/>
      <c r="I99" s="1226"/>
      <c r="J99" s="1226"/>
      <c r="K99" s="1226"/>
      <c r="L99" s="1226"/>
      <c r="M99" s="1226"/>
      <c r="N99" s="1226"/>
      <c r="O99" s="1226"/>
      <c r="P99" s="1226"/>
      <c r="Q99" s="1226"/>
    </row>
    <row r="100" spans="1:17" x14ac:dyDescent="0.25">
      <c r="A100" s="1224"/>
      <c r="B100" s="1224"/>
      <c r="C100" s="1224"/>
      <c r="D100" s="1224"/>
      <c r="E100" s="1224"/>
      <c r="F100" s="1224"/>
      <c r="G100" s="1224"/>
      <c r="H100" s="1227"/>
      <c r="I100" s="1227"/>
      <c r="J100" s="1227"/>
      <c r="K100" s="1227"/>
      <c r="L100" s="1227"/>
      <c r="M100" s="1227"/>
      <c r="N100" s="1227"/>
      <c r="O100" s="1227"/>
      <c r="P100" s="1227"/>
      <c r="Q100" s="1227"/>
    </row>
    <row r="101" spans="1:17" x14ac:dyDescent="0.25">
      <c r="A101" s="1222" t="s">
        <v>758</v>
      </c>
      <c r="B101" s="1222"/>
      <c r="C101" s="1222"/>
      <c r="D101" s="1222"/>
      <c r="E101" s="1222"/>
      <c r="F101" s="1222" t="s">
        <v>293</v>
      </c>
      <c r="G101" s="1222"/>
      <c r="H101" s="1225"/>
      <c r="I101" s="1225"/>
      <c r="J101" s="1225"/>
      <c r="K101" s="1225"/>
      <c r="L101" s="1225"/>
      <c r="M101" s="1225"/>
      <c r="N101" s="1225"/>
      <c r="O101" s="1225"/>
      <c r="P101" s="1225"/>
      <c r="Q101" s="1225"/>
    </row>
    <row r="102" spans="1:17" x14ac:dyDescent="0.25">
      <c r="A102" s="1223"/>
      <c r="B102" s="1223"/>
      <c r="C102" s="1223"/>
      <c r="D102" s="1223"/>
      <c r="E102" s="1223"/>
      <c r="F102" s="1223"/>
      <c r="G102" s="1223"/>
      <c r="H102" s="1226"/>
      <c r="I102" s="1226"/>
      <c r="J102" s="1226"/>
      <c r="K102" s="1226"/>
      <c r="L102" s="1226"/>
      <c r="M102" s="1226"/>
      <c r="N102" s="1226"/>
      <c r="O102" s="1226"/>
      <c r="P102" s="1226"/>
      <c r="Q102" s="1226"/>
    </row>
    <row r="103" spans="1:17" x14ac:dyDescent="0.25">
      <c r="A103" s="1224"/>
      <c r="B103" s="1224"/>
      <c r="C103" s="1224"/>
      <c r="D103" s="1224"/>
      <c r="E103" s="1224"/>
      <c r="F103" s="1224"/>
      <c r="G103" s="1224"/>
      <c r="H103" s="1227"/>
      <c r="I103" s="1227"/>
      <c r="J103" s="1227"/>
      <c r="K103" s="1227"/>
      <c r="L103" s="1227"/>
      <c r="M103" s="1227"/>
      <c r="N103" s="1227"/>
      <c r="O103" s="1227"/>
      <c r="P103" s="1227"/>
      <c r="Q103" s="1227"/>
    </row>
    <row r="104" spans="1:17" x14ac:dyDescent="0.25">
      <c r="A104" s="1222" t="s">
        <v>759</v>
      </c>
      <c r="B104" s="1222"/>
      <c r="C104" s="1222"/>
      <c r="D104" s="1222"/>
      <c r="E104" s="1222"/>
      <c r="F104" s="1222" t="s">
        <v>293</v>
      </c>
      <c r="G104" s="1222"/>
      <c r="H104" s="1225"/>
      <c r="I104" s="1225"/>
      <c r="J104" s="1225"/>
      <c r="K104" s="1225"/>
      <c r="L104" s="1225"/>
      <c r="M104" s="1225"/>
      <c r="N104" s="1225"/>
      <c r="O104" s="1225"/>
      <c r="P104" s="1225"/>
      <c r="Q104" s="1225"/>
    </row>
    <row r="105" spans="1:17" x14ac:dyDescent="0.25">
      <c r="A105" s="1223"/>
      <c r="B105" s="1223"/>
      <c r="C105" s="1223"/>
      <c r="D105" s="1223"/>
      <c r="E105" s="1223"/>
      <c r="F105" s="1223"/>
      <c r="G105" s="1223"/>
      <c r="H105" s="1226"/>
      <c r="I105" s="1226"/>
      <c r="J105" s="1226"/>
      <c r="K105" s="1226"/>
      <c r="L105" s="1226"/>
      <c r="M105" s="1226"/>
      <c r="N105" s="1226"/>
      <c r="O105" s="1226"/>
      <c r="P105" s="1226"/>
      <c r="Q105" s="1226"/>
    </row>
    <row r="106" spans="1:17" x14ac:dyDescent="0.25">
      <c r="A106" s="1224"/>
      <c r="B106" s="1224"/>
      <c r="C106" s="1224"/>
      <c r="D106" s="1224"/>
      <c r="E106" s="1224"/>
      <c r="F106" s="1224"/>
      <c r="G106" s="1224"/>
      <c r="H106" s="1227"/>
      <c r="I106" s="1227"/>
      <c r="J106" s="1227"/>
      <c r="K106" s="1227"/>
      <c r="L106" s="1227"/>
      <c r="M106" s="1227"/>
      <c r="N106" s="1227"/>
      <c r="O106" s="1227"/>
      <c r="P106" s="1227"/>
      <c r="Q106" s="1227"/>
    </row>
    <row r="107" spans="1:17" x14ac:dyDescent="0.25">
      <c r="A107" s="1222" t="s">
        <v>760</v>
      </c>
      <c r="B107" s="1222"/>
      <c r="C107" s="1222"/>
      <c r="D107" s="1222"/>
      <c r="E107" s="1222"/>
      <c r="F107" s="1222" t="s">
        <v>293</v>
      </c>
      <c r="G107" s="1222"/>
      <c r="H107" s="1225"/>
      <c r="I107" s="1225"/>
      <c r="J107" s="1225"/>
      <c r="K107" s="1225"/>
      <c r="L107" s="1225"/>
      <c r="M107" s="1225"/>
      <c r="N107" s="1225"/>
      <c r="O107" s="1225"/>
      <c r="P107" s="1225"/>
      <c r="Q107" s="1225"/>
    </row>
    <row r="108" spans="1:17" x14ac:dyDescent="0.25">
      <c r="A108" s="1223"/>
      <c r="B108" s="1223"/>
      <c r="C108" s="1223"/>
      <c r="D108" s="1223"/>
      <c r="E108" s="1223"/>
      <c r="F108" s="1223"/>
      <c r="G108" s="1223"/>
      <c r="H108" s="1226"/>
      <c r="I108" s="1226"/>
      <c r="J108" s="1226"/>
      <c r="K108" s="1226"/>
      <c r="L108" s="1226"/>
      <c r="M108" s="1226"/>
      <c r="N108" s="1226"/>
      <c r="O108" s="1226"/>
      <c r="P108" s="1226"/>
      <c r="Q108" s="1226"/>
    </row>
    <row r="109" spans="1:17" x14ac:dyDescent="0.25">
      <c r="A109" s="1224"/>
      <c r="B109" s="1224"/>
      <c r="C109" s="1224"/>
      <c r="D109" s="1224"/>
      <c r="E109" s="1224"/>
      <c r="F109" s="1224"/>
      <c r="G109" s="1224"/>
      <c r="H109" s="1227"/>
      <c r="I109" s="1227"/>
      <c r="J109" s="1227"/>
      <c r="K109" s="1227"/>
      <c r="L109" s="1227"/>
      <c r="M109" s="1227"/>
      <c r="N109" s="1227"/>
      <c r="O109" s="1227"/>
      <c r="P109" s="1227"/>
      <c r="Q109" s="1227"/>
    </row>
    <row r="110" spans="1:17" x14ac:dyDescent="0.25">
      <c r="A110" s="1222" t="s">
        <v>761</v>
      </c>
      <c r="B110" s="1222"/>
      <c r="C110" s="1222"/>
      <c r="D110" s="1222"/>
      <c r="E110" s="1222"/>
      <c r="F110" s="1222" t="s">
        <v>293</v>
      </c>
      <c r="G110" s="1222"/>
      <c r="H110" s="1225"/>
      <c r="I110" s="1225"/>
      <c r="J110" s="1225"/>
      <c r="K110" s="1225"/>
      <c r="L110" s="1225"/>
      <c r="M110" s="1225"/>
      <c r="N110" s="1225"/>
      <c r="O110" s="1225"/>
      <c r="P110" s="1225"/>
      <c r="Q110" s="1225"/>
    </row>
    <row r="111" spans="1:17" x14ac:dyDescent="0.25">
      <c r="A111" s="1223"/>
      <c r="B111" s="1223"/>
      <c r="C111" s="1223"/>
      <c r="D111" s="1223"/>
      <c r="E111" s="1223"/>
      <c r="F111" s="1223"/>
      <c r="G111" s="1223"/>
      <c r="H111" s="1226"/>
      <c r="I111" s="1226"/>
      <c r="J111" s="1226"/>
      <c r="K111" s="1226"/>
      <c r="L111" s="1226"/>
      <c r="M111" s="1226"/>
      <c r="N111" s="1226"/>
      <c r="O111" s="1226"/>
      <c r="P111" s="1226"/>
      <c r="Q111" s="1226"/>
    </row>
    <row r="112" spans="1:17" x14ac:dyDescent="0.25">
      <c r="A112" s="1224"/>
      <c r="B112" s="1224"/>
      <c r="C112" s="1224"/>
      <c r="D112" s="1224"/>
      <c r="E112" s="1224"/>
      <c r="F112" s="1224"/>
      <c r="G112" s="1224"/>
      <c r="H112" s="1227"/>
      <c r="I112" s="1227"/>
      <c r="J112" s="1227"/>
      <c r="K112" s="1227"/>
      <c r="L112" s="1227"/>
      <c r="M112" s="1227"/>
      <c r="N112" s="1227"/>
      <c r="O112" s="1227"/>
      <c r="P112" s="1227"/>
      <c r="Q112" s="1227"/>
    </row>
    <row r="113" spans="1:17" x14ac:dyDescent="0.25">
      <c r="A113" s="1222" t="s">
        <v>762</v>
      </c>
      <c r="B113" s="1222"/>
      <c r="C113" s="1222"/>
      <c r="D113" s="1222"/>
      <c r="E113" s="1222"/>
      <c r="F113" s="1222" t="s">
        <v>293</v>
      </c>
      <c r="G113" s="1222"/>
      <c r="H113" s="1225"/>
      <c r="I113" s="1225"/>
      <c r="J113" s="1225"/>
      <c r="K113" s="1225"/>
      <c r="L113" s="1225"/>
      <c r="M113" s="1225"/>
      <c r="N113" s="1225"/>
      <c r="O113" s="1225"/>
      <c r="P113" s="1225"/>
      <c r="Q113" s="1225"/>
    </row>
    <row r="114" spans="1:17" x14ac:dyDescent="0.25">
      <c r="A114" s="1223"/>
      <c r="B114" s="1223"/>
      <c r="C114" s="1223"/>
      <c r="D114" s="1223"/>
      <c r="E114" s="1223"/>
      <c r="F114" s="1223"/>
      <c r="G114" s="1223"/>
      <c r="H114" s="1226"/>
      <c r="I114" s="1226"/>
      <c r="J114" s="1226"/>
      <c r="K114" s="1226"/>
      <c r="L114" s="1226"/>
      <c r="M114" s="1226"/>
      <c r="N114" s="1226"/>
      <c r="O114" s="1226"/>
      <c r="P114" s="1226"/>
      <c r="Q114" s="1226"/>
    </row>
    <row r="115" spans="1:17" x14ac:dyDescent="0.25">
      <c r="A115" s="1224"/>
      <c r="B115" s="1224"/>
      <c r="C115" s="1224"/>
      <c r="D115" s="1224"/>
      <c r="E115" s="1224"/>
      <c r="F115" s="1224"/>
      <c r="G115" s="1224"/>
      <c r="H115" s="1227"/>
      <c r="I115" s="1227"/>
      <c r="J115" s="1227"/>
      <c r="K115" s="1227"/>
      <c r="L115" s="1227"/>
      <c r="M115" s="1227"/>
      <c r="N115" s="1227"/>
      <c r="O115" s="1227"/>
      <c r="P115" s="1227"/>
      <c r="Q115" s="1227"/>
    </row>
    <row r="116" spans="1:17" x14ac:dyDescent="0.25">
      <c r="A116" s="1222" t="s">
        <v>763</v>
      </c>
      <c r="B116" s="1222"/>
      <c r="C116" s="1222"/>
      <c r="D116" s="1222"/>
      <c r="E116" s="1222"/>
      <c r="F116" s="1222" t="s">
        <v>293</v>
      </c>
      <c r="G116" s="1222"/>
      <c r="H116" s="1225"/>
      <c r="I116" s="1225"/>
      <c r="J116" s="1225"/>
      <c r="K116" s="1225"/>
      <c r="L116" s="1225"/>
      <c r="M116" s="1225"/>
      <c r="N116" s="1225"/>
      <c r="O116" s="1225"/>
      <c r="P116" s="1225"/>
      <c r="Q116" s="1225"/>
    </row>
    <row r="117" spans="1:17" x14ac:dyDescent="0.25">
      <c r="A117" s="1223"/>
      <c r="B117" s="1223"/>
      <c r="C117" s="1223"/>
      <c r="D117" s="1223"/>
      <c r="E117" s="1223"/>
      <c r="F117" s="1223"/>
      <c r="G117" s="1223"/>
      <c r="H117" s="1226"/>
      <c r="I117" s="1226"/>
      <c r="J117" s="1226"/>
      <c r="K117" s="1226"/>
      <c r="L117" s="1226"/>
      <c r="M117" s="1226"/>
      <c r="N117" s="1226"/>
      <c r="O117" s="1226"/>
      <c r="P117" s="1226"/>
      <c r="Q117" s="1226"/>
    </row>
    <row r="118" spans="1:17" x14ac:dyDescent="0.25">
      <c r="A118" s="1224"/>
      <c r="B118" s="1224"/>
      <c r="C118" s="1224"/>
      <c r="D118" s="1224"/>
      <c r="E118" s="1224"/>
      <c r="F118" s="1224"/>
      <c r="G118" s="1224"/>
      <c r="H118" s="1227"/>
      <c r="I118" s="1227"/>
      <c r="J118" s="1227"/>
      <c r="K118" s="1227"/>
      <c r="L118" s="1227"/>
      <c r="M118" s="1227"/>
      <c r="N118" s="1227"/>
      <c r="O118" s="1227"/>
      <c r="P118" s="1227"/>
      <c r="Q118" s="1227"/>
    </row>
    <row r="119" spans="1:17" x14ac:dyDescent="0.25">
      <c r="A119" s="1222" t="s">
        <v>764</v>
      </c>
      <c r="B119" s="1222"/>
      <c r="C119" s="1222"/>
      <c r="D119" s="1222"/>
      <c r="E119" s="1222"/>
      <c r="F119" s="1222" t="s">
        <v>293</v>
      </c>
      <c r="G119" s="1222"/>
      <c r="H119" s="1225"/>
      <c r="I119" s="1225"/>
      <c r="J119" s="1225"/>
      <c r="K119" s="1225"/>
      <c r="L119" s="1225"/>
      <c r="M119" s="1225"/>
      <c r="N119" s="1225"/>
      <c r="O119" s="1225"/>
      <c r="P119" s="1225"/>
      <c r="Q119" s="1225"/>
    </row>
    <row r="120" spans="1:17" x14ac:dyDescent="0.25">
      <c r="A120" s="1223"/>
      <c r="B120" s="1223"/>
      <c r="C120" s="1223"/>
      <c r="D120" s="1223"/>
      <c r="E120" s="1223"/>
      <c r="F120" s="1223"/>
      <c r="G120" s="1223"/>
      <c r="H120" s="1226"/>
      <c r="I120" s="1226"/>
      <c r="J120" s="1226"/>
      <c r="K120" s="1226"/>
      <c r="L120" s="1226"/>
      <c r="M120" s="1226"/>
      <c r="N120" s="1226"/>
      <c r="O120" s="1226"/>
      <c r="P120" s="1226"/>
      <c r="Q120" s="1226"/>
    </row>
    <row r="121" spans="1:17" x14ac:dyDescent="0.25">
      <c r="A121" s="1224"/>
      <c r="B121" s="1224"/>
      <c r="C121" s="1224"/>
      <c r="D121" s="1224"/>
      <c r="E121" s="1224"/>
      <c r="F121" s="1224"/>
      <c r="G121" s="1224"/>
      <c r="H121" s="1227"/>
      <c r="I121" s="1227"/>
      <c r="J121" s="1227"/>
      <c r="K121" s="1227"/>
      <c r="L121" s="1227"/>
      <c r="M121" s="1227"/>
      <c r="N121" s="1227"/>
      <c r="O121" s="1227"/>
      <c r="P121" s="1227"/>
      <c r="Q121" s="1227"/>
    </row>
    <row r="122" spans="1:17" x14ac:dyDescent="0.25">
      <c r="A122" s="1222"/>
      <c r="B122" s="1222"/>
      <c r="C122" s="1222"/>
      <c r="D122" s="1222"/>
      <c r="E122" s="1222"/>
      <c r="F122" s="1222"/>
      <c r="G122" s="1222"/>
      <c r="H122" s="1225"/>
      <c r="I122" s="1225"/>
      <c r="J122" s="1225"/>
      <c r="K122" s="1225"/>
      <c r="L122" s="1225"/>
      <c r="M122" s="1225"/>
      <c r="N122" s="1225"/>
      <c r="O122" s="1225"/>
      <c r="P122" s="1225"/>
      <c r="Q122" s="1225"/>
    </row>
    <row r="123" spans="1:17" x14ac:dyDescent="0.25">
      <c r="A123" s="1223"/>
      <c r="B123" s="1223"/>
      <c r="C123" s="1223"/>
      <c r="D123" s="1223"/>
      <c r="E123" s="1223"/>
      <c r="F123" s="1223"/>
      <c r="G123" s="1223"/>
      <c r="H123" s="1226"/>
      <c r="I123" s="1226"/>
      <c r="J123" s="1226"/>
      <c r="K123" s="1226"/>
      <c r="L123" s="1226"/>
      <c r="M123" s="1226"/>
      <c r="N123" s="1226"/>
      <c r="O123" s="1226"/>
      <c r="P123" s="1226"/>
      <c r="Q123" s="1226"/>
    </row>
    <row r="124" spans="1:17" x14ac:dyDescent="0.25">
      <c r="A124" s="1224"/>
      <c r="B124" s="1224"/>
      <c r="C124" s="1224"/>
      <c r="D124" s="1224"/>
      <c r="E124" s="1224"/>
      <c r="F124" s="1224"/>
      <c r="G124" s="1224"/>
      <c r="H124" s="1227"/>
      <c r="I124" s="1227"/>
      <c r="J124" s="1227"/>
      <c r="K124" s="1227"/>
      <c r="L124" s="1227"/>
      <c r="M124" s="1227"/>
      <c r="N124" s="1227"/>
      <c r="O124" s="1227"/>
      <c r="P124" s="1227"/>
      <c r="Q124" s="1227"/>
    </row>
    <row r="125" spans="1:17" x14ac:dyDescent="0.25">
      <c r="A125" s="1222"/>
      <c r="B125" s="1222"/>
      <c r="C125" s="1222"/>
      <c r="D125" s="1222"/>
      <c r="E125" s="1222"/>
      <c r="F125" s="1222"/>
      <c r="G125" s="1222"/>
      <c r="H125" s="1225"/>
      <c r="I125" s="1225"/>
      <c r="J125" s="1225"/>
      <c r="K125" s="1225"/>
      <c r="L125" s="1225"/>
      <c r="M125" s="1225"/>
      <c r="N125" s="1225"/>
      <c r="O125" s="1225"/>
      <c r="P125" s="1225"/>
      <c r="Q125" s="1225"/>
    </row>
    <row r="126" spans="1:17" x14ac:dyDescent="0.25">
      <c r="A126" s="1223"/>
      <c r="B126" s="1223"/>
      <c r="C126" s="1223"/>
      <c r="D126" s="1223"/>
      <c r="E126" s="1223"/>
      <c r="F126" s="1223"/>
      <c r="G126" s="1223"/>
      <c r="H126" s="1226"/>
      <c r="I126" s="1226"/>
      <c r="J126" s="1226"/>
      <c r="K126" s="1226"/>
      <c r="L126" s="1226"/>
      <c r="M126" s="1226"/>
      <c r="N126" s="1226"/>
      <c r="O126" s="1226"/>
      <c r="P126" s="1226"/>
      <c r="Q126" s="1226"/>
    </row>
    <row r="127" spans="1:17" x14ac:dyDescent="0.25">
      <c r="A127" s="1224"/>
      <c r="B127" s="1224"/>
      <c r="C127" s="1224"/>
      <c r="D127" s="1224"/>
      <c r="E127" s="1224"/>
      <c r="F127" s="1224"/>
      <c r="G127" s="1224"/>
      <c r="H127" s="1227"/>
      <c r="I127" s="1227"/>
      <c r="J127" s="1227"/>
      <c r="K127" s="1227"/>
      <c r="L127" s="1227"/>
      <c r="M127" s="1227"/>
      <c r="N127" s="1227"/>
      <c r="O127" s="1227"/>
      <c r="P127" s="1227"/>
      <c r="Q127" s="1227"/>
    </row>
    <row r="128" spans="1:17" x14ac:dyDescent="0.25">
      <c r="A128" s="1222"/>
      <c r="B128" s="1222"/>
      <c r="C128" s="1222"/>
      <c r="D128" s="1222"/>
      <c r="E128" s="1222"/>
      <c r="F128" s="1222"/>
      <c r="G128" s="1222"/>
      <c r="H128" s="1225"/>
      <c r="I128" s="1225"/>
      <c r="J128" s="1225"/>
      <c r="K128" s="1225"/>
      <c r="L128" s="1225"/>
      <c r="M128" s="1225"/>
      <c r="N128" s="1225"/>
      <c r="O128" s="1225"/>
      <c r="P128" s="1225"/>
      <c r="Q128" s="1225"/>
    </row>
    <row r="129" spans="1:17" x14ac:dyDescent="0.25">
      <c r="A129" s="1223"/>
      <c r="B129" s="1223"/>
      <c r="C129" s="1223"/>
      <c r="D129" s="1223"/>
      <c r="E129" s="1223"/>
      <c r="F129" s="1223"/>
      <c r="G129" s="1223"/>
      <c r="H129" s="1226"/>
      <c r="I129" s="1226"/>
      <c r="J129" s="1226"/>
      <c r="K129" s="1226"/>
      <c r="L129" s="1226"/>
      <c r="M129" s="1226"/>
      <c r="N129" s="1226"/>
      <c r="O129" s="1226"/>
      <c r="P129" s="1226"/>
      <c r="Q129" s="1226"/>
    </row>
    <row r="130" spans="1:17" x14ac:dyDescent="0.25">
      <c r="A130" s="1224"/>
      <c r="B130" s="1224"/>
      <c r="C130" s="1224"/>
      <c r="D130" s="1224"/>
      <c r="E130" s="1224"/>
      <c r="F130" s="1224"/>
      <c r="G130" s="1224"/>
      <c r="H130" s="1227"/>
      <c r="I130" s="1227"/>
      <c r="J130" s="1227"/>
      <c r="K130" s="1227"/>
      <c r="L130" s="1227"/>
      <c r="M130" s="1227"/>
      <c r="N130" s="1227"/>
      <c r="O130" s="1227"/>
      <c r="P130" s="1227"/>
      <c r="Q130" s="1227"/>
    </row>
    <row r="131" spans="1:17" x14ac:dyDescent="0.25">
      <c r="A131" s="1222"/>
      <c r="B131" s="1222"/>
      <c r="C131" s="1222"/>
      <c r="D131" s="1222"/>
      <c r="E131" s="1222"/>
      <c r="F131" s="1222"/>
      <c r="G131" s="1222"/>
      <c r="H131" s="1225"/>
      <c r="I131" s="1225"/>
      <c r="J131" s="1225"/>
      <c r="K131" s="1225"/>
      <c r="L131" s="1225"/>
      <c r="M131" s="1225"/>
      <c r="N131" s="1225"/>
      <c r="O131" s="1225"/>
      <c r="P131" s="1225"/>
      <c r="Q131" s="1225"/>
    </row>
    <row r="132" spans="1:17" x14ac:dyDescent="0.25">
      <c r="A132" s="1223"/>
      <c r="B132" s="1223"/>
      <c r="C132" s="1223"/>
      <c r="D132" s="1223"/>
      <c r="E132" s="1223"/>
      <c r="F132" s="1223"/>
      <c r="G132" s="1223"/>
      <c r="H132" s="1226"/>
      <c r="I132" s="1226"/>
      <c r="J132" s="1226"/>
      <c r="K132" s="1226"/>
      <c r="L132" s="1226"/>
      <c r="M132" s="1226"/>
      <c r="N132" s="1226"/>
      <c r="O132" s="1226"/>
      <c r="P132" s="1226"/>
      <c r="Q132" s="1226"/>
    </row>
    <row r="133" spans="1:17" x14ac:dyDescent="0.25">
      <c r="A133" s="1224"/>
      <c r="B133" s="1224"/>
      <c r="C133" s="1224"/>
      <c r="D133" s="1224"/>
      <c r="E133" s="1224"/>
      <c r="F133" s="1224"/>
      <c r="G133" s="1224"/>
      <c r="H133" s="1227"/>
      <c r="I133" s="1227"/>
      <c r="J133" s="1227"/>
      <c r="K133" s="1227"/>
      <c r="L133" s="1227"/>
      <c r="M133" s="1227"/>
      <c r="N133" s="1227"/>
      <c r="O133" s="1227"/>
      <c r="P133" s="1227"/>
      <c r="Q133" s="1227"/>
    </row>
    <row r="134" spans="1:17" x14ac:dyDescent="0.25">
      <c r="A134" s="1222"/>
      <c r="B134" s="1222"/>
      <c r="C134" s="1222"/>
      <c r="D134" s="1222"/>
      <c r="E134" s="1222"/>
      <c r="F134" s="1222"/>
      <c r="G134" s="1222"/>
      <c r="H134" s="1225"/>
      <c r="I134" s="1225"/>
      <c r="J134" s="1225"/>
      <c r="K134" s="1225"/>
      <c r="L134" s="1225"/>
      <c r="M134" s="1225"/>
      <c r="N134" s="1225"/>
      <c r="O134" s="1225"/>
      <c r="P134" s="1225"/>
      <c r="Q134" s="1225"/>
    </row>
    <row r="135" spans="1:17" x14ac:dyDescent="0.25">
      <c r="A135" s="1223"/>
      <c r="B135" s="1223"/>
      <c r="C135" s="1223"/>
      <c r="D135" s="1223"/>
      <c r="E135" s="1223"/>
      <c r="F135" s="1223"/>
      <c r="G135" s="1223"/>
      <c r="H135" s="1226"/>
      <c r="I135" s="1226"/>
      <c r="J135" s="1226"/>
      <c r="K135" s="1226"/>
      <c r="L135" s="1226"/>
      <c r="M135" s="1226"/>
      <c r="N135" s="1226"/>
      <c r="O135" s="1226"/>
      <c r="P135" s="1226"/>
      <c r="Q135" s="1226"/>
    </row>
    <row r="136" spans="1:17" x14ac:dyDescent="0.25">
      <c r="A136" s="1224"/>
      <c r="B136" s="1224"/>
      <c r="C136" s="1224"/>
      <c r="D136" s="1224"/>
      <c r="E136" s="1224"/>
      <c r="F136" s="1224"/>
      <c r="G136" s="1224"/>
      <c r="H136" s="1227"/>
      <c r="I136" s="1227"/>
      <c r="J136" s="1227"/>
      <c r="K136" s="1227"/>
      <c r="L136" s="1227"/>
      <c r="M136" s="1227"/>
      <c r="N136" s="1227"/>
      <c r="O136" s="1227"/>
      <c r="P136" s="1227"/>
      <c r="Q136" s="1227"/>
    </row>
    <row r="137" spans="1:17" x14ac:dyDescent="0.25">
      <c r="A137" s="1222"/>
      <c r="B137" s="1222"/>
      <c r="C137" s="1222"/>
      <c r="D137" s="1222"/>
      <c r="E137" s="1222"/>
      <c r="F137" s="1222"/>
      <c r="G137" s="1222"/>
      <c r="H137" s="1225"/>
      <c r="I137" s="1225"/>
      <c r="J137" s="1225"/>
      <c r="K137" s="1225"/>
      <c r="L137" s="1225"/>
      <c r="M137" s="1225"/>
      <c r="N137" s="1225"/>
      <c r="O137" s="1225"/>
      <c r="P137" s="1225"/>
      <c r="Q137" s="1225"/>
    </row>
    <row r="138" spans="1:17" x14ac:dyDescent="0.25">
      <c r="A138" s="1223"/>
      <c r="B138" s="1223"/>
      <c r="C138" s="1223"/>
      <c r="D138" s="1223"/>
      <c r="E138" s="1223"/>
      <c r="F138" s="1223"/>
      <c r="G138" s="1223"/>
      <c r="H138" s="1226"/>
      <c r="I138" s="1226"/>
      <c r="J138" s="1226"/>
      <c r="K138" s="1226"/>
      <c r="L138" s="1226"/>
      <c r="M138" s="1226"/>
      <c r="N138" s="1226"/>
      <c r="O138" s="1226"/>
      <c r="P138" s="1226"/>
      <c r="Q138" s="1226"/>
    </row>
    <row r="139" spans="1:17" x14ac:dyDescent="0.25">
      <c r="A139" s="1224"/>
      <c r="B139" s="1224"/>
      <c r="C139" s="1224"/>
      <c r="D139" s="1224"/>
      <c r="E139" s="1224"/>
      <c r="F139" s="1224"/>
      <c r="G139" s="1224"/>
      <c r="H139" s="1227"/>
      <c r="I139" s="1227"/>
      <c r="J139" s="1227"/>
      <c r="K139" s="1227"/>
      <c r="L139" s="1227"/>
      <c r="M139" s="1227"/>
      <c r="N139" s="1227"/>
      <c r="O139" s="1227"/>
      <c r="P139" s="1227"/>
      <c r="Q139" s="1227"/>
    </row>
    <row r="140" spans="1:17" x14ac:dyDescent="0.25">
      <c r="A140" s="1222"/>
      <c r="B140" s="1222"/>
      <c r="C140" s="1222"/>
      <c r="D140" s="1222"/>
      <c r="E140" s="1222"/>
      <c r="F140" s="1222"/>
      <c r="G140" s="1222"/>
      <c r="H140" s="1225"/>
      <c r="I140" s="1225"/>
      <c r="J140" s="1225"/>
      <c r="K140" s="1225"/>
      <c r="L140" s="1225"/>
      <c r="M140" s="1225"/>
      <c r="N140" s="1225"/>
      <c r="O140" s="1225"/>
      <c r="P140" s="1225"/>
      <c r="Q140" s="1225"/>
    </row>
    <row r="141" spans="1:17" x14ac:dyDescent="0.25">
      <c r="A141" s="1223"/>
      <c r="B141" s="1223"/>
      <c r="C141" s="1223"/>
      <c r="D141" s="1223"/>
      <c r="E141" s="1223"/>
      <c r="F141" s="1223"/>
      <c r="G141" s="1223"/>
      <c r="H141" s="1226"/>
      <c r="I141" s="1226"/>
      <c r="J141" s="1226"/>
      <c r="K141" s="1226"/>
      <c r="L141" s="1226"/>
      <c r="M141" s="1226"/>
      <c r="N141" s="1226"/>
      <c r="O141" s="1226"/>
      <c r="P141" s="1226"/>
      <c r="Q141" s="1226"/>
    </row>
    <row r="142" spans="1:17" x14ac:dyDescent="0.25">
      <c r="A142" s="1224"/>
      <c r="B142" s="1224"/>
      <c r="C142" s="1224"/>
      <c r="D142" s="1224"/>
      <c r="E142" s="1224"/>
      <c r="F142" s="1224"/>
      <c r="G142" s="1224"/>
      <c r="H142" s="1227"/>
      <c r="I142" s="1227"/>
      <c r="J142" s="1227"/>
      <c r="K142" s="1227"/>
      <c r="L142" s="1227"/>
      <c r="M142" s="1227"/>
      <c r="N142" s="1227"/>
      <c r="O142" s="1227"/>
      <c r="P142" s="1227"/>
      <c r="Q142" s="1227"/>
    </row>
    <row r="143" spans="1:17" x14ac:dyDescent="0.25">
      <c r="A143" s="1222"/>
      <c r="B143" s="1222"/>
      <c r="C143" s="1222"/>
      <c r="D143" s="1222"/>
      <c r="E143" s="1222"/>
      <c r="F143" s="1222"/>
      <c r="G143" s="1222"/>
      <c r="H143" s="1225"/>
      <c r="I143" s="1225"/>
      <c r="J143" s="1225"/>
      <c r="K143" s="1225"/>
      <c r="L143" s="1225"/>
      <c r="M143" s="1225"/>
      <c r="N143" s="1225"/>
      <c r="O143" s="1225"/>
      <c r="P143" s="1225"/>
      <c r="Q143" s="1225"/>
    </row>
    <row r="144" spans="1:17" x14ac:dyDescent="0.25">
      <c r="A144" s="1223"/>
      <c r="B144" s="1223"/>
      <c r="C144" s="1223"/>
      <c r="D144" s="1223"/>
      <c r="E144" s="1223"/>
      <c r="F144" s="1223"/>
      <c r="G144" s="1223"/>
      <c r="H144" s="1226"/>
      <c r="I144" s="1226"/>
      <c r="J144" s="1226"/>
      <c r="K144" s="1226"/>
      <c r="L144" s="1226"/>
      <c r="M144" s="1226"/>
      <c r="N144" s="1226"/>
      <c r="O144" s="1226"/>
      <c r="P144" s="1226"/>
      <c r="Q144" s="1226"/>
    </row>
    <row r="145" spans="1:17" x14ac:dyDescent="0.25">
      <c r="A145" s="1224"/>
      <c r="B145" s="1224"/>
      <c r="C145" s="1224"/>
      <c r="D145" s="1224"/>
      <c r="E145" s="1224"/>
      <c r="F145" s="1224"/>
      <c r="G145" s="1224"/>
      <c r="H145" s="1227"/>
      <c r="I145" s="1227"/>
      <c r="J145" s="1227"/>
      <c r="K145" s="1227"/>
      <c r="L145" s="1227"/>
      <c r="M145" s="1227"/>
      <c r="N145" s="1227"/>
      <c r="O145" s="1227"/>
      <c r="P145" s="1227"/>
      <c r="Q145" s="1227"/>
    </row>
    <row r="146" spans="1:17" x14ac:dyDescent="0.25">
      <c r="A146" s="1222"/>
      <c r="B146" s="1222"/>
      <c r="C146" s="1222"/>
      <c r="D146" s="1222"/>
      <c r="E146" s="1222"/>
      <c r="F146" s="1222"/>
      <c r="G146" s="1222"/>
      <c r="H146" s="1225"/>
      <c r="I146" s="1225"/>
      <c r="J146" s="1225"/>
      <c r="K146" s="1225"/>
      <c r="L146" s="1225"/>
      <c r="M146" s="1225"/>
      <c r="N146" s="1225"/>
      <c r="O146" s="1225"/>
      <c r="P146" s="1225"/>
      <c r="Q146" s="1225"/>
    </row>
    <row r="147" spans="1:17" x14ac:dyDescent="0.25">
      <c r="A147" s="1223"/>
      <c r="B147" s="1223"/>
      <c r="C147" s="1223"/>
      <c r="D147" s="1223"/>
      <c r="E147" s="1223"/>
      <c r="F147" s="1223"/>
      <c r="G147" s="1223"/>
      <c r="H147" s="1226"/>
      <c r="I147" s="1226"/>
      <c r="J147" s="1226"/>
      <c r="K147" s="1226"/>
      <c r="L147" s="1226"/>
      <c r="M147" s="1226"/>
      <c r="N147" s="1226"/>
      <c r="O147" s="1226"/>
      <c r="P147" s="1226"/>
      <c r="Q147" s="1226"/>
    </row>
    <row r="148" spans="1:17" x14ac:dyDescent="0.25">
      <c r="A148" s="1224"/>
      <c r="B148" s="1224"/>
      <c r="C148" s="1224"/>
      <c r="D148" s="1224"/>
      <c r="E148" s="1224"/>
      <c r="F148" s="1224"/>
      <c r="G148" s="1224"/>
      <c r="H148" s="1227"/>
      <c r="I148" s="1227"/>
      <c r="J148" s="1227"/>
      <c r="K148" s="1227"/>
      <c r="L148" s="1227"/>
      <c r="M148" s="1227"/>
      <c r="N148" s="1227"/>
      <c r="O148" s="1227"/>
      <c r="P148" s="1227"/>
      <c r="Q148" s="1227"/>
    </row>
    <row r="149" spans="1:17" x14ac:dyDescent="0.25">
      <c r="A149" s="1222"/>
      <c r="B149" s="1222"/>
      <c r="C149" s="1222"/>
      <c r="D149" s="1222"/>
      <c r="E149" s="1222"/>
      <c r="F149" s="1222"/>
      <c r="G149" s="1222"/>
      <c r="H149" s="1225"/>
      <c r="I149" s="1225"/>
      <c r="J149" s="1225"/>
      <c r="K149" s="1225"/>
      <c r="L149" s="1225"/>
      <c r="M149" s="1225"/>
      <c r="N149" s="1225"/>
      <c r="O149" s="1225"/>
      <c r="P149" s="1225"/>
      <c r="Q149" s="1225"/>
    </row>
    <row r="150" spans="1:17" x14ac:dyDescent="0.25">
      <c r="A150" s="1223"/>
      <c r="B150" s="1223"/>
      <c r="C150" s="1223"/>
      <c r="D150" s="1223"/>
      <c r="E150" s="1223"/>
      <c r="F150" s="1223"/>
      <c r="G150" s="1223"/>
      <c r="H150" s="1226"/>
      <c r="I150" s="1226"/>
      <c r="J150" s="1226"/>
      <c r="K150" s="1226"/>
      <c r="L150" s="1226"/>
      <c r="M150" s="1226"/>
      <c r="N150" s="1226"/>
      <c r="O150" s="1226"/>
      <c r="P150" s="1226"/>
      <c r="Q150" s="1226"/>
    </row>
    <row r="151" spans="1:17" x14ac:dyDescent="0.25">
      <c r="A151" s="1224"/>
      <c r="B151" s="1224"/>
      <c r="C151" s="1224"/>
      <c r="D151" s="1224"/>
      <c r="E151" s="1224"/>
      <c r="F151" s="1224"/>
      <c r="G151" s="1224"/>
      <c r="H151" s="1227"/>
      <c r="I151" s="1227"/>
      <c r="J151" s="1227"/>
      <c r="K151" s="1227"/>
      <c r="L151" s="1227"/>
      <c r="M151" s="1227"/>
      <c r="N151" s="1227"/>
      <c r="O151" s="1227"/>
      <c r="P151" s="1227"/>
      <c r="Q151" s="1227"/>
    </row>
    <row r="152" spans="1:17" x14ac:dyDescent="0.25">
      <c r="A152" s="1222"/>
      <c r="B152" s="1222"/>
      <c r="C152" s="1222"/>
      <c r="D152" s="1222"/>
      <c r="E152" s="1222"/>
      <c r="F152" s="1222"/>
      <c r="G152" s="1222"/>
      <c r="H152" s="1225"/>
      <c r="I152" s="1225"/>
      <c r="J152" s="1225"/>
      <c r="K152" s="1225"/>
      <c r="L152" s="1225"/>
      <c r="M152" s="1225"/>
      <c r="N152" s="1225"/>
      <c r="O152" s="1225"/>
      <c r="P152" s="1225"/>
      <c r="Q152" s="1225"/>
    </row>
    <row r="153" spans="1:17" x14ac:dyDescent="0.25">
      <c r="A153" s="1223"/>
      <c r="B153" s="1223"/>
      <c r="C153" s="1223"/>
      <c r="D153" s="1223"/>
      <c r="E153" s="1223"/>
      <c r="F153" s="1223"/>
      <c r="G153" s="1223"/>
      <c r="H153" s="1226"/>
      <c r="I153" s="1226"/>
      <c r="J153" s="1226"/>
      <c r="K153" s="1226"/>
      <c r="L153" s="1226"/>
      <c r="M153" s="1226"/>
      <c r="N153" s="1226"/>
      <c r="O153" s="1226"/>
      <c r="P153" s="1226"/>
      <c r="Q153" s="1226"/>
    </row>
    <row r="154" spans="1:17" x14ac:dyDescent="0.25">
      <c r="A154" s="1224"/>
      <c r="B154" s="1224"/>
      <c r="C154" s="1224"/>
      <c r="D154" s="1224"/>
      <c r="E154" s="1224"/>
      <c r="F154" s="1224"/>
      <c r="G154" s="1224"/>
      <c r="H154" s="1227"/>
      <c r="I154" s="1227"/>
      <c r="J154" s="1227"/>
      <c r="K154" s="1227"/>
      <c r="L154" s="1227"/>
      <c r="M154" s="1227"/>
      <c r="N154" s="1227"/>
      <c r="O154" s="1227"/>
      <c r="P154" s="1227"/>
      <c r="Q154" s="1227"/>
    </row>
    <row r="155" spans="1:17" x14ac:dyDescent="0.25">
      <c r="A155" s="1222"/>
      <c r="B155" s="1222"/>
      <c r="C155" s="1222"/>
      <c r="D155" s="1222"/>
      <c r="E155" s="1222"/>
      <c r="F155" s="1222"/>
      <c r="G155" s="1222"/>
      <c r="H155" s="1225"/>
      <c r="I155" s="1225"/>
      <c r="J155" s="1225"/>
      <c r="K155" s="1225"/>
      <c r="L155" s="1225"/>
      <c r="M155" s="1225"/>
      <c r="N155" s="1225"/>
      <c r="O155" s="1225"/>
      <c r="P155" s="1225"/>
      <c r="Q155" s="1225"/>
    </row>
    <row r="156" spans="1:17" x14ac:dyDescent="0.25">
      <c r="A156" s="1223"/>
      <c r="B156" s="1223"/>
      <c r="C156" s="1223"/>
      <c r="D156" s="1223"/>
      <c r="E156" s="1223"/>
      <c r="F156" s="1223"/>
      <c r="G156" s="1223"/>
      <c r="H156" s="1226"/>
      <c r="I156" s="1226"/>
      <c r="J156" s="1226"/>
      <c r="K156" s="1226"/>
      <c r="L156" s="1226"/>
      <c r="M156" s="1226"/>
      <c r="N156" s="1226"/>
      <c r="O156" s="1226"/>
      <c r="P156" s="1226"/>
      <c r="Q156" s="1226"/>
    </row>
    <row r="157" spans="1:17" x14ac:dyDescent="0.25">
      <c r="A157" s="1224"/>
      <c r="B157" s="1224"/>
      <c r="C157" s="1224"/>
      <c r="D157" s="1224"/>
      <c r="E157" s="1224"/>
      <c r="F157" s="1224"/>
      <c r="G157" s="1224"/>
      <c r="H157" s="1227"/>
      <c r="I157" s="1227"/>
      <c r="J157" s="1227"/>
      <c r="K157" s="1227"/>
      <c r="L157" s="1227"/>
      <c r="M157" s="1227"/>
      <c r="N157" s="1227"/>
      <c r="O157" s="1227"/>
      <c r="P157" s="1227"/>
      <c r="Q157" s="1227"/>
    </row>
    <row r="158" spans="1:17" x14ac:dyDescent="0.25">
      <c r="A158" s="1222"/>
      <c r="B158" s="1222"/>
      <c r="C158" s="1222"/>
      <c r="D158" s="1222"/>
      <c r="E158" s="1222"/>
      <c r="F158" s="1222"/>
      <c r="G158" s="1222"/>
      <c r="H158" s="1225"/>
      <c r="I158" s="1225"/>
      <c r="J158" s="1225"/>
      <c r="K158" s="1225"/>
      <c r="L158" s="1225"/>
      <c r="M158" s="1225"/>
      <c r="N158" s="1225"/>
      <c r="O158" s="1225"/>
      <c r="P158" s="1225"/>
      <c r="Q158" s="1225"/>
    </row>
    <row r="159" spans="1:17" x14ac:dyDescent="0.25">
      <c r="A159" s="1223"/>
      <c r="B159" s="1223"/>
      <c r="C159" s="1223"/>
      <c r="D159" s="1223"/>
      <c r="E159" s="1223"/>
      <c r="F159" s="1223"/>
      <c r="G159" s="1223"/>
      <c r="H159" s="1226"/>
      <c r="I159" s="1226"/>
      <c r="J159" s="1226"/>
      <c r="K159" s="1226"/>
      <c r="L159" s="1226"/>
      <c r="M159" s="1226"/>
      <c r="N159" s="1226"/>
      <c r="O159" s="1226"/>
      <c r="P159" s="1226"/>
      <c r="Q159" s="1226"/>
    </row>
    <row r="160" spans="1:17" x14ac:dyDescent="0.25">
      <c r="A160" s="1224"/>
      <c r="B160" s="1224"/>
      <c r="C160" s="1224"/>
      <c r="D160" s="1224"/>
      <c r="E160" s="1224"/>
      <c r="F160" s="1224"/>
      <c r="G160" s="1224"/>
      <c r="H160" s="1227"/>
      <c r="I160" s="1227"/>
      <c r="J160" s="1227"/>
      <c r="K160" s="1227"/>
      <c r="L160" s="1227"/>
      <c r="M160" s="1227"/>
      <c r="N160" s="1227"/>
      <c r="O160" s="1227"/>
      <c r="P160" s="1227"/>
      <c r="Q160" s="1227"/>
    </row>
    <row r="161" spans="1:17" x14ac:dyDescent="0.25">
      <c r="A161" s="1222"/>
      <c r="B161" s="1222"/>
      <c r="C161" s="1222"/>
      <c r="D161" s="1222"/>
      <c r="E161" s="1222"/>
      <c r="F161" s="1222"/>
      <c r="G161" s="1222"/>
      <c r="H161" s="1225"/>
      <c r="I161" s="1225"/>
      <c r="J161" s="1225"/>
      <c r="K161" s="1225"/>
      <c r="L161" s="1225"/>
      <c r="M161" s="1225"/>
      <c r="N161" s="1225"/>
      <c r="O161" s="1225"/>
      <c r="P161" s="1225"/>
      <c r="Q161" s="1225"/>
    </row>
    <row r="162" spans="1:17" x14ac:dyDescent="0.25">
      <c r="A162" s="1223"/>
      <c r="B162" s="1223"/>
      <c r="C162" s="1223"/>
      <c r="D162" s="1223"/>
      <c r="E162" s="1223"/>
      <c r="F162" s="1223"/>
      <c r="G162" s="1223"/>
      <c r="H162" s="1226"/>
      <c r="I162" s="1226"/>
      <c r="J162" s="1226"/>
      <c r="K162" s="1226"/>
      <c r="L162" s="1226"/>
      <c r="M162" s="1226"/>
      <c r="N162" s="1226"/>
      <c r="O162" s="1226"/>
      <c r="P162" s="1226"/>
      <c r="Q162" s="1226"/>
    </row>
    <row r="163" spans="1:17" x14ac:dyDescent="0.25">
      <c r="A163" s="1224"/>
      <c r="B163" s="1224"/>
      <c r="C163" s="1224"/>
      <c r="D163" s="1224"/>
      <c r="E163" s="1224"/>
      <c r="F163" s="1224"/>
      <c r="G163" s="1224"/>
      <c r="H163" s="1227"/>
      <c r="I163" s="1227"/>
      <c r="J163" s="1227"/>
      <c r="K163" s="1227"/>
      <c r="L163" s="1227"/>
      <c r="M163" s="1227"/>
      <c r="N163" s="1227"/>
      <c r="O163" s="1227"/>
      <c r="P163" s="1227"/>
      <c r="Q163" s="1227"/>
    </row>
    <row r="164" spans="1:17" x14ac:dyDescent="0.25">
      <c r="A164" s="1222"/>
      <c r="B164" s="1222"/>
      <c r="C164" s="1222"/>
      <c r="D164" s="1222"/>
      <c r="E164" s="1222"/>
      <c r="F164" s="1222"/>
      <c r="G164" s="1222"/>
      <c r="H164" s="1225"/>
      <c r="I164" s="1225"/>
      <c r="J164" s="1225"/>
      <c r="K164" s="1225"/>
      <c r="L164" s="1225"/>
      <c r="M164" s="1225"/>
      <c r="N164" s="1225"/>
      <c r="O164" s="1225"/>
      <c r="P164" s="1225"/>
      <c r="Q164" s="1225"/>
    </row>
    <row r="165" spans="1:17" x14ac:dyDescent="0.25">
      <c r="A165" s="1223"/>
      <c r="B165" s="1223"/>
      <c r="C165" s="1223"/>
      <c r="D165" s="1223"/>
      <c r="E165" s="1223"/>
      <c r="F165" s="1223"/>
      <c r="G165" s="1223"/>
      <c r="H165" s="1226"/>
      <c r="I165" s="1226"/>
      <c r="J165" s="1226"/>
      <c r="K165" s="1226"/>
      <c r="L165" s="1226"/>
      <c r="M165" s="1226"/>
      <c r="N165" s="1226"/>
      <c r="O165" s="1226"/>
      <c r="P165" s="1226"/>
      <c r="Q165" s="1226"/>
    </row>
    <row r="166" spans="1:17" x14ac:dyDescent="0.25">
      <c r="A166" s="1224"/>
      <c r="B166" s="1224"/>
      <c r="C166" s="1224"/>
      <c r="D166" s="1224"/>
      <c r="E166" s="1224"/>
      <c r="F166" s="1224"/>
      <c r="G166" s="1224"/>
      <c r="H166" s="1227"/>
      <c r="I166" s="1227"/>
      <c r="J166" s="1227"/>
      <c r="K166" s="1227"/>
      <c r="L166" s="1227"/>
      <c r="M166" s="1227"/>
      <c r="N166" s="1227"/>
      <c r="O166" s="1227"/>
      <c r="P166" s="1227"/>
      <c r="Q166" s="1227"/>
    </row>
    <row r="167" spans="1:17" x14ac:dyDescent="0.25">
      <c r="A167" s="1222"/>
      <c r="B167" s="1222"/>
      <c r="C167" s="1222"/>
      <c r="D167" s="1222"/>
      <c r="E167" s="1222"/>
      <c r="F167" s="1222"/>
      <c r="G167" s="1222"/>
      <c r="H167" s="1225"/>
      <c r="I167" s="1225"/>
      <c r="J167" s="1225"/>
      <c r="K167" s="1225"/>
      <c r="L167" s="1225"/>
      <c r="M167" s="1225"/>
      <c r="N167" s="1225"/>
      <c r="O167" s="1225"/>
      <c r="P167" s="1225"/>
      <c r="Q167" s="1225"/>
    </row>
    <row r="168" spans="1:17" x14ac:dyDescent="0.25">
      <c r="A168" s="1223"/>
      <c r="B168" s="1223"/>
      <c r="C168" s="1223"/>
      <c r="D168" s="1223"/>
      <c r="E168" s="1223"/>
      <c r="F168" s="1223"/>
      <c r="G168" s="1223"/>
      <c r="H168" s="1226"/>
      <c r="I168" s="1226"/>
      <c r="J168" s="1226"/>
      <c r="K168" s="1226"/>
      <c r="L168" s="1226"/>
      <c r="M168" s="1226"/>
      <c r="N168" s="1226"/>
      <c r="O168" s="1226"/>
      <c r="P168" s="1226"/>
      <c r="Q168" s="1226"/>
    </row>
    <row r="169" spans="1:17" x14ac:dyDescent="0.25">
      <c r="A169" s="1224"/>
      <c r="B169" s="1224"/>
      <c r="C169" s="1224"/>
      <c r="D169" s="1224"/>
      <c r="E169" s="1224"/>
      <c r="F169" s="1224"/>
      <c r="G169" s="1224"/>
      <c r="H169" s="1227"/>
      <c r="I169" s="1227"/>
      <c r="J169" s="1227"/>
      <c r="K169" s="1227"/>
      <c r="L169" s="1227"/>
      <c r="M169" s="1227"/>
      <c r="N169" s="1227"/>
      <c r="O169" s="1227"/>
      <c r="P169" s="1227"/>
      <c r="Q169" s="1227"/>
    </row>
    <row r="170" spans="1:17" x14ac:dyDescent="0.25">
      <c r="A170" s="1222"/>
      <c r="B170" s="1222"/>
      <c r="C170" s="1222"/>
      <c r="D170" s="1222"/>
      <c r="E170" s="1222"/>
      <c r="F170" s="1222"/>
      <c r="G170" s="1222"/>
      <c r="H170" s="1225"/>
      <c r="I170" s="1225"/>
      <c r="J170" s="1225"/>
      <c r="K170" s="1225"/>
      <c r="L170" s="1225"/>
      <c r="M170" s="1225"/>
      <c r="N170" s="1225"/>
      <c r="O170" s="1225"/>
      <c r="P170" s="1225"/>
      <c r="Q170" s="1225"/>
    </row>
    <row r="171" spans="1:17" x14ac:dyDescent="0.25">
      <c r="A171" s="1223"/>
      <c r="B171" s="1223"/>
      <c r="C171" s="1223"/>
      <c r="D171" s="1223"/>
      <c r="E171" s="1223"/>
      <c r="F171" s="1223"/>
      <c r="G171" s="1223"/>
      <c r="H171" s="1226"/>
      <c r="I171" s="1226"/>
      <c r="J171" s="1226"/>
      <c r="K171" s="1226"/>
      <c r="L171" s="1226"/>
      <c r="M171" s="1226"/>
      <c r="N171" s="1226"/>
      <c r="O171" s="1226"/>
      <c r="P171" s="1226"/>
      <c r="Q171" s="1226"/>
    </row>
    <row r="172" spans="1:17" x14ac:dyDescent="0.25">
      <c r="A172" s="1224"/>
      <c r="B172" s="1224"/>
      <c r="C172" s="1224"/>
      <c r="D172" s="1224"/>
      <c r="E172" s="1224"/>
      <c r="F172" s="1224"/>
      <c r="G172" s="1224"/>
      <c r="H172" s="1227"/>
      <c r="I172" s="1227"/>
      <c r="J172" s="1227"/>
      <c r="K172" s="1227"/>
      <c r="L172" s="1227"/>
      <c r="M172" s="1227"/>
      <c r="N172" s="1227"/>
      <c r="O172" s="1227"/>
      <c r="P172" s="1227"/>
      <c r="Q172" s="1227"/>
    </row>
    <row r="173" spans="1:17" x14ac:dyDescent="0.25">
      <c r="A173" s="1222"/>
      <c r="B173" s="1222"/>
      <c r="C173" s="1222"/>
      <c r="D173" s="1222"/>
      <c r="E173" s="1222"/>
      <c r="F173" s="1222"/>
      <c r="G173" s="1222"/>
      <c r="H173" s="1225"/>
      <c r="I173" s="1225"/>
      <c r="J173" s="1225"/>
      <c r="K173" s="1225"/>
      <c r="L173" s="1225"/>
      <c r="M173" s="1225"/>
      <c r="N173" s="1225"/>
      <c r="O173" s="1225"/>
      <c r="P173" s="1225"/>
      <c r="Q173" s="1225"/>
    </row>
    <row r="174" spans="1:17" x14ac:dyDescent="0.25">
      <c r="A174" s="1223"/>
      <c r="B174" s="1223"/>
      <c r="C174" s="1223"/>
      <c r="D174" s="1223"/>
      <c r="E174" s="1223"/>
      <c r="F174" s="1223"/>
      <c r="G174" s="1223"/>
      <c r="H174" s="1226"/>
      <c r="I174" s="1226"/>
      <c r="J174" s="1226"/>
      <c r="K174" s="1226"/>
      <c r="L174" s="1226"/>
      <c r="M174" s="1226"/>
      <c r="N174" s="1226"/>
      <c r="O174" s="1226"/>
      <c r="P174" s="1226"/>
      <c r="Q174" s="1226"/>
    </row>
    <row r="175" spans="1:17" x14ac:dyDescent="0.25">
      <c r="A175" s="1224"/>
      <c r="B175" s="1224"/>
      <c r="C175" s="1224"/>
      <c r="D175" s="1224"/>
      <c r="E175" s="1224"/>
      <c r="F175" s="1224"/>
      <c r="G175" s="1224"/>
      <c r="H175" s="1227"/>
      <c r="I175" s="1227"/>
      <c r="J175" s="1227"/>
      <c r="K175" s="1227"/>
      <c r="L175" s="1227"/>
      <c r="M175" s="1227"/>
      <c r="N175" s="1227"/>
      <c r="O175" s="1227"/>
      <c r="P175" s="1227"/>
      <c r="Q175" s="1227"/>
    </row>
    <row r="176" spans="1:17" x14ac:dyDescent="0.25">
      <c r="A176" s="1222"/>
      <c r="B176" s="1222"/>
      <c r="C176" s="1222"/>
      <c r="D176" s="1222"/>
      <c r="E176" s="1222"/>
      <c r="F176" s="1222"/>
      <c r="G176" s="1222"/>
      <c r="H176" s="1225"/>
      <c r="I176" s="1225"/>
      <c r="J176" s="1225"/>
      <c r="K176" s="1225"/>
      <c r="L176" s="1225"/>
      <c r="M176" s="1225"/>
      <c r="N176" s="1225"/>
      <c r="O176" s="1225"/>
      <c r="P176" s="1225"/>
      <c r="Q176" s="1225"/>
    </row>
    <row r="177" spans="1:17" x14ac:dyDescent="0.25">
      <c r="A177" s="1223"/>
      <c r="B177" s="1223"/>
      <c r="C177" s="1223"/>
      <c r="D177" s="1223"/>
      <c r="E177" s="1223"/>
      <c r="F177" s="1223"/>
      <c r="G177" s="1223"/>
      <c r="H177" s="1226"/>
      <c r="I177" s="1226"/>
      <c r="J177" s="1226"/>
      <c r="K177" s="1226"/>
      <c r="L177" s="1226"/>
      <c r="M177" s="1226"/>
      <c r="N177" s="1226"/>
      <c r="O177" s="1226"/>
      <c r="P177" s="1226"/>
      <c r="Q177" s="1226"/>
    </row>
    <row r="178" spans="1:17" x14ac:dyDescent="0.25">
      <c r="A178" s="1224"/>
      <c r="B178" s="1224"/>
      <c r="C178" s="1224"/>
      <c r="D178" s="1224"/>
      <c r="E178" s="1224"/>
      <c r="F178" s="1224"/>
      <c r="G178" s="1224"/>
      <c r="H178" s="1227"/>
      <c r="I178" s="1227"/>
      <c r="J178" s="1227"/>
      <c r="K178" s="1227"/>
      <c r="L178" s="1227"/>
      <c r="M178" s="1227"/>
      <c r="N178" s="1227"/>
      <c r="O178" s="1227"/>
      <c r="P178" s="1227"/>
      <c r="Q178" s="1227"/>
    </row>
    <row r="179" spans="1:17" x14ac:dyDescent="0.25">
      <c r="A179" s="1222"/>
      <c r="B179" s="1222"/>
      <c r="C179" s="1222"/>
      <c r="D179" s="1222"/>
      <c r="E179" s="1222"/>
      <c r="F179" s="1222"/>
      <c r="G179" s="1222"/>
      <c r="H179" s="1225"/>
      <c r="I179" s="1225"/>
      <c r="J179" s="1225"/>
      <c r="K179" s="1225"/>
      <c r="L179" s="1225"/>
      <c r="M179" s="1225"/>
      <c r="N179" s="1225"/>
      <c r="O179" s="1225"/>
      <c r="P179" s="1225"/>
      <c r="Q179" s="1225"/>
    </row>
    <row r="180" spans="1:17" x14ac:dyDescent="0.25">
      <c r="A180" s="1223"/>
      <c r="B180" s="1223"/>
      <c r="C180" s="1223"/>
      <c r="D180" s="1223"/>
      <c r="E180" s="1223"/>
      <c r="F180" s="1223"/>
      <c r="G180" s="1223"/>
      <c r="H180" s="1226"/>
      <c r="I180" s="1226"/>
      <c r="J180" s="1226"/>
      <c r="K180" s="1226"/>
      <c r="L180" s="1226"/>
      <c r="M180" s="1226"/>
      <c r="N180" s="1226"/>
      <c r="O180" s="1226"/>
      <c r="P180" s="1226"/>
      <c r="Q180" s="1226"/>
    </row>
    <row r="181" spans="1:17" x14ac:dyDescent="0.25">
      <c r="A181" s="1224"/>
      <c r="B181" s="1224"/>
      <c r="C181" s="1224"/>
      <c r="D181" s="1224"/>
      <c r="E181" s="1224"/>
      <c r="F181" s="1224"/>
      <c r="G181" s="1224"/>
      <c r="H181" s="1227"/>
      <c r="I181" s="1227"/>
      <c r="J181" s="1227"/>
      <c r="K181" s="1227"/>
      <c r="L181" s="1227"/>
      <c r="M181" s="1227"/>
      <c r="N181" s="1227"/>
      <c r="O181" s="1227"/>
      <c r="P181" s="1227"/>
      <c r="Q181" s="1227"/>
    </row>
    <row r="182" spans="1:17" x14ac:dyDescent="0.25">
      <c r="A182" s="1222"/>
      <c r="B182" s="1222"/>
      <c r="C182" s="1222"/>
      <c r="D182" s="1222"/>
      <c r="E182" s="1222"/>
      <c r="F182" s="1222"/>
      <c r="G182" s="1222"/>
      <c r="H182" s="1225"/>
      <c r="I182" s="1225"/>
      <c r="J182" s="1225"/>
      <c r="K182" s="1225"/>
      <c r="L182" s="1225"/>
      <c r="M182" s="1225"/>
      <c r="N182" s="1225"/>
      <c r="O182" s="1225"/>
      <c r="P182" s="1225"/>
      <c r="Q182" s="1225"/>
    </row>
    <row r="183" spans="1:17" x14ac:dyDescent="0.25">
      <c r="A183" s="1223"/>
      <c r="B183" s="1223"/>
      <c r="C183" s="1223"/>
      <c r="D183" s="1223"/>
      <c r="E183" s="1223"/>
      <c r="F183" s="1223"/>
      <c r="G183" s="1223"/>
      <c r="H183" s="1226"/>
      <c r="I183" s="1226"/>
      <c r="J183" s="1226"/>
      <c r="K183" s="1226"/>
      <c r="L183" s="1226"/>
      <c r="M183" s="1226"/>
      <c r="N183" s="1226"/>
      <c r="O183" s="1226"/>
      <c r="P183" s="1226"/>
      <c r="Q183" s="1226"/>
    </row>
    <row r="184" spans="1:17" x14ac:dyDescent="0.25">
      <c r="A184" s="1224"/>
      <c r="B184" s="1224"/>
      <c r="C184" s="1224"/>
      <c r="D184" s="1224"/>
      <c r="E184" s="1224"/>
      <c r="F184" s="1224"/>
      <c r="G184" s="1224"/>
      <c r="H184" s="1227"/>
      <c r="I184" s="1227"/>
      <c r="J184" s="1227"/>
      <c r="K184" s="1227"/>
      <c r="L184" s="1227"/>
      <c r="M184" s="1227"/>
      <c r="N184" s="1227"/>
      <c r="O184" s="1227"/>
      <c r="P184" s="1227"/>
      <c r="Q184" s="1227"/>
    </row>
    <row r="185" spans="1:17" x14ac:dyDescent="0.25">
      <c r="A185" s="1222"/>
      <c r="B185" s="1222"/>
      <c r="C185" s="1222"/>
      <c r="D185" s="1222"/>
      <c r="E185" s="1222"/>
      <c r="F185" s="1222"/>
      <c r="G185" s="1222"/>
      <c r="H185" s="1225"/>
      <c r="I185" s="1225"/>
      <c r="J185" s="1225"/>
      <c r="K185" s="1225"/>
      <c r="L185" s="1225"/>
      <c r="M185" s="1225"/>
      <c r="N185" s="1225"/>
      <c r="O185" s="1225"/>
      <c r="P185" s="1225"/>
      <c r="Q185" s="1225"/>
    </row>
    <row r="186" spans="1:17" x14ac:dyDescent="0.25">
      <c r="A186" s="1223"/>
      <c r="B186" s="1223"/>
      <c r="C186" s="1223"/>
      <c r="D186" s="1223"/>
      <c r="E186" s="1223"/>
      <c r="F186" s="1223"/>
      <c r="G186" s="1223"/>
      <c r="H186" s="1226"/>
      <c r="I186" s="1226"/>
      <c r="J186" s="1226"/>
      <c r="K186" s="1226"/>
      <c r="L186" s="1226"/>
      <c r="M186" s="1226"/>
      <c r="N186" s="1226"/>
      <c r="O186" s="1226"/>
      <c r="P186" s="1226"/>
      <c r="Q186" s="1226"/>
    </row>
    <row r="187" spans="1:17" x14ac:dyDescent="0.25">
      <c r="A187" s="1224"/>
      <c r="B187" s="1224"/>
      <c r="C187" s="1224"/>
      <c r="D187" s="1224"/>
      <c r="E187" s="1224"/>
      <c r="F187" s="1224"/>
      <c r="G187" s="1224"/>
      <c r="H187" s="1227"/>
      <c r="I187" s="1227"/>
      <c r="J187" s="1227"/>
      <c r="K187" s="1227"/>
      <c r="L187" s="1227"/>
      <c r="M187" s="1227"/>
      <c r="N187" s="1227"/>
      <c r="O187" s="1227"/>
      <c r="P187" s="1227"/>
      <c r="Q187" s="1227"/>
    </row>
    <row r="188" spans="1:17" x14ac:dyDescent="0.25">
      <c r="A188" s="1222"/>
      <c r="B188" s="1222"/>
      <c r="C188" s="1222"/>
      <c r="D188" s="1222"/>
      <c r="E188" s="1222"/>
      <c r="F188" s="1222"/>
      <c r="G188" s="1222"/>
      <c r="H188" s="1225"/>
      <c r="I188" s="1225"/>
      <c r="J188" s="1225"/>
      <c r="K188" s="1225"/>
      <c r="L188" s="1225"/>
      <c r="M188" s="1225"/>
      <c r="N188" s="1225"/>
      <c r="O188" s="1225"/>
      <c r="P188" s="1225"/>
      <c r="Q188" s="1225"/>
    </row>
    <row r="189" spans="1:17" x14ac:dyDescent="0.25">
      <c r="A189" s="1223"/>
      <c r="B189" s="1223"/>
      <c r="C189" s="1223"/>
      <c r="D189" s="1223"/>
      <c r="E189" s="1223"/>
      <c r="F189" s="1223"/>
      <c r="G189" s="1223"/>
      <c r="H189" s="1226"/>
      <c r="I189" s="1226"/>
      <c r="J189" s="1226"/>
      <c r="K189" s="1226"/>
      <c r="L189" s="1226"/>
      <c r="M189" s="1226"/>
      <c r="N189" s="1226"/>
      <c r="O189" s="1226"/>
      <c r="P189" s="1226"/>
      <c r="Q189" s="1226"/>
    </row>
    <row r="190" spans="1:17" x14ac:dyDescent="0.25">
      <c r="A190" s="1224"/>
      <c r="B190" s="1224"/>
      <c r="C190" s="1224"/>
      <c r="D190" s="1224"/>
      <c r="E190" s="1224"/>
      <c r="F190" s="1224"/>
      <c r="G190" s="1224"/>
      <c r="H190" s="1227"/>
      <c r="I190" s="1227"/>
      <c r="J190" s="1227"/>
      <c r="K190" s="1227"/>
      <c r="L190" s="1227"/>
      <c r="M190" s="1227"/>
      <c r="N190" s="1227"/>
      <c r="O190" s="1227"/>
      <c r="P190" s="1227"/>
      <c r="Q190" s="1227"/>
    </row>
    <row r="191" spans="1:17" x14ac:dyDescent="0.25">
      <c r="A191" s="1222"/>
      <c r="B191" s="1222"/>
      <c r="C191" s="1222"/>
      <c r="D191" s="1222"/>
      <c r="E191" s="1222"/>
      <c r="F191" s="1222"/>
      <c r="G191" s="1222"/>
      <c r="H191" s="1225"/>
      <c r="I191" s="1225"/>
      <c r="J191" s="1225"/>
      <c r="K191" s="1225"/>
      <c r="L191" s="1225"/>
      <c r="M191" s="1225"/>
      <c r="N191" s="1225"/>
      <c r="O191" s="1225"/>
      <c r="P191" s="1225"/>
      <c r="Q191" s="1225"/>
    </row>
    <row r="192" spans="1:17" x14ac:dyDescent="0.25">
      <c r="A192" s="1223"/>
      <c r="B192" s="1223"/>
      <c r="C192" s="1223"/>
      <c r="D192" s="1223"/>
      <c r="E192" s="1223"/>
      <c r="F192" s="1223"/>
      <c r="G192" s="1223"/>
      <c r="H192" s="1226"/>
      <c r="I192" s="1226"/>
      <c r="J192" s="1226"/>
      <c r="K192" s="1226"/>
      <c r="L192" s="1226"/>
      <c r="M192" s="1226"/>
      <c r="N192" s="1226"/>
      <c r="O192" s="1226"/>
      <c r="P192" s="1226"/>
      <c r="Q192" s="1226"/>
    </row>
    <row r="193" spans="1:17" x14ac:dyDescent="0.25">
      <c r="A193" s="1224"/>
      <c r="B193" s="1224"/>
      <c r="C193" s="1224"/>
      <c r="D193" s="1224"/>
      <c r="E193" s="1224"/>
      <c r="F193" s="1224"/>
      <c r="G193" s="1224"/>
      <c r="H193" s="1227"/>
      <c r="I193" s="1227"/>
      <c r="J193" s="1227"/>
      <c r="K193" s="1227"/>
      <c r="L193" s="1227"/>
      <c r="M193" s="1227"/>
      <c r="N193" s="1227"/>
      <c r="O193" s="1227"/>
      <c r="P193" s="1227"/>
      <c r="Q193" s="1227"/>
    </row>
    <row r="194" spans="1:17" x14ac:dyDescent="0.25">
      <c r="A194" s="1222"/>
      <c r="B194" s="1222"/>
      <c r="C194" s="1222"/>
      <c r="D194" s="1222"/>
      <c r="E194" s="1222"/>
      <c r="F194" s="1222"/>
      <c r="G194" s="1222"/>
      <c r="H194" s="1225"/>
      <c r="I194" s="1225"/>
      <c r="J194" s="1225"/>
      <c r="K194" s="1225"/>
      <c r="L194" s="1225"/>
      <c r="M194" s="1225"/>
      <c r="N194" s="1225"/>
      <c r="O194" s="1225"/>
      <c r="P194" s="1225"/>
      <c r="Q194" s="1225"/>
    </row>
    <row r="195" spans="1:17" x14ac:dyDescent="0.25">
      <c r="A195" s="1223"/>
      <c r="B195" s="1223"/>
      <c r="C195" s="1223"/>
      <c r="D195" s="1223"/>
      <c r="E195" s="1223"/>
      <c r="F195" s="1223"/>
      <c r="G195" s="1223"/>
      <c r="H195" s="1226"/>
      <c r="I195" s="1226"/>
      <c r="J195" s="1226"/>
      <c r="K195" s="1226"/>
      <c r="L195" s="1226"/>
      <c r="M195" s="1226"/>
      <c r="N195" s="1226"/>
      <c r="O195" s="1226"/>
      <c r="P195" s="1226"/>
      <c r="Q195" s="1226"/>
    </row>
    <row r="196" spans="1:17" x14ac:dyDescent="0.25">
      <c r="A196" s="1224"/>
      <c r="B196" s="1224"/>
      <c r="C196" s="1224"/>
      <c r="D196" s="1224"/>
      <c r="E196" s="1224"/>
      <c r="F196" s="1224"/>
      <c r="G196" s="1224"/>
      <c r="H196" s="1227"/>
      <c r="I196" s="1227"/>
      <c r="J196" s="1227"/>
      <c r="K196" s="1227"/>
      <c r="L196" s="1227"/>
      <c r="M196" s="1227"/>
      <c r="N196" s="1227"/>
      <c r="O196" s="1227"/>
      <c r="P196" s="1227"/>
      <c r="Q196" s="1227"/>
    </row>
    <row r="197" spans="1:17" x14ac:dyDescent="0.25">
      <c r="A197" s="1222"/>
      <c r="B197" s="1222"/>
      <c r="C197" s="1222"/>
      <c r="D197" s="1222"/>
      <c r="E197" s="1222"/>
      <c r="F197" s="1222"/>
      <c r="G197" s="1222"/>
      <c r="H197" s="1225"/>
      <c r="I197" s="1225"/>
      <c r="J197" s="1225"/>
      <c r="K197" s="1225"/>
      <c r="L197" s="1225"/>
      <c r="M197" s="1225"/>
      <c r="N197" s="1225"/>
      <c r="O197" s="1225"/>
      <c r="P197" s="1225"/>
      <c r="Q197" s="1225"/>
    </row>
    <row r="198" spans="1:17" x14ac:dyDescent="0.25">
      <c r="A198" s="1223"/>
      <c r="B198" s="1223"/>
      <c r="C198" s="1223"/>
      <c r="D198" s="1223"/>
      <c r="E198" s="1223"/>
      <c r="F198" s="1223"/>
      <c r="G198" s="1223"/>
      <c r="H198" s="1226"/>
      <c r="I198" s="1226"/>
      <c r="J198" s="1226"/>
      <c r="K198" s="1226"/>
      <c r="L198" s="1226"/>
      <c r="M198" s="1226"/>
      <c r="N198" s="1226"/>
      <c r="O198" s="1226"/>
      <c r="P198" s="1226"/>
      <c r="Q198" s="1226"/>
    </row>
    <row r="199" spans="1:17" x14ac:dyDescent="0.25">
      <c r="A199" s="1224"/>
      <c r="B199" s="1224"/>
      <c r="C199" s="1224"/>
      <c r="D199" s="1224"/>
      <c r="E199" s="1224"/>
      <c r="F199" s="1224"/>
      <c r="G199" s="1224"/>
      <c r="H199" s="1227"/>
      <c r="I199" s="1227"/>
      <c r="J199" s="1227"/>
      <c r="K199" s="1227"/>
      <c r="L199" s="1227"/>
      <c r="M199" s="1227"/>
      <c r="N199" s="1227"/>
      <c r="O199" s="1227"/>
      <c r="P199" s="1227"/>
      <c r="Q199" s="1227"/>
    </row>
    <row r="200" spans="1:17" x14ac:dyDescent="0.25">
      <c r="A200" s="1222"/>
      <c r="B200" s="1222"/>
      <c r="C200" s="1222"/>
      <c r="D200" s="1222"/>
      <c r="E200" s="1222"/>
      <c r="F200" s="1222"/>
      <c r="G200" s="1222"/>
      <c r="H200" s="1225"/>
      <c r="I200" s="1225"/>
      <c r="J200" s="1225"/>
      <c r="K200" s="1225"/>
      <c r="L200" s="1225"/>
      <c r="M200" s="1225"/>
      <c r="N200" s="1225"/>
      <c r="O200" s="1225"/>
      <c r="P200" s="1225"/>
      <c r="Q200" s="1225"/>
    </row>
    <row r="201" spans="1:17" x14ac:dyDescent="0.25">
      <c r="A201" s="1223"/>
      <c r="B201" s="1223"/>
      <c r="C201" s="1223"/>
      <c r="D201" s="1223"/>
      <c r="E201" s="1223"/>
      <c r="F201" s="1223"/>
      <c r="G201" s="1223"/>
      <c r="H201" s="1226"/>
      <c r="I201" s="1226"/>
      <c r="J201" s="1226"/>
      <c r="K201" s="1226"/>
      <c r="L201" s="1226"/>
      <c r="M201" s="1226"/>
      <c r="N201" s="1226"/>
      <c r="O201" s="1226"/>
      <c r="P201" s="1226"/>
      <c r="Q201" s="1226"/>
    </row>
    <row r="202" spans="1:17" x14ac:dyDescent="0.25">
      <c r="A202" s="1224"/>
      <c r="B202" s="1224"/>
      <c r="C202" s="1224"/>
      <c r="D202" s="1224"/>
      <c r="E202" s="1224"/>
      <c r="F202" s="1224"/>
      <c r="G202" s="1224"/>
      <c r="H202" s="1227"/>
      <c r="I202" s="1227"/>
      <c r="J202" s="1227"/>
      <c r="K202" s="1227"/>
      <c r="L202" s="1227"/>
      <c r="M202" s="1227"/>
      <c r="N202" s="1227"/>
      <c r="O202" s="1227"/>
      <c r="P202" s="1227"/>
      <c r="Q202" s="1227"/>
    </row>
    <row r="203" spans="1:17" x14ac:dyDescent="0.25">
      <c r="A203" s="1222"/>
      <c r="B203" s="1222"/>
      <c r="C203" s="1222"/>
      <c r="D203" s="1222"/>
      <c r="E203" s="1222"/>
      <c r="F203" s="1222"/>
      <c r="G203" s="1222"/>
      <c r="H203" s="1225"/>
      <c r="I203" s="1225"/>
      <c r="J203" s="1225"/>
      <c r="K203" s="1225"/>
      <c r="L203" s="1225"/>
      <c r="M203" s="1225"/>
      <c r="N203" s="1225"/>
      <c r="O203" s="1225"/>
      <c r="P203" s="1225"/>
      <c r="Q203" s="1225"/>
    </row>
    <row r="204" spans="1:17" x14ac:dyDescent="0.25">
      <c r="A204" s="1223"/>
      <c r="B204" s="1223"/>
      <c r="C204" s="1223"/>
      <c r="D204" s="1223"/>
      <c r="E204" s="1223"/>
      <c r="F204" s="1223"/>
      <c r="G204" s="1223"/>
      <c r="H204" s="1226"/>
      <c r="I204" s="1226"/>
      <c r="J204" s="1226"/>
      <c r="K204" s="1226"/>
      <c r="L204" s="1226"/>
      <c r="M204" s="1226"/>
      <c r="N204" s="1226"/>
      <c r="O204" s="1226"/>
      <c r="P204" s="1226"/>
      <c r="Q204" s="1226"/>
    </row>
    <row r="205" spans="1:17" x14ac:dyDescent="0.25">
      <c r="A205" s="1224"/>
      <c r="B205" s="1224"/>
      <c r="C205" s="1224"/>
      <c r="D205" s="1224"/>
      <c r="E205" s="1224"/>
      <c r="F205" s="1224"/>
      <c r="G205" s="1224"/>
      <c r="H205" s="1227"/>
      <c r="I205" s="1227"/>
      <c r="J205" s="1227"/>
      <c r="K205" s="1227"/>
      <c r="L205" s="1227"/>
      <c r="M205" s="1227"/>
      <c r="N205" s="1227"/>
      <c r="O205" s="1227"/>
      <c r="P205" s="1227"/>
      <c r="Q205" s="1227"/>
    </row>
    <row r="206" spans="1:17" x14ac:dyDescent="0.25">
      <c r="A206" s="1222"/>
      <c r="B206" s="1222"/>
      <c r="C206" s="1222"/>
      <c r="D206" s="1222"/>
      <c r="E206" s="1222"/>
      <c r="F206" s="1222"/>
      <c r="G206" s="1222"/>
      <c r="H206" s="1225"/>
      <c r="I206" s="1225"/>
      <c r="J206" s="1225"/>
      <c r="K206" s="1225"/>
      <c r="L206" s="1225"/>
      <c r="M206" s="1225"/>
      <c r="N206" s="1225"/>
      <c r="O206" s="1225"/>
      <c r="P206" s="1225"/>
      <c r="Q206" s="1225"/>
    </row>
    <row r="207" spans="1:17" x14ac:dyDescent="0.25">
      <c r="A207" s="1223"/>
      <c r="B207" s="1223"/>
      <c r="C207" s="1223"/>
      <c r="D207" s="1223"/>
      <c r="E207" s="1223"/>
      <c r="F207" s="1223"/>
      <c r="G207" s="1223"/>
      <c r="H207" s="1226"/>
      <c r="I207" s="1226"/>
      <c r="J207" s="1226"/>
      <c r="K207" s="1226"/>
      <c r="L207" s="1226"/>
      <c r="M207" s="1226"/>
      <c r="N207" s="1226"/>
      <c r="O207" s="1226"/>
      <c r="P207" s="1226"/>
      <c r="Q207" s="1226"/>
    </row>
    <row r="208" spans="1:17" x14ac:dyDescent="0.25">
      <c r="A208" s="1224"/>
      <c r="B208" s="1224"/>
      <c r="C208" s="1224"/>
      <c r="D208" s="1224"/>
      <c r="E208" s="1224"/>
      <c r="F208" s="1224"/>
      <c r="G208" s="1224"/>
      <c r="H208" s="1227"/>
      <c r="I208" s="1227"/>
      <c r="J208" s="1227"/>
      <c r="K208" s="1227"/>
      <c r="L208" s="1227"/>
      <c r="M208" s="1227"/>
      <c r="N208" s="1227"/>
      <c r="O208" s="1227"/>
      <c r="P208" s="1227"/>
      <c r="Q208" s="1227"/>
    </row>
    <row r="209" spans="1:17" x14ac:dyDescent="0.25">
      <c r="A209" s="1222"/>
      <c r="B209" s="1222"/>
      <c r="C209" s="1222"/>
      <c r="D209" s="1222"/>
      <c r="E209" s="1222"/>
      <c r="F209" s="1222"/>
      <c r="G209" s="1222"/>
      <c r="H209" s="1225"/>
      <c r="I209" s="1225"/>
      <c r="J209" s="1225"/>
      <c r="K209" s="1225"/>
      <c r="L209" s="1225"/>
      <c r="M209" s="1225"/>
      <c r="N209" s="1225"/>
      <c r="O209" s="1225"/>
      <c r="P209" s="1225"/>
      <c r="Q209" s="1225"/>
    </row>
    <row r="210" spans="1:17" x14ac:dyDescent="0.25">
      <c r="A210" s="1223"/>
      <c r="B210" s="1223"/>
      <c r="C210" s="1223"/>
      <c r="D210" s="1223"/>
      <c r="E210" s="1223"/>
      <c r="F210" s="1223"/>
      <c r="G210" s="1223"/>
      <c r="H210" s="1226"/>
      <c r="I210" s="1226"/>
      <c r="J210" s="1226"/>
      <c r="K210" s="1226"/>
      <c r="L210" s="1226"/>
      <c r="M210" s="1226"/>
      <c r="N210" s="1226"/>
      <c r="O210" s="1226"/>
      <c r="P210" s="1226"/>
      <c r="Q210" s="1226"/>
    </row>
    <row r="211" spans="1:17" x14ac:dyDescent="0.25">
      <c r="A211" s="1224"/>
      <c r="B211" s="1224"/>
      <c r="C211" s="1224"/>
      <c r="D211" s="1224"/>
      <c r="E211" s="1224"/>
      <c r="F211" s="1224"/>
      <c r="G211" s="1224"/>
      <c r="H211" s="1227"/>
      <c r="I211" s="1227"/>
      <c r="J211" s="1227"/>
      <c r="K211" s="1227"/>
      <c r="L211" s="1227"/>
      <c r="M211" s="1227"/>
      <c r="N211" s="1227"/>
      <c r="O211" s="1227"/>
      <c r="P211" s="1227"/>
      <c r="Q211" s="1227"/>
    </row>
    <row r="212" spans="1:17" x14ac:dyDescent="0.25">
      <c r="A212" s="1222"/>
      <c r="B212" s="1222"/>
      <c r="C212" s="1222"/>
      <c r="D212" s="1222"/>
      <c r="E212" s="1222"/>
      <c r="F212" s="1222"/>
      <c r="G212" s="1222"/>
      <c r="H212" s="1225"/>
      <c r="I212" s="1225"/>
      <c r="J212" s="1225"/>
      <c r="K212" s="1225"/>
      <c r="L212" s="1225"/>
      <c r="M212" s="1225"/>
      <c r="N212" s="1225"/>
      <c r="O212" s="1225"/>
      <c r="P212" s="1225"/>
      <c r="Q212" s="1225"/>
    </row>
    <row r="213" spans="1:17" x14ac:dyDescent="0.25">
      <c r="A213" s="1223"/>
      <c r="B213" s="1223"/>
      <c r="C213" s="1223"/>
      <c r="D213" s="1223"/>
      <c r="E213" s="1223"/>
      <c r="F213" s="1223"/>
      <c r="G213" s="1223"/>
      <c r="H213" s="1226"/>
      <c r="I213" s="1226"/>
      <c r="J213" s="1226"/>
      <c r="K213" s="1226"/>
      <c r="L213" s="1226"/>
      <c r="M213" s="1226"/>
      <c r="N213" s="1226"/>
      <c r="O213" s="1226"/>
      <c r="P213" s="1226"/>
      <c r="Q213" s="1226"/>
    </row>
    <row r="214" spans="1:17" x14ac:dyDescent="0.25">
      <c r="A214" s="1224"/>
      <c r="B214" s="1224"/>
      <c r="C214" s="1224"/>
      <c r="D214" s="1224"/>
      <c r="E214" s="1224"/>
      <c r="F214" s="1224"/>
      <c r="G214" s="1224"/>
      <c r="H214" s="1227"/>
      <c r="I214" s="1227"/>
      <c r="J214" s="1227"/>
      <c r="K214" s="1227"/>
      <c r="L214" s="1227"/>
      <c r="M214" s="1227"/>
      <c r="N214" s="1227"/>
      <c r="O214" s="1227"/>
      <c r="P214" s="1227"/>
      <c r="Q214" s="1227"/>
    </row>
    <row r="215" spans="1:17" x14ac:dyDescent="0.25">
      <c r="A215" s="1222"/>
      <c r="B215" s="1222"/>
      <c r="C215" s="1222"/>
      <c r="D215" s="1222"/>
      <c r="E215" s="1222"/>
      <c r="F215" s="1222"/>
      <c r="G215" s="1222"/>
      <c r="H215" s="1225"/>
      <c r="I215" s="1225"/>
      <c r="J215" s="1225"/>
      <c r="K215" s="1225"/>
      <c r="L215" s="1225"/>
      <c r="M215" s="1225"/>
      <c r="N215" s="1225"/>
      <c r="O215" s="1225"/>
      <c r="P215" s="1225"/>
      <c r="Q215" s="1225"/>
    </row>
    <row r="216" spans="1:17" x14ac:dyDescent="0.25">
      <c r="A216" s="1223"/>
      <c r="B216" s="1223"/>
      <c r="C216" s="1223"/>
      <c r="D216" s="1223"/>
      <c r="E216" s="1223"/>
      <c r="F216" s="1223"/>
      <c r="G216" s="1223"/>
      <c r="H216" s="1226"/>
      <c r="I216" s="1226"/>
      <c r="J216" s="1226"/>
      <c r="K216" s="1226"/>
      <c r="L216" s="1226"/>
      <c r="M216" s="1226"/>
      <c r="N216" s="1226"/>
      <c r="O216" s="1226"/>
      <c r="P216" s="1226"/>
      <c r="Q216" s="1226"/>
    </row>
    <row r="217" spans="1:17" x14ac:dyDescent="0.25">
      <c r="A217" s="1224"/>
      <c r="B217" s="1224"/>
      <c r="C217" s="1224"/>
      <c r="D217" s="1224"/>
      <c r="E217" s="1224"/>
      <c r="F217" s="1224"/>
      <c r="G217" s="1224"/>
      <c r="H217" s="1227"/>
      <c r="I217" s="1227"/>
      <c r="J217" s="1227"/>
      <c r="K217" s="1227"/>
      <c r="L217" s="1227"/>
      <c r="M217" s="1227"/>
      <c r="N217" s="1227"/>
      <c r="O217" s="1227"/>
      <c r="P217" s="1227"/>
      <c r="Q217" s="1227"/>
    </row>
    <row r="218" spans="1:17" x14ac:dyDescent="0.25">
      <c r="A218" s="1222"/>
      <c r="B218" s="1222"/>
      <c r="C218" s="1222"/>
      <c r="D218" s="1222"/>
      <c r="E218" s="1222"/>
      <c r="F218" s="1222"/>
      <c r="G218" s="1222"/>
      <c r="H218" s="1225"/>
      <c r="I218" s="1225"/>
      <c r="J218" s="1225"/>
      <c r="K218" s="1225"/>
      <c r="L218" s="1225"/>
      <c r="M218" s="1225"/>
      <c r="N218" s="1225"/>
      <c r="O218" s="1225"/>
      <c r="P218" s="1225"/>
      <c r="Q218" s="1225"/>
    </row>
    <row r="219" spans="1:17" x14ac:dyDescent="0.25">
      <c r="A219" s="1223"/>
      <c r="B219" s="1223"/>
      <c r="C219" s="1223"/>
      <c r="D219" s="1223"/>
      <c r="E219" s="1223"/>
      <c r="F219" s="1223"/>
      <c r="G219" s="1223"/>
      <c r="H219" s="1226"/>
      <c r="I219" s="1226"/>
      <c r="J219" s="1226"/>
      <c r="K219" s="1226"/>
      <c r="L219" s="1226"/>
      <c r="M219" s="1226"/>
      <c r="N219" s="1226"/>
      <c r="O219" s="1226"/>
      <c r="P219" s="1226"/>
      <c r="Q219" s="1226"/>
    </row>
    <row r="220" spans="1:17" x14ac:dyDescent="0.25">
      <c r="A220" s="1224"/>
      <c r="B220" s="1224"/>
      <c r="C220" s="1224"/>
      <c r="D220" s="1224"/>
      <c r="E220" s="1224"/>
      <c r="F220" s="1224"/>
      <c r="G220" s="1224"/>
      <c r="H220" s="1227"/>
      <c r="I220" s="1227"/>
      <c r="J220" s="1227"/>
      <c r="K220" s="1227"/>
      <c r="L220" s="1227"/>
      <c r="M220" s="1227"/>
      <c r="N220" s="1227"/>
      <c r="O220" s="1227"/>
      <c r="P220" s="1227"/>
      <c r="Q220" s="1227"/>
    </row>
    <row r="221" spans="1:17" x14ac:dyDescent="0.25">
      <c r="A221" s="1222"/>
      <c r="B221" s="1222"/>
      <c r="C221" s="1222"/>
      <c r="D221" s="1222"/>
      <c r="E221" s="1222"/>
      <c r="F221" s="1222"/>
      <c r="G221" s="1222"/>
      <c r="H221" s="1225"/>
      <c r="I221" s="1225"/>
      <c r="J221" s="1225"/>
      <c r="K221" s="1225"/>
      <c r="L221" s="1225"/>
      <c r="M221" s="1225"/>
      <c r="N221" s="1225"/>
      <c r="O221" s="1225"/>
      <c r="P221" s="1225"/>
      <c r="Q221" s="1225"/>
    </row>
    <row r="222" spans="1:17" x14ac:dyDescent="0.25">
      <c r="A222" s="1223"/>
      <c r="B222" s="1223"/>
      <c r="C222" s="1223"/>
      <c r="D222" s="1223"/>
      <c r="E222" s="1223"/>
      <c r="F222" s="1223"/>
      <c r="G222" s="1223"/>
      <c r="H222" s="1226"/>
      <c r="I222" s="1226"/>
      <c r="J222" s="1226"/>
      <c r="K222" s="1226"/>
      <c r="L222" s="1226"/>
      <c r="M222" s="1226"/>
      <c r="N222" s="1226"/>
      <c r="O222" s="1226"/>
      <c r="P222" s="1226"/>
      <c r="Q222" s="1226"/>
    </row>
    <row r="223" spans="1:17" x14ac:dyDescent="0.25">
      <c r="A223" s="1224"/>
      <c r="B223" s="1224"/>
      <c r="C223" s="1224"/>
      <c r="D223" s="1224"/>
      <c r="E223" s="1224"/>
      <c r="F223" s="1224"/>
      <c r="G223" s="1224"/>
      <c r="H223" s="1227"/>
      <c r="I223" s="1227"/>
      <c r="J223" s="1227"/>
      <c r="K223" s="1227"/>
      <c r="L223" s="1227"/>
      <c r="M223" s="1227"/>
      <c r="N223" s="1227"/>
      <c r="O223" s="1227"/>
      <c r="P223" s="1227"/>
      <c r="Q223" s="1227"/>
    </row>
    <row r="224" spans="1:17" x14ac:dyDescent="0.25">
      <c r="A224" s="1222"/>
      <c r="B224" s="1222"/>
      <c r="C224" s="1222"/>
      <c r="D224" s="1222"/>
      <c r="E224" s="1222"/>
      <c r="F224" s="1222"/>
      <c r="G224" s="1222"/>
      <c r="H224" s="1225"/>
      <c r="I224" s="1225"/>
      <c r="J224" s="1225"/>
      <c r="K224" s="1225"/>
      <c r="L224" s="1225"/>
      <c r="M224" s="1225"/>
      <c r="N224" s="1225"/>
      <c r="O224" s="1225"/>
      <c r="P224" s="1225"/>
      <c r="Q224" s="1225"/>
    </row>
    <row r="225" spans="1:17" x14ac:dyDescent="0.25">
      <c r="A225" s="1223"/>
      <c r="B225" s="1223"/>
      <c r="C225" s="1223"/>
      <c r="D225" s="1223"/>
      <c r="E225" s="1223"/>
      <c r="F225" s="1223"/>
      <c r="G225" s="1223"/>
      <c r="H225" s="1226"/>
      <c r="I225" s="1226"/>
      <c r="J225" s="1226"/>
      <c r="K225" s="1226"/>
      <c r="L225" s="1226"/>
      <c r="M225" s="1226"/>
      <c r="N225" s="1226"/>
      <c r="O225" s="1226"/>
      <c r="P225" s="1226"/>
      <c r="Q225" s="1226"/>
    </row>
    <row r="226" spans="1:17" x14ac:dyDescent="0.25">
      <c r="A226" s="1224"/>
      <c r="B226" s="1224"/>
      <c r="C226" s="1224"/>
      <c r="D226" s="1224"/>
      <c r="E226" s="1224"/>
      <c r="F226" s="1224"/>
      <c r="G226" s="1224"/>
      <c r="H226" s="1227"/>
      <c r="I226" s="1227"/>
      <c r="J226" s="1227"/>
      <c r="K226" s="1227"/>
      <c r="L226" s="1227"/>
      <c r="M226" s="1227"/>
      <c r="N226" s="1227"/>
      <c r="O226" s="1227"/>
      <c r="P226" s="1227"/>
      <c r="Q226" s="1227"/>
    </row>
    <row r="227" spans="1:17" x14ac:dyDescent="0.25">
      <c r="A227" s="1222"/>
      <c r="B227" s="1222"/>
      <c r="C227" s="1222"/>
      <c r="D227" s="1222"/>
      <c r="E227" s="1222"/>
      <c r="F227" s="1222"/>
      <c r="G227" s="1222"/>
      <c r="H227" s="1225"/>
      <c r="I227" s="1225"/>
      <c r="J227" s="1225"/>
      <c r="K227" s="1225"/>
      <c r="L227" s="1225"/>
      <c r="M227" s="1225"/>
      <c r="N227" s="1225"/>
      <c r="O227" s="1225"/>
      <c r="P227" s="1225"/>
      <c r="Q227" s="1225"/>
    </row>
    <row r="228" spans="1:17" x14ac:dyDescent="0.25">
      <c r="A228" s="1223"/>
      <c r="B228" s="1223"/>
      <c r="C228" s="1223"/>
      <c r="D228" s="1223"/>
      <c r="E228" s="1223"/>
      <c r="F228" s="1223"/>
      <c r="G228" s="1223"/>
      <c r="H228" s="1226"/>
      <c r="I228" s="1226"/>
      <c r="J228" s="1226"/>
      <c r="K228" s="1226"/>
      <c r="L228" s="1226"/>
      <c r="M228" s="1226"/>
      <c r="N228" s="1226"/>
      <c r="O228" s="1226"/>
      <c r="P228" s="1226"/>
      <c r="Q228" s="1226"/>
    </row>
    <row r="229" spans="1:17" x14ac:dyDescent="0.25">
      <c r="A229" s="1224"/>
      <c r="B229" s="1224"/>
      <c r="C229" s="1224"/>
      <c r="D229" s="1224"/>
      <c r="E229" s="1224"/>
      <c r="F229" s="1224"/>
      <c r="G229" s="1224"/>
      <c r="H229" s="1227"/>
      <c r="I229" s="1227"/>
      <c r="J229" s="1227"/>
      <c r="K229" s="1227"/>
      <c r="L229" s="1227"/>
      <c r="M229" s="1227"/>
      <c r="N229" s="1227"/>
      <c r="O229" s="1227"/>
      <c r="P229" s="1227"/>
      <c r="Q229" s="1227"/>
    </row>
    <row r="230" spans="1:17" x14ac:dyDescent="0.25">
      <c r="A230" s="1222"/>
      <c r="B230" s="1222"/>
      <c r="C230" s="1222"/>
      <c r="D230" s="1222"/>
      <c r="E230" s="1222"/>
      <c r="F230" s="1222"/>
      <c r="G230" s="1222"/>
      <c r="H230" s="1225"/>
      <c r="I230" s="1225"/>
      <c r="J230" s="1225"/>
      <c r="K230" s="1225"/>
      <c r="L230" s="1225"/>
      <c r="M230" s="1225"/>
      <c r="N230" s="1225"/>
      <c r="O230" s="1225"/>
      <c r="P230" s="1225"/>
      <c r="Q230" s="1225"/>
    </row>
    <row r="231" spans="1:17" x14ac:dyDescent="0.25">
      <c r="A231" s="1223"/>
      <c r="B231" s="1223"/>
      <c r="C231" s="1223"/>
      <c r="D231" s="1223"/>
      <c r="E231" s="1223"/>
      <c r="F231" s="1223"/>
      <c r="G231" s="1223"/>
      <c r="H231" s="1226"/>
      <c r="I231" s="1226"/>
      <c r="J231" s="1226"/>
      <c r="K231" s="1226"/>
      <c r="L231" s="1226"/>
      <c r="M231" s="1226"/>
      <c r="N231" s="1226"/>
      <c r="O231" s="1226"/>
      <c r="P231" s="1226"/>
      <c r="Q231" s="1226"/>
    </row>
    <row r="232" spans="1:17" x14ac:dyDescent="0.25">
      <c r="A232" s="1224"/>
      <c r="B232" s="1224"/>
      <c r="C232" s="1224"/>
      <c r="D232" s="1224"/>
      <c r="E232" s="1224"/>
      <c r="F232" s="1224"/>
      <c r="G232" s="1224"/>
      <c r="H232" s="1227"/>
      <c r="I232" s="1227"/>
      <c r="J232" s="1227"/>
      <c r="K232" s="1227"/>
      <c r="L232" s="1227"/>
      <c r="M232" s="1227"/>
      <c r="N232" s="1227"/>
      <c r="O232" s="1227"/>
      <c r="P232" s="1227"/>
      <c r="Q232" s="1227"/>
    </row>
    <row r="233" spans="1:17" x14ac:dyDescent="0.25">
      <c r="A233" s="1222"/>
      <c r="B233" s="1222"/>
      <c r="C233" s="1222"/>
      <c r="D233" s="1222"/>
      <c r="E233" s="1222"/>
      <c r="F233" s="1222"/>
      <c r="G233" s="1222"/>
      <c r="H233" s="1225"/>
      <c r="I233" s="1225"/>
      <c r="J233" s="1225"/>
      <c r="K233" s="1225"/>
      <c r="L233" s="1225"/>
      <c r="M233" s="1225"/>
      <c r="N233" s="1225"/>
      <c r="O233" s="1225"/>
      <c r="P233" s="1225"/>
      <c r="Q233" s="1225"/>
    </row>
    <row r="234" spans="1:17" x14ac:dyDescent="0.25">
      <c r="A234" s="1223"/>
      <c r="B234" s="1223"/>
      <c r="C234" s="1223"/>
      <c r="D234" s="1223"/>
      <c r="E234" s="1223"/>
      <c r="F234" s="1223"/>
      <c r="G234" s="1223"/>
      <c r="H234" s="1226"/>
      <c r="I234" s="1226"/>
      <c r="J234" s="1226"/>
      <c r="K234" s="1226"/>
      <c r="L234" s="1226"/>
      <c r="M234" s="1226"/>
      <c r="N234" s="1226"/>
      <c r="O234" s="1226"/>
      <c r="P234" s="1226"/>
      <c r="Q234" s="1226"/>
    </row>
    <row r="235" spans="1:17" x14ac:dyDescent="0.25">
      <c r="A235" s="1224"/>
      <c r="B235" s="1224"/>
      <c r="C235" s="1224"/>
      <c r="D235" s="1224"/>
      <c r="E235" s="1224"/>
      <c r="F235" s="1224"/>
      <c r="G235" s="1224"/>
      <c r="H235" s="1227"/>
      <c r="I235" s="1227"/>
      <c r="J235" s="1227"/>
      <c r="K235" s="1227"/>
      <c r="L235" s="1227"/>
      <c r="M235" s="1227"/>
      <c r="N235" s="1227"/>
      <c r="O235" s="1227"/>
      <c r="P235" s="1227"/>
      <c r="Q235" s="1227"/>
    </row>
    <row r="236" spans="1:17" x14ac:dyDescent="0.25">
      <c r="A236" s="1222"/>
      <c r="B236" s="1222"/>
      <c r="C236" s="1222"/>
      <c r="D236" s="1222"/>
      <c r="E236" s="1222"/>
      <c r="F236" s="1222"/>
      <c r="G236" s="1222"/>
      <c r="H236" s="1225"/>
      <c r="I236" s="1225"/>
      <c r="J236" s="1225"/>
      <c r="K236" s="1225"/>
      <c r="L236" s="1225"/>
      <c r="M236" s="1225"/>
      <c r="N236" s="1225"/>
      <c r="O236" s="1225"/>
      <c r="P236" s="1225"/>
      <c r="Q236" s="1225"/>
    </row>
    <row r="237" spans="1:17" x14ac:dyDescent="0.25">
      <c r="A237" s="1223"/>
      <c r="B237" s="1223"/>
      <c r="C237" s="1223"/>
      <c r="D237" s="1223"/>
      <c r="E237" s="1223"/>
      <c r="F237" s="1223"/>
      <c r="G237" s="1223"/>
      <c r="H237" s="1226"/>
      <c r="I237" s="1226"/>
      <c r="J237" s="1226"/>
      <c r="K237" s="1226"/>
      <c r="L237" s="1226"/>
      <c r="M237" s="1226"/>
      <c r="N237" s="1226"/>
      <c r="O237" s="1226"/>
      <c r="P237" s="1226"/>
      <c r="Q237" s="1226"/>
    </row>
    <row r="238" spans="1:17" x14ac:dyDescent="0.25">
      <c r="A238" s="1224"/>
      <c r="B238" s="1224"/>
      <c r="C238" s="1224"/>
      <c r="D238" s="1224"/>
      <c r="E238" s="1224"/>
      <c r="F238" s="1224"/>
      <c r="G238" s="1224"/>
      <c r="H238" s="1227"/>
      <c r="I238" s="1227"/>
      <c r="J238" s="1227"/>
      <c r="K238" s="1227"/>
      <c r="L238" s="1227"/>
      <c r="M238" s="1227"/>
      <c r="N238" s="1227"/>
      <c r="O238" s="1227"/>
      <c r="P238" s="1227"/>
      <c r="Q238" s="1227"/>
    </row>
    <row r="239" spans="1:17" x14ac:dyDescent="0.25">
      <c r="A239" s="1222"/>
      <c r="B239" s="1222"/>
      <c r="C239" s="1222"/>
      <c r="D239" s="1222"/>
      <c r="E239" s="1222"/>
      <c r="F239" s="1222"/>
      <c r="G239" s="1222"/>
      <c r="H239" s="1225"/>
      <c r="I239" s="1225"/>
      <c r="J239" s="1225"/>
      <c r="K239" s="1225"/>
      <c r="L239" s="1225"/>
      <c r="M239" s="1225"/>
      <c r="N239" s="1225"/>
      <c r="O239" s="1225"/>
      <c r="P239" s="1225"/>
      <c r="Q239" s="1225"/>
    </row>
    <row r="240" spans="1:17" x14ac:dyDescent="0.25">
      <c r="A240" s="1223"/>
      <c r="B240" s="1223"/>
      <c r="C240" s="1223"/>
      <c r="D240" s="1223"/>
      <c r="E240" s="1223"/>
      <c r="F240" s="1223"/>
      <c r="G240" s="1223"/>
      <c r="H240" s="1226"/>
      <c r="I240" s="1226"/>
      <c r="J240" s="1226"/>
      <c r="K240" s="1226"/>
      <c r="L240" s="1226"/>
      <c r="M240" s="1226"/>
      <c r="N240" s="1226"/>
      <c r="O240" s="1226"/>
      <c r="P240" s="1226"/>
      <c r="Q240" s="1226"/>
    </row>
    <row r="241" spans="1:17" x14ac:dyDescent="0.25">
      <c r="A241" s="1224"/>
      <c r="B241" s="1224"/>
      <c r="C241" s="1224"/>
      <c r="D241" s="1224"/>
      <c r="E241" s="1224"/>
      <c r="F241" s="1224"/>
      <c r="G241" s="1224"/>
      <c r="H241" s="1227"/>
      <c r="I241" s="1227"/>
      <c r="J241" s="1227"/>
      <c r="K241" s="1227"/>
      <c r="L241" s="1227"/>
      <c r="M241" s="1227"/>
      <c r="N241" s="1227"/>
      <c r="O241" s="1227"/>
      <c r="P241" s="1227"/>
      <c r="Q241" s="1227"/>
    </row>
    <row r="242" spans="1:17" x14ac:dyDescent="0.25">
      <c r="A242" s="1222"/>
      <c r="B242" s="1222"/>
      <c r="C242" s="1222"/>
      <c r="D242" s="1222"/>
      <c r="E242" s="1222"/>
      <c r="F242" s="1222"/>
      <c r="G242" s="1222"/>
      <c r="H242" s="1225"/>
      <c r="I242" s="1225"/>
      <c r="J242" s="1225"/>
      <c r="K242" s="1225"/>
      <c r="L242" s="1225"/>
      <c r="M242" s="1225"/>
      <c r="N242" s="1225"/>
      <c r="O242" s="1225"/>
      <c r="P242" s="1225"/>
      <c r="Q242" s="1225"/>
    </row>
    <row r="243" spans="1:17" x14ac:dyDescent="0.25">
      <c r="A243" s="1223"/>
      <c r="B243" s="1223"/>
      <c r="C243" s="1223"/>
      <c r="D243" s="1223"/>
      <c r="E243" s="1223"/>
      <c r="F243" s="1223"/>
      <c r="G243" s="1223"/>
      <c r="H243" s="1226"/>
      <c r="I243" s="1226"/>
      <c r="J243" s="1226"/>
      <c r="K243" s="1226"/>
      <c r="L243" s="1226"/>
      <c r="M243" s="1226"/>
      <c r="N243" s="1226"/>
      <c r="O243" s="1226"/>
      <c r="P243" s="1226"/>
      <c r="Q243" s="1226"/>
    </row>
    <row r="244" spans="1:17" x14ac:dyDescent="0.25">
      <c r="A244" s="1224"/>
      <c r="B244" s="1224"/>
      <c r="C244" s="1224"/>
      <c r="D244" s="1224"/>
      <c r="E244" s="1224"/>
      <c r="F244" s="1224"/>
      <c r="G244" s="1224"/>
      <c r="H244" s="1227"/>
      <c r="I244" s="1227"/>
      <c r="J244" s="1227"/>
      <c r="K244" s="1227"/>
      <c r="L244" s="1227"/>
      <c r="M244" s="1227"/>
      <c r="N244" s="1227"/>
      <c r="O244" s="1227"/>
      <c r="P244" s="1227"/>
      <c r="Q244" s="1227"/>
    </row>
    <row r="245" spans="1:17" x14ac:dyDescent="0.25">
      <c r="A245" s="1222"/>
      <c r="B245" s="1222"/>
      <c r="C245" s="1222"/>
      <c r="D245" s="1222"/>
      <c r="E245" s="1222"/>
      <c r="F245" s="1222"/>
      <c r="G245" s="1222"/>
      <c r="H245" s="1225"/>
      <c r="I245" s="1225"/>
      <c r="J245" s="1225"/>
      <c r="K245" s="1225"/>
      <c r="L245" s="1225"/>
      <c r="M245" s="1225"/>
      <c r="N245" s="1225"/>
      <c r="O245" s="1225"/>
      <c r="P245" s="1225"/>
      <c r="Q245" s="1225"/>
    </row>
    <row r="246" spans="1:17" x14ac:dyDescent="0.25">
      <c r="A246" s="1223"/>
      <c r="B246" s="1223"/>
      <c r="C246" s="1223"/>
      <c r="D246" s="1223"/>
      <c r="E246" s="1223"/>
      <c r="F246" s="1223"/>
      <c r="G246" s="1223"/>
      <c r="H246" s="1226"/>
      <c r="I246" s="1226"/>
      <c r="J246" s="1226"/>
      <c r="K246" s="1226"/>
      <c r="L246" s="1226"/>
      <c r="M246" s="1226"/>
      <c r="N246" s="1226"/>
      <c r="O246" s="1226"/>
      <c r="P246" s="1226"/>
      <c r="Q246" s="1226"/>
    </row>
    <row r="247" spans="1:17" x14ac:dyDescent="0.25">
      <c r="A247" s="1224"/>
      <c r="B247" s="1224"/>
      <c r="C247" s="1224"/>
      <c r="D247" s="1224"/>
      <c r="E247" s="1224"/>
      <c r="F247" s="1224"/>
      <c r="G247" s="1224"/>
      <c r="H247" s="1227"/>
      <c r="I247" s="1227"/>
      <c r="J247" s="1227"/>
      <c r="K247" s="1227"/>
      <c r="L247" s="1227"/>
      <c r="M247" s="1227"/>
      <c r="N247" s="1227"/>
      <c r="O247" s="1227"/>
      <c r="P247" s="1227"/>
      <c r="Q247" s="1227"/>
    </row>
    <row r="248" spans="1:17" x14ac:dyDescent="0.25">
      <c r="A248" s="1222"/>
      <c r="B248" s="1222"/>
      <c r="C248" s="1222"/>
      <c r="D248" s="1222"/>
      <c r="E248" s="1222"/>
      <c r="F248" s="1222"/>
      <c r="G248" s="1222"/>
      <c r="H248" s="1225"/>
      <c r="I248" s="1225"/>
      <c r="J248" s="1225"/>
      <c r="K248" s="1225"/>
      <c r="L248" s="1225"/>
      <c r="M248" s="1225"/>
      <c r="N248" s="1225"/>
      <c r="O248" s="1225"/>
      <c r="P248" s="1225"/>
      <c r="Q248" s="1225"/>
    </row>
    <row r="249" spans="1:17" x14ac:dyDescent="0.25">
      <c r="A249" s="1223"/>
      <c r="B249" s="1223"/>
      <c r="C249" s="1223"/>
      <c r="D249" s="1223"/>
      <c r="E249" s="1223"/>
      <c r="F249" s="1223"/>
      <c r="G249" s="1223"/>
      <c r="H249" s="1226"/>
      <c r="I249" s="1226"/>
      <c r="J249" s="1226"/>
      <c r="K249" s="1226"/>
      <c r="L249" s="1226"/>
      <c r="M249" s="1226"/>
      <c r="N249" s="1226"/>
      <c r="O249" s="1226"/>
      <c r="P249" s="1226"/>
      <c r="Q249" s="1226"/>
    </row>
    <row r="250" spans="1:17" x14ac:dyDescent="0.25">
      <c r="A250" s="1224"/>
      <c r="B250" s="1224"/>
      <c r="C250" s="1224"/>
      <c r="D250" s="1224"/>
      <c r="E250" s="1224"/>
      <c r="F250" s="1224"/>
      <c r="G250" s="1224"/>
      <c r="H250" s="1227"/>
      <c r="I250" s="1227"/>
      <c r="J250" s="1227"/>
      <c r="K250" s="1227"/>
      <c r="L250" s="1227"/>
      <c r="M250" s="1227"/>
      <c r="N250" s="1227"/>
      <c r="O250" s="1227"/>
      <c r="P250" s="1227"/>
      <c r="Q250" s="1227"/>
    </row>
    <row r="251" spans="1:17" x14ac:dyDescent="0.25">
      <c r="A251" s="1222"/>
      <c r="B251" s="1222"/>
      <c r="C251" s="1222"/>
      <c r="D251" s="1222"/>
      <c r="E251" s="1222"/>
      <c r="F251" s="1222"/>
      <c r="G251" s="1222"/>
      <c r="H251" s="1225"/>
      <c r="I251" s="1225"/>
      <c r="J251" s="1225"/>
      <c r="K251" s="1225"/>
      <c r="L251" s="1225"/>
      <c r="M251" s="1225"/>
      <c r="N251" s="1225"/>
      <c r="O251" s="1225"/>
      <c r="P251" s="1225"/>
      <c r="Q251" s="1225"/>
    </row>
    <row r="252" spans="1:17" x14ac:dyDescent="0.25">
      <c r="A252" s="1223"/>
      <c r="B252" s="1223"/>
      <c r="C252" s="1223"/>
      <c r="D252" s="1223"/>
      <c r="E252" s="1223"/>
      <c r="F252" s="1223"/>
      <c r="G252" s="1223"/>
      <c r="H252" s="1226"/>
      <c r="I252" s="1226"/>
      <c r="J252" s="1226"/>
      <c r="K252" s="1226"/>
      <c r="L252" s="1226"/>
      <c r="M252" s="1226"/>
      <c r="N252" s="1226"/>
      <c r="O252" s="1226"/>
      <c r="P252" s="1226"/>
      <c r="Q252" s="1226"/>
    </row>
    <row r="253" spans="1:17" x14ac:dyDescent="0.25">
      <c r="A253" s="1224"/>
      <c r="B253" s="1224"/>
      <c r="C253" s="1224"/>
      <c r="D253" s="1224"/>
      <c r="E253" s="1224"/>
      <c r="F253" s="1224"/>
      <c r="G253" s="1224"/>
      <c r="H253" s="1227"/>
      <c r="I253" s="1227"/>
      <c r="J253" s="1227"/>
      <c r="K253" s="1227"/>
      <c r="L253" s="1227"/>
      <c r="M253" s="1227"/>
      <c r="N253" s="1227"/>
      <c r="O253" s="1227"/>
      <c r="P253" s="1227"/>
      <c r="Q253" s="1227"/>
    </row>
    <row r="254" spans="1:17" x14ac:dyDescent="0.25">
      <c r="A254" s="1222"/>
      <c r="B254" s="1222"/>
      <c r="C254" s="1222"/>
      <c r="D254" s="1222"/>
      <c r="E254" s="1222"/>
      <c r="F254" s="1222"/>
      <c r="G254" s="1222"/>
      <c r="H254" s="1225"/>
      <c r="I254" s="1225"/>
      <c r="J254" s="1225"/>
      <c r="K254" s="1225"/>
      <c r="L254" s="1225"/>
      <c r="M254" s="1225"/>
      <c r="N254" s="1225"/>
      <c r="O254" s="1225"/>
      <c r="P254" s="1225"/>
      <c r="Q254" s="1225"/>
    </row>
    <row r="255" spans="1:17" x14ac:dyDescent="0.25">
      <c r="A255" s="1223"/>
      <c r="B255" s="1223"/>
      <c r="C255" s="1223"/>
      <c r="D255" s="1223"/>
      <c r="E255" s="1223"/>
      <c r="F255" s="1223"/>
      <c r="G255" s="1223"/>
      <c r="H255" s="1226"/>
      <c r="I255" s="1226"/>
      <c r="J255" s="1226"/>
      <c r="K255" s="1226"/>
      <c r="L255" s="1226"/>
      <c r="M255" s="1226"/>
      <c r="N255" s="1226"/>
      <c r="O255" s="1226"/>
      <c r="P255" s="1226"/>
      <c r="Q255" s="1226"/>
    </row>
    <row r="256" spans="1:17" x14ac:dyDescent="0.25">
      <c r="A256" s="1224"/>
      <c r="B256" s="1224"/>
      <c r="C256" s="1224"/>
      <c r="D256" s="1224"/>
      <c r="E256" s="1224"/>
      <c r="F256" s="1224"/>
      <c r="G256" s="1224"/>
      <c r="H256" s="1227"/>
      <c r="I256" s="1227"/>
      <c r="J256" s="1227"/>
      <c r="K256" s="1227"/>
      <c r="L256" s="1227"/>
      <c r="M256" s="1227"/>
      <c r="N256" s="1227"/>
      <c r="O256" s="1227"/>
      <c r="P256" s="1227"/>
      <c r="Q256" s="1227"/>
    </row>
    <row r="257" spans="1:17" x14ac:dyDescent="0.25">
      <c r="A257" s="1222"/>
      <c r="B257" s="1222"/>
      <c r="C257" s="1222"/>
      <c r="D257" s="1222"/>
      <c r="E257" s="1222"/>
      <c r="F257" s="1222"/>
      <c r="G257" s="1222"/>
      <c r="H257" s="1225"/>
      <c r="I257" s="1225"/>
      <c r="J257" s="1225"/>
      <c r="K257" s="1225"/>
      <c r="L257" s="1225"/>
      <c r="M257" s="1225"/>
      <c r="N257" s="1225"/>
      <c r="O257" s="1225"/>
      <c r="P257" s="1225"/>
      <c r="Q257" s="1225"/>
    </row>
    <row r="258" spans="1:17" x14ac:dyDescent="0.25">
      <c r="A258" s="1223"/>
      <c r="B258" s="1223"/>
      <c r="C258" s="1223"/>
      <c r="D258" s="1223"/>
      <c r="E258" s="1223"/>
      <c r="F258" s="1223"/>
      <c r="G258" s="1223"/>
      <c r="H258" s="1226"/>
      <c r="I258" s="1226"/>
      <c r="J258" s="1226"/>
      <c r="K258" s="1226"/>
      <c r="L258" s="1226"/>
      <c r="M258" s="1226"/>
      <c r="N258" s="1226"/>
      <c r="O258" s="1226"/>
      <c r="P258" s="1226"/>
      <c r="Q258" s="1226"/>
    </row>
    <row r="259" spans="1:17" x14ac:dyDescent="0.25">
      <c r="A259" s="1224"/>
      <c r="B259" s="1224"/>
      <c r="C259" s="1224"/>
      <c r="D259" s="1224"/>
      <c r="E259" s="1224"/>
      <c r="F259" s="1224"/>
      <c r="G259" s="1224"/>
      <c r="H259" s="1227"/>
      <c r="I259" s="1227"/>
      <c r="J259" s="1227"/>
      <c r="K259" s="1227"/>
      <c r="L259" s="1227"/>
      <c r="M259" s="1227"/>
      <c r="N259" s="1227"/>
      <c r="O259" s="1227"/>
      <c r="P259" s="1227"/>
      <c r="Q259" s="1227"/>
    </row>
    <row r="260" spans="1:17" x14ac:dyDescent="0.25">
      <c r="A260" s="1222"/>
      <c r="B260" s="1222"/>
      <c r="C260" s="1222"/>
      <c r="D260" s="1222"/>
      <c r="E260" s="1222"/>
      <c r="F260" s="1222"/>
      <c r="G260" s="1222"/>
      <c r="H260" s="1225"/>
      <c r="I260" s="1225"/>
      <c r="J260" s="1225"/>
      <c r="K260" s="1225"/>
      <c r="L260" s="1225"/>
      <c r="M260" s="1225"/>
      <c r="N260" s="1225"/>
      <c r="O260" s="1225"/>
      <c r="P260" s="1225"/>
      <c r="Q260" s="1225"/>
    </row>
    <row r="261" spans="1:17" x14ac:dyDescent="0.25">
      <c r="A261" s="1223"/>
      <c r="B261" s="1223"/>
      <c r="C261" s="1223"/>
      <c r="D261" s="1223"/>
      <c r="E261" s="1223"/>
      <c r="F261" s="1223"/>
      <c r="G261" s="1223"/>
      <c r="H261" s="1226"/>
      <c r="I261" s="1226"/>
      <c r="J261" s="1226"/>
      <c r="K261" s="1226"/>
      <c r="L261" s="1226"/>
      <c r="M261" s="1226"/>
      <c r="N261" s="1226"/>
      <c r="O261" s="1226"/>
      <c r="P261" s="1226"/>
      <c r="Q261" s="1226"/>
    </row>
    <row r="262" spans="1:17" x14ac:dyDescent="0.25">
      <c r="A262" s="1224"/>
      <c r="B262" s="1224"/>
      <c r="C262" s="1224"/>
      <c r="D262" s="1224"/>
      <c r="E262" s="1224"/>
      <c r="F262" s="1224"/>
      <c r="G262" s="1224"/>
      <c r="H262" s="1227"/>
      <c r="I262" s="1227"/>
      <c r="J262" s="1227"/>
      <c r="K262" s="1227"/>
      <c r="L262" s="1227"/>
      <c r="M262" s="1227"/>
      <c r="N262" s="1227"/>
      <c r="O262" s="1227"/>
      <c r="P262" s="1227"/>
      <c r="Q262" s="1227"/>
    </row>
    <row r="263" spans="1:17" x14ac:dyDescent="0.25">
      <c r="A263" s="1222"/>
      <c r="B263" s="1222"/>
      <c r="C263" s="1222"/>
      <c r="D263" s="1222"/>
      <c r="E263" s="1222"/>
      <c r="F263" s="1222"/>
      <c r="G263" s="1222"/>
      <c r="H263" s="1225"/>
      <c r="I263" s="1225"/>
      <c r="J263" s="1225"/>
      <c r="K263" s="1225"/>
      <c r="L263" s="1225"/>
      <c r="M263" s="1225"/>
      <c r="N263" s="1225"/>
      <c r="O263" s="1225"/>
      <c r="P263" s="1225"/>
      <c r="Q263" s="1225"/>
    </row>
    <row r="264" spans="1:17" x14ac:dyDescent="0.25">
      <c r="A264" s="1223"/>
      <c r="B264" s="1223"/>
      <c r="C264" s="1223"/>
      <c r="D264" s="1223"/>
      <c r="E264" s="1223"/>
      <c r="F264" s="1223"/>
      <c r="G264" s="1223"/>
      <c r="H264" s="1226"/>
      <c r="I264" s="1226"/>
      <c r="J264" s="1226"/>
      <c r="K264" s="1226"/>
      <c r="L264" s="1226"/>
      <c r="M264" s="1226"/>
      <c r="N264" s="1226"/>
      <c r="O264" s="1226"/>
      <c r="P264" s="1226"/>
      <c r="Q264" s="1226"/>
    </row>
    <row r="265" spans="1:17" x14ac:dyDescent="0.25">
      <c r="A265" s="1224"/>
      <c r="B265" s="1224"/>
      <c r="C265" s="1224"/>
      <c r="D265" s="1224"/>
      <c r="E265" s="1224"/>
      <c r="F265" s="1224"/>
      <c r="G265" s="1224"/>
      <c r="H265" s="1227"/>
      <c r="I265" s="1227"/>
      <c r="J265" s="1227"/>
      <c r="K265" s="1227"/>
      <c r="L265" s="1227"/>
      <c r="M265" s="1227"/>
      <c r="N265" s="1227"/>
      <c r="O265" s="1227"/>
      <c r="P265" s="1227"/>
      <c r="Q265" s="1227"/>
    </row>
    <row r="266" spans="1:17" x14ac:dyDescent="0.25">
      <c r="A266" s="1222"/>
      <c r="B266" s="1222"/>
      <c r="C266" s="1222"/>
      <c r="D266" s="1222"/>
      <c r="E266" s="1222"/>
      <c r="F266" s="1222"/>
      <c r="G266" s="1222"/>
      <c r="H266" s="1225"/>
      <c r="I266" s="1225"/>
      <c r="J266" s="1225"/>
      <c r="K266" s="1225"/>
      <c r="L266" s="1225"/>
      <c r="M266" s="1225"/>
      <c r="N266" s="1225"/>
      <c r="O266" s="1225"/>
      <c r="P266" s="1225"/>
      <c r="Q266" s="1225"/>
    </row>
    <row r="267" spans="1:17" x14ac:dyDescent="0.25">
      <c r="A267" s="1223"/>
      <c r="B267" s="1223"/>
      <c r="C267" s="1223"/>
      <c r="D267" s="1223"/>
      <c r="E267" s="1223"/>
      <c r="F267" s="1223"/>
      <c r="G267" s="1223"/>
      <c r="H267" s="1226"/>
      <c r="I267" s="1226"/>
      <c r="J267" s="1226"/>
      <c r="K267" s="1226"/>
      <c r="L267" s="1226"/>
      <c r="M267" s="1226"/>
      <c r="N267" s="1226"/>
      <c r="O267" s="1226"/>
      <c r="P267" s="1226"/>
      <c r="Q267" s="1226"/>
    </row>
    <row r="268" spans="1:17" x14ac:dyDescent="0.25">
      <c r="A268" s="1224"/>
      <c r="B268" s="1224"/>
      <c r="C268" s="1224"/>
      <c r="D268" s="1224"/>
      <c r="E268" s="1224"/>
      <c r="F268" s="1224"/>
      <c r="G268" s="1224"/>
      <c r="H268" s="1227"/>
      <c r="I268" s="1227"/>
      <c r="J268" s="1227"/>
      <c r="K268" s="1227"/>
      <c r="L268" s="1227"/>
      <c r="M268" s="1227"/>
      <c r="N268" s="1227"/>
      <c r="O268" s="1227"/>
      <c r="P268" s="1227"/>
      <c r="Q268" s="1227"/>
    </row>
    <row r="269" spans="1:17" x14ac:dyDescent="0.25">
      <c r="A269" s="1222"/>
      <c r="B269" s="1222"/>
      <c r="C269" s="1222"/>
      <c r="D269" s="1222"/>
      <c r="E269" s="1222"/>
      <c r="F269" s="1222"/>
      <c r="G269" s="1222"/>
      <c r="H269" s="1225"/>
      <c r="I269" s="1225"/>
      <c r="J269" s="1225"/>
      <c r="K269" s="1225"/>
      <c r="L269" s="1225"/>
      <c r="M269" s="1225"/>
      <c r="N269" s="1225"/>
      <c r="O269" s="1225"/>
      <c r="P269" s="1225"/>
      <c r="Q269" s="1225"/>
    </row>
    <row r="270" spans="1:17" x14ac:dyDescent="0.25">
      <c r="A270" s="1223"/>
      <c r="B270" s="1223"/>
      <c r="C270" s="1223"/>
      <c r="D270" s="1223"/>
      <c r="E270" s="1223"/>
      <c r="F270" s="1223"/>
      <c r="G270" s="1223"/>
      <c r="H270" s="1226"/>
      <c r="I270" s="1226"/>
      <c r="J270" s="1226"/>
      <c r="K270" s="1226"/>
      <c r="L270" s="1226"/>
      <c r="M270" s="1226"/>
      <c r="N270" s="1226"/>
      <c r="O270" s="1226"/>
      <c r="P270" s="1226"/>
      <c r="Q270" s="1226"/>
    </row>
    <row r="271" spans="1:17" x14ac:dyDescent="0.25">
      <c r="A271" s="1224"/>
      <c r="B271" s="1224"/>
      <c r="C271" s="1224"/>
      <c r="D271" s="1224"/>
      <c r="E271" s="1224"/>
      <c r="F271" s="1224"/>
      <c r="G271" s="1224"/>
      <c r="H271" s="1227"/>
      <c r="I271" s="1227"/>
      <c r="J271" s="1227"/>
      <c r="K271" s="1227"/>
      <c r="L271" s="1227"/>
      <c r="M271" s="1227"/>
      <c r="N271" s="1227"/>
      <c r="O271" s="1227"/>
      <c r="P271" s="1227"/>
      <c r="Q271" s="1227"/>
    </row>
    <row r="272" spans="1:17" x14ac:dyDescent="0.25">
      <c r="A272" s="1222"/>
      <c r="B272" s="1222"/>
      <c r="C272" s="1222"/>
      <c r="D272" s="1222"/>
      <c r="E272" s="1222"/>
      <c r="F272" s="1222"/>
      <c r="G272" s="1222"/>
      <c r="H272" s="1225"/>
      <c r="I272" s="1225"/>
      <c r="J272" s="1225"/>
      <c r="K272" s="1225"/>
      <c r="L272" s="1225"/>
      <c r="M272" s="1225"/>
      <c r="N272" s="1225"/>
      <c r="O272" s="1225"/>
      <c r="P272" s="1225"/>
      <c r="Q272" s="1225"/>
    </row>
    <row r="273" spans="1:17" x14ac:dyDescent="0.25">
      <c r="A273" s="1223"/>
      <c r="B273" s="1223"/>
      <c r="C273" s="1223"/>
      <c r="D273" s="1223"/>
      <c r="E273" s="1223"/>
      <c r="F273" s="1223"/>
      <c r="G273" s="1223"/>
      <c r="H273" s="1226"/>
      <c r="I273" s="1226"/>
      <c r="J273" s="1226"/>
      <c r="K273" s="1226"/>
      <c r="L273" s="1226"/>
      <c r="M273" s="1226"/>
      <c r="N273" s="1226"/>
      <c r="O273" s="1226"/>
      <c r="P273" s="1226"/>
      <c r="Q273" s="1226"/>
    </row>
    <row r="274" spans="1:17" x14ac:dyDescent="0.25">
      <c r="A274" s="1224"/>
      <c r="B274" s="1224"/>
      <c r="C274" s="1224"/>
      <c r="D274" s="1224"/>
      <c r="E274" s="1224"/>
      <c r="F274" s="1224"/>
      <c r="G274" s="1224"/>
      <c r="H274" s="1227"/>
      <c r="I274" s="1227"/>
      <c r="J274" s="1227"/>
      <c r="K274" s="1227"/>
      <c r="L274" s="1227"/>
      <c r="M274" s="1227"/>
      <c r="N274" s="1227"/>
      <c r="O274" s="1227"/>
      <c r="P274" s="1227"/>
      <c r="Q274" s="1227"/>
    </row>
    <row r="275" spans="1:17" x14ac:dyDescent="0.25">
      <c r="A275" s="1222"/>
      <c r="B275" s="1222"/>
      <c r="C275" s="1222"/>
      <c r="D275" s="1222"/>
      <c r="E275" s="1222"/>
      <c r="F275" s="1222"/>
      <c r="G275" s="1222"/>
      <c r="H275" s="1225"/>
      <c r="I275" s="1225"/>
      <c r="J275" s="1225"/>
      <c r="K275" s="1225"/>
      <c r="L275" s="1225"/>
      <c r="M275" s="1225"/>
      <c r="N275" s="1225"/>
      <c r="O275" s="1225"/>
      <c r="P275" s="1225"/>
      <c r="Q275" s="1225"/>
    </row>
    <row r="276" spans="1:17" x14ac:dyDescent="0.25">
      <c r="A276" s="1223"/>
      <c r="B276" s="1223"/>
      <c r="C276" s="1223"/>
      <c r="D276" s="1223"/>
      <c r="E276" s="1223"/>
      <c r="F276" s="1223"/>
      <c r="G276" s="1223"/>
      <c r="H276" s="1226"/>
      <c r="I276" s="1226"/>
      <c r="J276" s="1226"/>
      <c r="K276" s="1226"/>
      <c r="L276" s="1226"/>
      <c r="M276" s="1226"/>
      <c r="N276" s="1226"/>
      <c r="O276" s="1226"/>
      <c r="P276" s="1226"/>
      <c r="Q276" s="1226"/>
    </row>
    <row r="277" spans="1:17" x14ac:dyDescent="0.25">
      <c r="A277" s="1224"/>
      <c r="B277" s="1224"/>
      <c r="C277" s="1224"/>
      <c r="D277" s="1224"/>
      <c r="E277" s="1224"/>
      <c r="F277" s="1224"/>
      <c r="G277" s="1224"/>
      <c r="H277" s="1227"/>
      <c r="I277" s="1227"/>
      <c r="J277" s="1227"/>
      <c r="K277" s="1227"/>
      <c r="L277" s="1227"/>
      <c r="M277" s="1227"/>
      <c r="N277" s="1227"/>
      <c r="O277" s="1227"/>
      <c r="P277" s="1227"/>
      <c r="Q277" s="1227"/>
    </row>
    <row r="278" spans="1:17" x14ac:dyDescent="0.25">
      <c r="A278" s="1222"/>
      <c r="B278" s="1222"/>
      <c r="C278" s="1222"/>
      <c r="D278" s="1222"/>
      <c r="E278" s="1222"/>
      <c r="F278" s="1222"/>
      <c r="G278" s="1222"/>
      <c r="H278" s="1225"/>
      <c r="I278" s="1225"/>
      <c r="J278" s="1225"/>
      <c r="K278" s="1225"/>
      <c r="L278" s="1225"/>
      <c r="M278" s="1225"/>
      <c r="N278" s="1225"/>
      <c r="O278" s="1225"/>
      <c r="P278" s="1225"/>
      <c r="Q278" s="1225"/>
    </row>
    <row r="279" spans="1:17" x14ac:dyDescent="0.25">
      <c r="A279" s="1223"/>
      <c r="B279" s="1223"/>
      <c r="C279" s="1223"/>
      <c r="D279" s="1223"/>
      <c r="E279" s="1223"/>
      <c r="F279" s="1223"/>
      <c r="G279" s="1223"/>
      <c r="H279" s="1226"/>
      <c r="I279" s="1226"/>
      <c r="J279" s="1226"/>
      <c r="K279" s="1226"/>
      <c r="L279" s="1226"/>
      <c r="M279" s="1226"/>
      <c r="N279" s="1226"/>
      <c r="O279" s="1226"/>
      <c r="P279" s="1226"/>
      <c r="Q279" s="1226"/>
    </row>
    <row r="280" spans="1:17" x14ac:dyDescent="0.25">
      <c r="A280" s="1224"/>
      <c r="B280" s="1224"/>
      <c r="C280" s="1224"/>
      <c r="D280" s="1224"/>
      <c r="E280" s="1224"/>
      <c r="F280" s="1224"/>
      <c r="G280" s="1224"/>
      <c r="H280" s="1227"/>
      <c r="I280" s="1227"/>
      <c r="J280" s="1227"/>
      <c r="K280" s="1227"/>
      <c r="L280" s="1227"/>
      <c r="M280" s="1227"/>
      <c r="N280" s="1227"/>
      <c r="O280" s="1227"/>
      <c r="P280" s="1227"/>
      <c r="Q280" s="1227"/>
    </row>
    <row r="281" spans="1:17" x14ac:dyDescent="0.25">
      <c r="A281" s="1222"/>
      <c r="B281" s="1222"/>
      <c r="C281" s="1222"/>
      <c r="D281" s="1222"/>
      <c r="E281" s="1222"/>
      <c r="F281" s="1222"/>
      <c r="G281" s="1222"/>
      <c r="H281" s="1225"/>
      <c r="I281" s="1225"/>
      <c r="J281" s="1225"/>
      <c r="K281" s="1225"/>
      <c r="L281" s="1225"/>
      <c r="M281" s="1225"/>
      <c r="N281" s="1225"/>
      <c r="O281" s="1225"/>
      <c r="P281" s="1225"/>
      <c r="Q281" s="1225"/>
    </row>
    <row r="282" spans="1:17" x14ac:dyDescent="0.25">
      <c r="A282" s="1223"/>
      <c r="B282" s="1223"/>
      <c r="C282" s="1223"/>
      <c r="D282" s="1223"/>
      <c r="E282" s="1223"/>
      <c r="F282" s="1223"/>
      <c r="G282" s="1223"/>
      <c r="H282" s="1226"/>
      <c r="I282" s="1226"/>
      <c r="J282" s="1226"/>
      <c r="K282" s="1226"/>
      <c r="L282" s="1226"/>
      <c r="M282" s="1226"/>
      <c r="N282" s="1226"/>
      <c r="O282" s="1226"/>
      <c r="P282" s="1226"/>
      <c r="Q282" s="1226"/>
    </row>
    <row r="283" spans="1:17" x14ac:dyDescent="0.25">
      <c r="A283" s="1224"/>
      <c r="B283" s="1224"/>
      <c r="C283" s="1224"/>
      <c r="D283" s="1224"/>
      <c r="E283" s="1224"/>
      <c r="F283" s="1224"/>
      <c r="G283" s="1224"/>
      <c r="H283" s="1227"/>
      <c r="I283" s="1227"/>
      <c r="J283" s="1227"/>
      <c r="K283" s="1227"/>
      <c r="L283" s="1227"/>
      <c r="M283" s="1227"/>
      <c r="N283" s="1227"/>
      <c r="O283" s="1227"/>
      <c r="P283" s="1227"/>
      <c r="Q283" s="1227"/>
    </row>
    <row r="284" spans="1:17" x14ac:dyDescent="0.25">
      <c r="A284" s="1222"/>
      <c r="B284" s="1222"/>
      <c r="C284" s="1222"/>
      <c r="D284" s="1222"/>
      <c r="E284" s="1222"/>
      <c r="F284" s="1222"/>
      <c r="G284" s="1222"/>
      <c r="H284" s="1225"/>
      <c r="I284" s="1225"/>
      <c r="J284" s="1225"/>
      <c r="K284" s="1225"/>
      <c r="L284" s="1225"/>
      <c r="M284" s="1225"/>
      <c r="N284" s="1225"/>
      <c r="O284" s="1225"/>
      <c r="P284" s="1225"/>
      <c r="Q284" s="1225"/>
    </row>
    <row r="285" spans="1:17" x14ac:dyDescent="0.25">
      <c r="A285" s="1223"/>
      <c r="B285" s="1223"/>
      <c r="C285" s="1223"/>
      <c r="D285" s="1223"/>
      <c r="E285" s="1223"/>
      <c r="F285" s="1223"/>
      <c r="G285" s="1223"/>
      <c r="H285" s="1226"/>
      <c r="I285" s="1226"/>
      <c r="J285" s="1226"/>
      <c r="K285" s="1226"/>
      <c r="L285" s="1226"/>
      <c r="M285" s="1226"/>
      <c r="N285" s="1226"/>
      <c r="O285" s="1226"/>
      <c r="P285" s="1226"/>
      <c r="Q285" s="1226"/>
    </row>
    <row r="286" spans="1:17" x14ac:dyDescent="0.25">
      <c r="A286" s="1224"/>
      <c r="B286" s="1224"/>
      <c r="C286" s="1224"/>
      <c r="D286" s="1224"/>
      <c r="E286" s="1224"/>
      <c r="F286" s="1224"/>
      <c r="G286" s="1224"/>
      <c r="H286" s="1227"/>
      <c r="I286" s="1227"/>
      <c r="J286" s="1227"/>
      <c r="K286" s="1227"/>
      <c r="L286" s="1227"/>
      <c r="M286" s="1227"/>
      <c r="N286" s="1227"/>
      <c r="O286" s="1227"/>
      <c r="P286" s="1227"/>
      <c r="Q286" s="1227"/>
    </row>
    <row r="287" spans="1:17" x14ac:dyDescent="0.25">
      <c r="A287" s="1222"/>
      <c r="B287" s="1222"/>
      <c r="C287" s="1222"/>
      <c r="D287" s="1222"/>
      <c r="E287" s="1222"/>
      <c r="F287" s="1222"/>
      <c r="G287" s="1222"/>
      <c r="H287" s="1225"/>
      <c r="I287" s="1225"/>
      <c r="J287" s="1225"/>
      <c r="K287" s="1225"/>
      <c r="L287" s="1225"/>
      <c r="M287" s="1225"/>
      <c r="N287" s="1225"/>
      <c r="O287" s="1225"/>
      <c r="P287" s="1225"/>
      <c r="Q287" s="1225"/>
    </row>
    <row r="288" spans="1:17" x14ac:dyDescent="0.25">
      <c r="A288" s="1223"/>
      <c r="B288" s="1223"/>
      <c r="C288" s="1223"/>
      <c r="D288" s="1223"/>
      <c r="E288" s="1223"/>
      <c r="F288" s="1223"/>
      <c r="G288" s="1223"/>
      <c r="H288" s="1226"/>
      <c r="I288" s="1226"/>
      <c r="J288" s="1226"/>
      <c r="K288" s="1226"/>
      <c r="L288" s="1226"/>
      <c r="M288" s="1226"/>
      <c r="N288" s="1226"/>
      <c r="O288" s="1226"/>
      <c r="P288" s="1226"/>
      <c r="Q288" s="1226"/>
    </row>
    <row r="289" spans="1:17" x14ac:dyDescent="0.25">
      <c r="A289" s="1224"/>
      <c r="B289" s="1224"/>
      <c r="C289" s="1224"/>
      <c r="D289" s="1224"/>
      <c r="E289" s="1224"/>
      <c r="F289" s="1224"/>
      <c r="G289" s="1224"/>
      <c r="H289" s="1227"/>
      <c r="I289" s="1227"/>
      <c r="J289" s="1227"/>
      <c r="K289" s="1227"/>
      <c r="L289" s="1227"/>
      <c r="M289" s="1227"/>
      <c r="N289" s="1227"/>
      <c r="O289" s="1227"/>
      <c r="P289" s="1227"/>
      <c r="Q289" s="1227"/>
    </row>
    <row r="290" spans="1:17" x14ac:dyDescent="0.25">
      <c r="A290" s="1222"/>
      <c r="B290" s="1222"/>
      <c r="C290" s="1222"/>
      <c r="D290" s="1222"/>
      <c r="E290" s="1222"/>
      <c r="F290" s="1222"/>
      <c r="G290" s="1222"/>
      <c r="H290" s="1225"/>
      <c r="I290" s="1225"/>
      <c r="J290" s="1225"/>
      <c r="K290" s="1225"/>
      <c r="L290" s="1225"/>
      <c r="M290" s="1225"/>
      <c r="N290" s="1225"/>
      <c r="O290" s="1225"/>
      <c r="P290" s="1225"/>
      <c r="Q290" s="1225"/>
    </row>
    <row r="291" spans="1:17" x14ac:dyDescent="0.25">
      <c r="A291" s="1223"/>
      <c r="B291" s="1223"/>
      <c r="C291" s="1223"/>
      <c r="D291" s="1223"/>
      <c r="E291" s="1223"/>
      <c r="F291" s="1223"/>
      <c r="G291" s="1223"/>
      <c r="H291" s="1226"/>
      <c r="I291" s="1226"/>
      <c r="J291" s="1226"/>
      <c r="K291" s="1226"/>
      <c r="L291" s="1226"/>
      <c r="M291" s="1226"/>
      <c r="N291" s="1226"/>
      <c r="O291" s="1226"/>
      <c r="P291" s="1226"/>
      <c r="Q291" s="1226"/>
    </row>
    <row r="292" spans="1:17" x14ac:dyDescent="0.25">
      <c r="A292" s="1224"/>
      <c r="B292" s="1224"/>
      <c r="C292" s="1224"/>
      <c r="D292" s="1224"/>
      <c r="E292" s="1224"/>
      <c r="F292" s="1224"/>
      <c r="G292" s="1224"/>
      <c r="H292" s="1227"/>
      <c r="I292" s="1227"/>
      <c r="J292" s="1227"/>
      <c r="K292" s="1227"/>
      <c r="L292" s="1227"/>
      <c r="M292" s="1227"/>
      <c r="N292" s="1227"/>
      <c r="O292" s="1227"/>
      <c r="P292" s="1227"/>
      <c r="Q292" s="1227"/>
    </row>
    <row r="293" spans="1:17" x14ac:dyDescent="0.25">
      <c r="A293" s="1222"/>
      <c r="B293" s="1222"/>
      <c r="C293" s="1222"/>
      <c r="D293" s="1222"/>
      <c r="E293" s="1222"/>
      <c r="F293" s="1222"/>
      <c r="G293" s="1222"/>
      <c r="H293" s="1225"/>
      <c r="I293" s="1225"/>
      <c r="J293" s="1225"/>
      <c r="K293" s="1225"/>
      <c r="L293" s="1225"/>
      <c r="M293" s="1225"/>
      <c r="N293" s="1225"/>
      <c r="O293" s="1225"/>
      <c r="P293" s="1225"/>
      <c r="Q293" s="1225"/>
    </row>
    <row r="294" spans="1:17" x14ac:dyDescent="0.25">
      <c r="A294" s="1223"/>
      <c r="B294" s="1223"/>
      <c r="C294" s="1223"/>
      <c r="D294" s="1223"/>
      <c r="E294" s="1223"/>
      <c r="F294" s="1223"/>
      <c r="G294" s="1223"/>
      <c r="H294" s="1226"/>
      <c r="I294" s="1226"/>
      <c r="J294" s="1226"/>
      <c r="K294" s="1226"/>
      <c r="L294" s="1226"/>
      <c r="M294" s="1226"/>
      <c r="N294" s="1226"/>
      <c r="O294" s="1226"/>
      <c r="P294" s="1226"/>
      <c r="Q294" s="1226"/>
    </row>
    <row r="295" spans="1:17" x14ac:dyDescent="0.25">
      <c r="A295" s="1224"/>
      <c r="B295" s="1224"/>
      <c r="C295" s="1224"/>
      <c r="D295" s="1224"/>
      <c r="E295" s="1224"/>
      <c r="F295" s="1224"/>
      <c r="G295" s="1224"/>
      <c r="H295" s="1227"/>
      <c r="I295" s="1227"/>
      <c r="J295" s="1227"/>
      <c r="K295" s="1227"/>
      <c r="L295" s="1227"/>
      <c r="M295" s="1227"/>
      <c r="N295" s="1227"/>
      <c r="O295" s="1227"/>
      <c r="P295" s="1227"/>
      <c r="Q295" s="1227"/>
    </row>
    <row r="296" spans="1:17" x14ac:dyDescent="0.25">
      <c r="A296" s="1222"/>
      <c r="B296" s="1222"/>
      <c r="C296" s="1222"/>
      <c r="D296" s="1222"/>
      <c r="E296" s="1222"/>
      <c r="F296" s="1222"/>
      <c r="G296" s="1222"/>
      <c r="H296" s="1225"/>
      <c r="I296" s="1225"/>
      <c r="J296" s="1225"/>
      <c r="K296" s="1225"/>
      <c r="L296" s="1225"/>
      <c r="M296" s="1225"/>
      <c r="N296" s="1225"/>
      <c r="O296" s="1225"/>
      <c r="P296" s="1225"/>
      <c r="Q296" s="1225"/>
    </row>
    <row r="297" spans="1:17" x14ac:dyDescent="0.25">
      <c r="A297" s="1223"/>
      <c r="B297" s="1223"/>
      <c r="C297" s="1223"/>
      <c r="D297" s="1223"/>
      <c r="E297" s="1223"/>
      <c r="F297" s="1223"/>
      <c r="G297" s="1223"/>
      <c r="H297" s="1226"/>
      <c r="I297" s="1226"/>
      <c r="J297" s="1226"/>
      <c r="K297" s="1226"/>
      <c r="L297" s="1226"/>
      <c r="M297" s="1226"/>
      <c r="N297" s="1226"/>
      <c r="O297" s="1226"/>
      <c r="P297" s="1226"/>
      <c r="Q297" s="1226"/>
    </row>
    <row r="298" spans="1:17" x14ac:dyDescent="0.25">
      <c r="A298" s="1224"/>
      <c r="B298" s="1224"/>
      <c r="C298" s="1224"/>
      <c r="D298" s="1224"/>
      <c r="E298" s="1224"/>
      <c r="F298" s="1224"/>
      <c r="G298" s="1224"/>
      <c r="H298" s="1227"/>
      <c r="I298" s="1227"/>
      <c r="J298" s="1227"/>
      <c r="K298" s="1227"/>
      <c r="L298" s="1227"/>
      <c r="M298" s="1227"/>
      <c r="N298" s="1227"/>
      <c r="O298" s="1227"/>
      <c r="P298" s="1227"/>
      <c r="Q298" s="1227"/>
    </row>
    <row r="299" spans="1:17" x14ac:dyDescent="0.25">
      <c r="A299" s="1222"/>
      <c r="B299" s="1222"/>
      <c r="C299" s="1222"/>
      <c r="D299" s="1222"/>
      <c r="E299" s="1222"/>
      <c r="F299" s="1222"/>
      <c r="G299" s="1222"/>
      <c r="H299" s="1225"/>
      <c r="I299" s="1225"/>
      <c r="J299" s="1225"/>
      <c r="K299" s="1225"/>
      <c r="L299" s="1225"/>
      <c r="M299" s="1225"/>
      <c r="N299" s="1225"/>
      <c r="O299" s="1225"/>
      <c r="P299" s="1225"/>
      <c r="Q299" s="1225"/>
    </row>
    <row r="300" spans="1:17" x14ac:dyDescent="0.25">
      <c r="A300" s="1223"/>
      <c r="B300" s="1223"/>
      <c r="C300" s="1223"/>
      <c r="D300" s="1223"/>
      <c r="E300" s="1223"/>
      <c r="F300" s="1223"/>
      <c r="G300" s="1223"/>
      <c r="H300" s="1226"/>
      <c r="I300" s="1226"/>
      <c r="J300" s="1226"/>
      <c r="K300" s="1226"/>
      <c r="L300" s="1226"/>
      <c r="M300" s="1226"/>
      <c r="N300" s="1226"/>
      <c r="O300" s="1226"/>
      <c r="P300" s="1226"/>
      <c r="Q300" s="1226"/>
    </row>
    <row r="301" spans="1:17" x14ac:dyDescent="0.25">
      <c r="A301" s="1224"/>
      <c r="B301" s="1224"/>
      <c r="C301" s="1224"/>
      <c r="D301" s="1224"/>
      <c r="E301" s="1224"/>
      <c r="F301" s="1224"/>
      <c r="G301" s="1224"/>
      <c r="H301" s="1227"/>
      <c r="I301" s="1227"/>
      <c r="J301" s="1227"/>
      <c r="K301" s="1227"/>
      <c r="L301" s="1227"/>
      <c r="M301" s="1227"/>
      <c r="N301" s="1227"/>
      <c r="O301" s="1227"/>
      <c r="P301" s="1227"/>
      <c r="Q301" s="1227"/>
    </row>
    <row r="302" spans="1:17" x14ac:dyDescent="0.25">
      <c r="A302" s="1222"/>
      <c r="B302" s="1222"/>
      <c r="C302" s="1222"/>
      <c r="D302" s="1222"/>
      <c r="E302" s="1222"/>
      <c r="F302" s="1222"/>
      <c r="G302" s="1222"/>
      <c r="H302" s="1225"/>
      <c r="I302" s="1225"/>
      <c r="J302" s="1225"/>
      <c r="K302" s="1225"/>
      <c r="L302" s="1225"/>
      <c r="M302" s="1225"/>
      <c r="N302" s="1225"/>
      <c r="O302" s="1225"/>
      <c r="P302" s="1225"/>
      <c r="Q302" s="1225"/>
    </row>
    <row r="303" spans="1:17" x14ac:dyDescent="0.25">
      <c r="A303" s="1223"/>
      <c r="B303" s="1223"/>
      <c r="C303" s="1223"/>
      <c r="D303" s="1223"/>
      <c r="E303" s="1223"/>
      <c r="F303" s="1223"/>
      <c r="G303" s="1223"/>
      <c r="H303" s="1226"/>
      <c r="I303" s="1226"/>
      <c r="J303" s="1226"/>
      <c r="K303" s="1226"/>
      <c r="L303" s="1226"/>
      <c r="M303" s="1226"/>
      <c r="N303" s="1226"/>
      <c r="O303" s="1226"/>
      <c r="P303" s="1226"/>
      <c r="Q303" s="1226"/>
    </row>
    <row r="304" spans="1:17" x14ac:dyDescent="0.25">
      <c r="A304" s="1224"/>
      <c r="B304" s="1224"/>
      <c r="C304" s="1224"/>
      <c r="D304" s="1224"/>
      <c r="E304" s="1224"/>
      <c r="F304" s="1224"/>
      <c r="G304" s="1224"/>
      <c r="H304" s="1227"/>
      <c r="I304" s="1227"/>
      <c r="J304" s="1227"/>
      <c r="K304" s="1227"/>
      <c r="L304" s="1227"/>
      <c r="M304" s="1227"/>
      <c r="N304" s="1227"/>
      <c r="O304" s="1227"/>
      <c r="P304" s="1227"/>
      <c r="Q304" s="1227"/>
    </row>
    <row r="305" spans="1:17" x14ac:dyDescent="0.25">
      <c r="A305" s="1222"/>
      <c r="B305" s="1222"/>
      <c r="C305" s="1222"/>
      <c r="D305" s="1222"/>
      <c r="E305" s="1222"/>
      <c r="F305" s="1222"/>
      <c r="G305" s="1222"/>
      <c r="H305" s="1225"/>
      <c r="I305" s="1225"/>
      <c r="J305" s="1225"/>
      <c r="K305" s="1225"/>
      <c r="L305" s="1225"/>
      <c r="M305" s="1225"/>
      <c r="N305" s="1225"/>
      <c r="O305" s="1225"/>
      <c r="P305" s="1225"/>
      <c r="Q305" s="1225"/>
    </row>
    <row r="306" spans="1:17" x14ac:dyDescent="0.25">
      <c r="A306" s="1223"/>
      <c r="B306" s="1223"/>
      <c r="C306" s="1223"/>
      <c r="D306" s="1223"/>
      <c r="E306" s="1223"/>
      <c r="F306" s="1223"/>
      <c r="G306" s="1223"/>
      <c r="H306" s="1226"/>
      <c r="I306" s="1226"/>
      <c r="J306" s="1226"/>
      <c r="K306" s="1226"/>
      <c r="L306" s="1226"/>
      <c r="M306" s="1226"/>
      <c r="N306" s="1226"/>
      <c r="O306" s="1226"/>
      <c r="P306" s="1226"/>
      <c r="Q306" s="1226"/>
    </row>
    <row r="307" spans="1:17" x14ac:dyDescent="0.25">
      <c r="A307" s="1224"/>
      <c r="B307" s="1224"/>
      <c r="C307" s="1224"/>
      <c r="D307" s="1224"/>
      <c r="E307" s="1224"/>
      <c r="F307" s="1224"/>
      <c r="G307" s="1224"/>
      <c r="H307" s="1227"/>
      <c r="I307" s="1227"/>
      <c r="J307" s="1227"/>
      <c r="K307" s="1227"/>
      <c r="L307" s="1227"/>
      <c r="M307" s="1227"/>
      <c r="N307" s="1227"/>
      <c r="O307" s="1227"/>
      <c r="P307" s="1227"/>
      <c r="Q307" s="1227"/>
    </row>
    <row r="308" spans="1:17" x14ac:dyDescent="0.25">
      <c r="A308" s="1222"/>
      <c r="B308" s="1222"/>
      <c r="C308" s="1222"/>
      <c r="D308" s="1222"/>
      <c r="E308" s="1222"/>
      <c r="F308" s="1222"/>
      <c r="G308" s="1222"/>
      <c r="H308" s="1225"/>
      <c r="I308" s="1225"/>
      <c r="J308" s="1225"/>
      <c r="K308" s="1225"/>
      <c r="L308" s="1225"/>
      <c r="M308" s="1225"/>
      <c r="N308" s="1225"/>
      <c r="O308" s="1225"/>
      <c r="P308" s="1225"/>
      <c r="Q308" s="1225"/>
    </row>
    <row r="309" spans="1:17" x14ac:dyDescent="0.25">
      <c r="A309" s="1223"/>
      <c r="B309" s="1223"/>
      <c r="C309" s="1223"/>
      <c r="D309" s="1223"/>
      <c r="E309" s="1223"/>
      <c r="F309" s="1223"/>
      <c r="G309" s="1223"/>
      <c r="H309" s="1226"/>
      <c r="I309" s="1226"/>
      <c r="J309" s="1226"/>
      <c r="K309" s="1226"/>
      <c r="L309" s="1226"/>
      <c r="M309" s="1226"/>
      <c r="N309" s="1226"/>
      <c r="O309" s="1226"/>
      <c r="P309" s="1226"/>
      <c r="Q309" s="1226"/>
    </row>
    <row r="310" spans="1:17" x14ac:dyDescent="0.25">
      <c r="A310" s="1224"/>
      <c r="B310" s="1224"/>
      <c r="C310" s="1224"/>
      <c r="D310" s="1224"/>
      <c r="E310" s="1224"/>
      <c r="F310" s="1224"/>
      <c r="G310" s="1224"/>
      <c r="H310" s="1227"/>
      <c r="I310" s="1227"/>
      <c r="J310" s="1227"/>
      <c r="K310" s="1227"/>
      <c r="L310" s="1227"/>
      <c r="M310" s="1227"/>
      <c r="N310" s="1227"/>
      <c r="O310" s="1227"/>
      <c r="P310" s="1227"/>
      <c r="Q310" s="1227"/>
    </row>
    <row r="311" spans="1:17" x14ac:dyDescent="0.25">
      <c r="A311" s="1222"/>
      <c r="B311" s="1222"/>
      <c r="C311" s="1222"/>
      <c r="D311" s="1222"/>
      <c r="E311" s="1222"/>
      <c r="F311" s="1222"/>
      <c r="G311" s="1222"/>
      <c r="H311" s="1225"/>
      <c r="I311" s="1225"/>
      <c r="J311" s="1225"/>
      <c r="K311" s="1225"/>
      <c r="L311" s="1225"/>
      <c r="M311" s="1225"/>
      <c r="N311" s="1225"/>
      <c r="O311" s="1225"/>
      <c r="P311" s="1225"/>
      <c r="Q311" s="1225"/>
    </row>
    <row r="312" spans="1:17" x14ac:dyDescent="0.25">
      <c r="A312" s="1223"/>
      <c r="B312" s="1223"/>
      <c r="C312" s="1223"/>
      <c r="D312" s="1223"/>
      <c r="E312" s="1223"/>
      <c r="F312" s="1223"/>
      <c r="G312" s="1223"/>
      <c r="H312" s="1226"/>
      <c r="I312" s="1226"/>
      <c r="J312" s="1226"/>
      <c r="K312" s="1226"/>
      <c r="L312" s="1226"/>
      <c r="M312" s="1226"/>
      <c r="N312" s="1226"/>
      <c r="O312" s="1226"/>
      <c r="P312" s="1226"/>
      <c r="Q312" s="1226"/>
    </row>
    <row r="313" spans="1:17" x14ac:dyDescent="0.25">
      <c r="A313" s="1224"/>
      <c r="B313" s="1224"/>
      <c r="C313" s="1224"/>
      <c r="D313" s="1224"/>
      <c r="E313" s="1224"/>
      <c r="F313" s="1224"/>
      <c r="G313" s="1224"/>
      <c r="H313" s="1227"/>
      <c r="I313" s="1227"/>
      <c r="J313" s="1227"/>
      <c r="K313" s="1227"/>
      <c r="L313" s="1227"/>
      <c r="M313" s="1227"/>
      <c r="N313" s="1227"/>
      <c r="O313" s="1227"/>
      <c r="P313" s="1227"/>
      <c r="Q313" s="1227"/>
    </row>
    <row r="314" spans="1:17" x14ac:dyDescent="0.25">
      <c r="A314" s="1222"/>
      <c r="B314" s="1222"/>
      <c r="C314" s="1222"/>
      <c r="D314" s="1222"/>
      <c r="E314" s="1222"/>
      <c r="F314" s="1222"/>
      <c r="G314" s="1222"/>
      <c r="H314" s="1225"/>
      <c r="I314" s="1225"/>
      <c r="J314" s="1225"/>
      <c r="K314" s="1225"/>
      <c r="L314" s="1225"/>
      <c r="M314" s="1225"/>
      <c r="N314" s="1225"/>
      <c r="O314" s="1225"/>
      <c r="P314" s="1225"/>
      <c r="Q314" s="1225"/>
    </row>
    <row r="315" spans="1:17" x14ac:dyDescent="0.25">
      <c r="A315" s="1223"/>
      <c r="B315" s="1223"/>
      <c r="C315" s="1223"/>
      <c r="D315" s="1223"/>
      <c r="E315" s="1223"/>
      <c r="F315" s="1223"/>
      <c r="G315" s="1223"/>
      <c r="H315" s="1226"/>
      <c r="I315" s="1226"/>
      <c r="J315" s="1226"/>
      <c r="K315" s="1226"/>
      <c r="L315" s="1226"/>
      <c r="M315" s="1226"/>
      <c r="N315" s="1226"/>
      <c r="O315" s="1226"/>
      <c r="P315" s="1226"/>
      <c r="Q315" s="1226"/>
    </row>
    <row r="316" spans="1:17" x14ac:dyDescent="0.25">
      <c r="A316" s="1224"/>
      <c r="B316" s="1224"/>
      <c r="C316" s="1224"/>
      <c r="D316" s="1224"/>
      <c r="E316" s="1224"/>
      <c r="F316" s="1224"/>
      <c r="G316" s="1224"/>
      <c r="H316" s="1227"/>
      <c r="I316" s="1227"/>
      <c r="J316" s="1227"/>
      <c r="K316" s="1227"/>
      <c r="L316" s="1227"/>
      <c r="M316" s="1227"/>
      <c r="N316" s="1227"/>
      <c r="O316" s="1227"/>
      <c r="P316" s="1227"/>
      <c r="Q316" s="1227"/>
    </row>
    <row r="317" spans="1:17" x14ac:dyDescent="0.25">
      <c r="A317" s="1222"/>
      <c r="B317" s="1222"/>
      <c r="C317" s="1222"/>
      <c r="D317" s="1222"/>
      <c r="E317" s="1222"/>
      <c r="F317" s="1222"/>
      <c r="G317" s="1222"/>
      <c r="H317" s="1225"/>
      <c r="I317" s="1225"/>
      <c r="J317" s="1225"/>
      <c r="K317" s="1225"/>
      <c r="L317" s="1225"/>
      <c r="M317" s="1225"/>
      <c r="N317" s="1225"/>
      <c r="O317" s="1225"/>
      <c r="P317" s="1225"/>
      <c r="Q317" s="1225"/>
    </row>
    <row r="318" spans="1:17" x14ac:dyDescent="0.25">
      <c r="A318" s="1223"/>
      <c r="B318" s="1223"/>
      <c r="C318" s="1223"/>
      <c r="D318" s="1223"/>
      <c r="E318" s="1223"/>
      <c r="F318" s="1223"/>
      <c r="G318" s="1223"/>
      <c r="H318" s="1226"/>
      <c r="I318" s="1226"/>
      <c r="J318" s="1226"/>
      <c r="K318" s="1226"/>
      <c r="L318" s="1226"/>
      <c r="M318" s="1226"/>
      <c r="N318" s="1226"/>
      <c r="O318" s="1226"/>
      <c r="P318" s="1226"/>
      <c r="Q318" s="1226"/>
    </row>
    <row r="319" spans="1:17" x14ac:dyDescent="0.25">
      <c r="A319" s="1224"/>
      <c r="B319" s="1224"/>
      <c r="C319" s="1224"/>
      <c r="D319" s="1224"/>
      <c r="E319" s="1224"/>
      <c r="F319" s="1224"/>
      <c r="G319" s="1224"/>
      <c r="H319" s="1227"/>
      <c r="I319" s="1227"/>
      <c r="J319" s="1227"/>
      <c r="K319" s="1227"/>
      <c r="L319" s="1227"/>
      <c r="M319" s="1227"/>
      <c r="N319" s="1227"/>
      <c r="O319" s="1227"/>
      <c r="P319" s="1227"/>
      <c r="Q319" s="1227"/>
    </row>
    <row r="320" spans="1:17" x14ac:dyDescent="0.25">
      <c r="A320" s="1222"/>
      <c r="B320" s="1222"/>
      <c r="C320" s="1222"/>
      <c r="D320" s="1222"/>
      <c r="E320" s="1222"/>
      <c r="F320" s="1222"/>
      <c r="G320" s="1222"/>
      <c r="H320" s="1225"/>
      <c r="I320" s="1225"/>
      <c r="J320" s="1225"/>
      <c r="K320" s="1225"/>
      <c r="L320" s="1225"/>
      <c r="M320" s="1225"/>
      <c r="N320" s="1225"/>
      <c r="O320" s="1225"/>
      <c r="P320" s="1225"/>
      <c r="Q320" s="1225"/>
    </row>
    <row r="321" spans="1:17" x14ac:dyDescent="0.25">
      <c r="A321" s="1223"/>
      <c r="B321" s="1223"/>
      <c r="C321" s="1223"/>
      <c r="D321" s="1223"/>
      <c r="E321" s="1223"/>
      <c r="F321" s="1223"/>
      <c r="G321" s="1223"/>
      <c r="H321" s="1226"/>
      <c r="I321" s="1226"/>
      <c r="J321" s="1226"/>
      <c r="K321" s="1226"/>
      <c r="L321" s="1226"/>
      <c r="M321" s="1226"/>
      <c r="N321" s="1226"/>
      <c r="O321" s="1226"/>
      <c r="P321" s="1226"/>
      <c r="Q321" s="1226"/>
    </row>
    <row r="322" spans="1:17" x14ac:dyDescent="0.25">
      <c r="A322" s="1224"/>
      <c r="B322" s="1224"/>
      <c r="C322" s="1224"/>
      <c r="D322" s="1224"/>
      <c r="E322" s="1224"/>
      <c r="F322" s="1224"/>
      <c r="G322" s="1224"/>
      <c r="H322" s="1227"/>
      <c r="I322" s="1227"/>
      <c r="J322" s="1227"/>
      <c r="K322" s="1227"/>
      <c r="L322" s="1227"/>
      <c r="M322" s="1227"/>
      <c r="N322" s="1227"/>
      <c r="O322" s="1227"/>
      <c r="P322" s="1227"/>
      <c r="Q322" s="1227"/>
    </row>
    <row r="323" spans="1:17" x14ac:dyDescent="0.25">
      <c r="A323" s="1222"/>
      <c r="B323" s="1222"/>
      <c r="C323" s="1222"/>
      <c r="D323" s="1222"/>
      <c r="E323" s="1222"/>
      <c r="F323" s="1222"/>
      <c r="G323" s="1222"/>
      <c r="H323" s="1225"/>
      <c r="I323" s="1225"/>
      <c r="J323" s="1225"/>
      <c r="K323" s="1225"/>
      <c r="L323" s="1225"/>
      <c r="M323" s="1225"/>
      <c r="N323" s="1225"/>
      <c r="O323" s="1225"/>
      <c r="P323" s="1225"/>
      <c r="Q323" s="1225"/>
    </row>
    <row r="324" spans="1:17" x14ac:dyDescent="0.25">
      <c r="A324" s="1223"/>
      <c r="B324" s="1223"/>
      <c r="C324" s="1223"/>
      <c r="D324" s="1223"/>
      <c r="E324" s="1223"/>
      <c r="F324" s="1223"/>
      <c r="G324" s="1223"/>
      <c r="H324" s="1226"/>
      <c r="I324" s="1226"/>
      <c r="J324" s="1226"/>
      <c r="K324" s="1226"/>
      <c r="L324" s="1226"/>
      <c r="M324" s="1226"/>
      <c r="N324" s="1226"/>
      <c r="O324" s="1226"/>
      <c r="P324" s="1226"/>
      <c r="Q324" s="1226"/>
    </row>
    <row r="325" spans="1:17" x14ac:dyDescent="0.25">
      <c r="A325" s="1224"/>
      <c r="B325" s="1224"/>
      <c r="C325" s="1224"/>
      <c r="D325" s="1224"/>
      <c r="E325" s="1224"/>
      <c r="F325" s="1224"/>
      <c r="G325" s="1224"/>
      <c r="H325" s="1227"/>
      <c r="I325" s="1227"/>
      <c r="J325" s="1227"/>
      <c r="K325" s="1227"/>
      <c r="L325" s="1227"/>
      <c r="M325" s="1227"/>
      <c r="N325" s="1227"/>
      <c r="O325" s="1227"/>
      <c r="P325" s="1227"/>
      <c r="Q325" s="1227"/>
    </row>
    <row r="326" spans="1:17" x14ac:dyDescent="0.25">
      <c r="A326" s="1222"/>
      <c r="B326" s="1222"/>
      <c r="C326" s="1222"/>
      <c r="D326" s="1222"/>
      <c r="E326" s="1222"/>
      <c r="F326" s="1222"/>
      <c r="G326" s="1222"/>
      <c r="H326" s="1225"/>
      <c r="I326" s="1225"/>
      <c r="J326" s="1225"/>
      <c r="K326" s="1225"/>
      <c r="L326" s="1225"/>
      <c r="M326" s="1225"/>
      <c r="N326" s="1225"/>
      <c r="O326" s="1225"/>
      <c r="P326" s="1225"/>
      <c r="Q326" s="1225"/>
    </row>
    <row r="327" spans="1:17" x14ac:dyDescent="0.25">
      <c r="A327" s="1223"/>
      <c r="B327" s="1223"/>
      <c r="C327" s="1223"/>
      <c r="D327" s="1223"/>
      <c r="E327" s="1223"/>
      <c r="F327" s="1223"/>
      <c r="G327" s="1223"/>
      <c r="H327" s="1226"/>
      <c r="I327" s="1226"/>
      <c r="J327" s="1226"/>
      <c r="K327" s="1226"/>
      <c r="L327" s="1226"/>
      <c r="M327" s="1226"/>
      <c r="N327" s="1226"/>
      <c r="O327" s="1226"/>
      <c r="P327" s="1226"/>
      <c r="Q327" s="1226"/>
    </row>
    <row r="328" spans="1:17" x14ac:dyDescent="0.25">
      <c r="A328" s="1224"/>
      <c r="B328" s="1224"/>
      <c r="C328" s="1224"/>
      <c r="D328" s="1224"/>
      <c r="E328" s="1224"/>
      <c r="F328" s="1224"/>
      <c r="G328" s="1224"/>
      <c r="H328" s="1227"/>
      <c r="I328" s="1227"/>
      <c r="J328" s="1227"/>
      <c r="K328" s="1227"/>
      <c r="L328" s="1227"/>
      <c r="M328" s="1227"/>
      <c r="N328" s="1227"/>
      <c r="O328" s="1227"/>
      <c r="P328" s="1227"/>
      <c r="Q328" s="1227"/>
    </row>
    <row r="329" spans="1:17" x14ac:dyDescent="0.25">
      <c r="A329" s="1222"/>
      <c r="B329" s="1222"/>
      <c r="C329" s="1222"/>
      <c r="D329" s="1222"/>
      <c r="E329" s="1222"/>
      <c r="F329" s="1222"/>
      <c r="G329" s="1222"/>
      <c r="H329" s="1225"/>
      <c r="I329" s="1225"/>
      <c r="J329" s="1225"/>
      <c r="K329" s="1225"/>
      <c r="L329" s="1225"/>
      <c r="M329" s="1225"/>
      <c r="N329" s="1225"/>
      <c r="O329" s="1225"/>
      <c r="P329" s="1225"/>
      <c r="Q329" s="1225"/>
    </row>
    <row r="330" spans="1:17" x14ac:dyDescent="0.25">
      <c r="A330" s="1223"/>
      <c r="B330" s="1223"/>
      <c r="C330" s="1223"/>
      <c r="D330" s="1223"/>
      <c r="E330" s="1223"/>
      <c r="F330" s="1223"/>
      <c r="G330" s="1223"/>
      <c r="H330" s="1226"/>
      <c r="I330" s="1226"/>
      <c r="J330" s="1226"/>
      <c r="K330" s="1226"/>
      <c r="L330" s="1226"/>
      <c r="M330" s="1226"/>
      <c r="N330" s="1226"/>
      <c r="O330" s="1226"/>
      <c r="P330" s="1226"/>
      <c r="Q330" s="1226"/>
    </row>
    <row r="331" spans="1:17" x14ac:dyDescent="0.25">
      <c r="A331" s="1224"/>
      <c r="B331" s="1224"/>
      <c r="C331" s="1224"/>
      <c r="D331" s="1224"/>
      <c r="E331" s="1224"/>
      <c r="F331" s="1224"/>
      <c r="G331" s="1224"/>
      <c r="H331" s="1227"/>
      <c r="I331" s="1227"/>
      <c r="J331" s="1227"/>
      <c r="K331" s="1227"/>
      <c r="L331" s="1227"/>
      <c r="M331" s="1227"/>
      <c r="N331" s="1227"/>
      <c r="O331" s="1227"/>
      <c r="P331" s="1227"/>
      <c r="Q331" s="1227"/>
    </row>
    <row r="332" spans="1:17" x14ac:dyDescent="0.25">
      <c r="A332" s="1222"/>
      <c r="B332" s="1222"/>
      <c r="C332" s="1222"/>
      <c r="D332" s="1222"/>
      <c r="E332" s="1222"/>
      <c r="F332" s="1222"/>
      <c r="G332" s="1222"/>
      <c r="H332" s="1225"/>
      <c r="I332" s="1225"/>
      <c r="J332" s="1225"/>
      <c r="K332" s="1225"/>
      <c r="L332" s="1225"/>
      <c r="M332" s="1225"/>
      <c r="N332" s="1225"/>
      <c r="O332" s="1225"/>
      <c r="P332" s="1225"/>
      <c r="Q332" s="1225"/>
    </row>
    <row r="333" spans="1:17" x14ac:dyDescent="0.25">
      <c r="A333" s="1223"/>
      <c r="B333" s="1223"/>
      <c r="C333" s="1223"/>
      <c r="D333" s="1223"/>
      <c r="E333" s="1223"/>
      <c r="F333" s="1223"/>
      <c r="G333" s="1223"/>
      <c r="H333" s="1226"/>
      <c r="I333" s="1226"/>
      <c r="J333" s="1226"/>
      <c r="K333" s="1226"/>
      <c r="L333" s="1226"/>
      <c r="M333" s="1226"/>
      <c r="N333" s="1226"/>
      <c r="O333" s="1226"/>
      <c r="P333" s="1226"/>
      <c r="Q333" s="1226"/>
    </row>
    <row r="334" spans="1:17" x14ac:dyDescent="0.25">
      <c r="A334" s="1224"/>
      <c r="B334" s="1224"/>
      <c r="C334" s="1224"/>
      <c r="D334" s="1224"/>
      <c r="E334" s="1224"/>
      <c r="F334" s="1224"/>
      <c r="G334" s="1224"/>
      <c r="H334" s="1227"/>
      <c r="I334" s="1227"/>
      <c r="J334" s="1227"/>
      <c r="K334" s="1227"/>
      <c r="L334" s="1227"/>
      <c r="M334" s="1227"/>
      <c r="N334" s="1227"/>
      <c r="O334" s="1227"/>
      <c r="P334" s="1227"/>
      <c r="Q334" s="1227"/>
    </row>
    <row r="335" spans="1:17" x14ac:dyDescent="0.25">
      <c r="A335" s="1222"/>
      <c r="B335" s="1222"/>
      <c r="C335" s="1222"/>
      <c r="D335" s="1222"/>
      <c r="E335" s="1222"/>
      <c r="F335" s="1222"/>
      <c r="G335" s="1222"/>
      <c r="H335" s="1225"/>
      <c r="I335" s="1225"/>
      <c r="J335" s="1225"/>
      <c r="K335" s="1225"/>
      <c r="L335" s="1225"/>
      <c r="M335" s="1225"/>
      <c r="N335" s="1225"/>
      <c r="O335" s="1225"/>
      <c r="P335" s="1225"/>
      <c r="Q335" s="1225"/>
    </row>
    <row r="336" spans="1:17" x14ac:dyDescent="0.25">
      <c r="A336" s="1223"/>
      <c r="B336" s="1223"/>
      <c r="C336" s="1223"/>
      <c r="D336" s="1223"/>
      <c r="E336" s="1223"/>
      <c r="F336" s="1223"/>
      <c r="G336" s="1223"/>
      <c r="H336" s="1226"/>
      <c r="I336" s="1226"/>
      <c r="J336" s="1226"/>
      <c r="K336" s="1226"/>
      <c r="L336" s="1226"/>
      <c r="M336" s="1226"/>
      <c r="N336" s="1226"/>
      <c r="O336" s="1226"/>
      <c r="P336" s="1226"/>
      <c r="Q336" s="1226"/>
    </row>
    <row r="337" spans="1:17" x14ac:dyDescent="0.25">
      <c r="A337" s="1224"/>
      <c r="B337" s="1224"/>
      <c r="C337" s="1224"/>
      <c r="D337" s="1224"/>
      <c r="E337" s="1224"/>
      <c r="F337" s="1224"/>
      <c r="G337" s="1224"/>
      <c r="H337" s="1227"/>
      <c r="I337" s="1227"/>
      <c r="J337" s="1227"/>
      <c r="K337" s="1227"/>
      <c r="L337" s="1227"/>
      <c r="M337" s="1227"/>
      <c r="N337" s="1227"/>
      <c r="O337" s="1227"/>
      <c r="P337" s="1227"/>
      <c r="Q337" s="1227"/>
    </row>
    <row r="338" spans="1:17" x14ac:dyDescent="0.25">
      <c r="A338" s="1222"/>
      <c r="B338" s="1222"/>
      <c r="C338" s="1222"/>
      <c r="D338" s="1222"/>
      <c r="E338" s="1222"/>
      <c r="F338" s="1222"/>
      <c r="G338" s="1222"/>
      <c r="H338" s="1225"/>
      <c r="I338" s="1225"/>
      <c r="J338" s="1225"/>
      <c r="K338" s="1225"/>
      <c r="L338" s="1225"/>
      <c r="M338" s="1225"/>
      <c r="N338" s="1225"/>
      <c r="O338" s="1225"/>
      <c r="P338" s="1225"/>
      <c r="Q338" s="1225"/>
    </row>
    <row r="339" spans="1:17" x14ac:dyDescent="0.25">
      <c r="A339" s="1223"/>
      <c r="B339" s="1223"/>
      <c r="C339" s="1223"/>
      <c r="D339" s="1223"/>
      <c r="E339" s="1223"/>
      <c r="F339" s="1223"/>
      <c r="G339" s="1223"/>
      <c r="H339" s="1226"/>
      <c r="I339" s="1226"/>
      <c r="J339" s="1226"/>
      <c r="K339" s="1226"/>
      <c r="L339" s="1226"/>
      <c r="M339" s="1226"/>
      <c r="N339" s="1226"/>
      <c r="O339" s="1226"/>
      <c r="P339" s="1226"/>
      <c r="Q339" s="1226"/>
    </row>
    <row r="340" spans="1:17" x14ac:dyDescent="0.25">
      <c r="A340" s="1224"/>
      <c r="B340" s="1224"/>
      <c r="C340" s="1224"/>
      <c r="D340" s="1224"/>
      <c r="E340" s="1224"/>
      <c r="F340" s="1224"/>
      <c r="G340" s="1224"/>
      <c r="H340" s="1227"/>
      <c r="I340" s="1227"/>
      <c r="J340" s="1227"/>
      <c r="K340" s="1227"/>
      <c r="L340" s="1227"/>
      <c r="M340" s="1227"/>
      <c r="N340" s="1227"/>
      <c r="O340" s="1227"/>
      <c r="P340" s="1227"/>
      <c r="Q340" s="1227"/>
    </row>
    <row r="341" spans="1:17" x14ac:dyDescent="0.25">
      <c r="A341" s="1222"/>
      <c r="B341" s="1222"/>
      <c r="C341" s="1222"/>
      <c r="D341" s="1222"/>
      <c r="E341" s="1222"/>
      <c r="F341" s="1222"/>
      <c r="G341" s="1222"/>
      <c r="H341" s="1225"/>
      <c r="I341" s="1225"/>
      <c r="J341" s="1225"/>
      <c r="K341" s="1225"/>
      <c r="L341" s="1225"/>
      <c r="M341" s="1225"/>
      <c r="N341" s="1225"/>
      <c r="O341" s="1225"/>
      <c r="P341" s="1225"/>
      <c r="Q341" s="1225"/>
    </row>
    <row r="342" spans="1:17" x14ac:dyDescent="0.25">
      <c r="A342" s="1223"/>
      <c r="B342" s="1223"/>
      <c r="C342" s="1223"/>
      <c r="D342" s="1223"/>
      <c r="E342" s="1223"/>
      <c r="F342" s="1223"/>
      <c r="G342" s="1223"/>
      <c r="H342" s="1226"/>
      <c r="I342" s="1226"/>
      <c r="J342" s="1226"/>
      <c r="K342" s="1226"/>
      <c r="L342" s="1226"/>
      <c r="M342" s="1226"/>
      <c r="N342" s="1226"/>
      <c r="O342" s="1226"/>
      <c r="P342" s="1226"/>
      <c r="Q342" s="1226"/>
    </row>
    <row r="343" spans="1:17" x14ac:dyDescent="0.25">
      <c r="A343" s="1224"/>
      <c r="B343" s="1224"/>
      <c r="C343" s="1224"/>
      <c r="D343" s="1224"/>
      <c r="E343" s="1224"/>
      <c r="F343" s="1224"/>
      <c r="G343" s="1224"/>
      <c r="H343" s="1227"/>
      <c r="I343" s="1227"/>
      <c r="J343" s="1227"/>
      <c r="K343" s="1227"/>
      <c r="L343" s="1227"/>
      <c r="M343" s="1227"/>
      <c r="N343" s="1227"/>
      <c r="O343" s="1227"/>
      <c r="P343" s="1227"/>
      <c r="Q343" s="1227"/>
    </row>
    <row r="344" spans="1:17" x14ac:dyDescent="0.25">
      <c r="A344" s="1222"/>
      <c r="B344" s="1222"/>
      <c r="C344" s="1222"/>
      <c r="D344" s="1222"/>
      <c r="E344" s="1222"/>
      <c r="F344" s="1222"/>
      <c r="G344" s="1222"/>
      <c r="H344" s="1225"/>
      <c r="I344" s="1225"/>
      <c r="J344" s="1225"/>
      <c r="K344" s="1225"/>
      <c r="L344" s="1225"/>
      <c r="M344" s="1225"/>
      <c r="N344" s="1225"/>
      <c r="O344" s="1225"/>
      <c r="P344" s="1225"/>
      <c r="Q344" s="1225"/>
    </row>
    <row r="345" spans="1:17" x14ac:dyDescent="0.25">
      <c r="A345" s="1223"/>
      <c r="B345" s="1223"/>
      <c r="C345" s="1223"/>
      <c r="D345" s="1223"/>
      <c r="E345" s="1223"/>
      <c r="F345" s="1223"/>
      <c r="G345" s="1223"/>
      <c r="H345" s="1226"/>
      <c r="I345" s="1226"/>
      <c r="J345" s="1226"/>
      <c r="K345" s="1226"/>
      <c r="L345" s="1226"/>
      <c r="M345" s="1226"/>
      <c r="N345" s="1226"/>
      <c r="O345" s="1226"/>
      <c r="P345" s="1226"/>
      <c r="Q345" s="1226"/>
    </row>
    <row r="346" spans="1:17" x14ac:dyDescent="0.25">
      <c r="A346" s="1224"/>
      <c r="B346" s="1224"/>
      <c r="C346" s="1224"/>
      <c r="D346" s="1224"/>
      <c r="E346" s="1224"/>
      <c r="F346" s="1224"/>
      <c r="G346" s="1224"/>
      <c r="H346" s="1227"/>
      <c r="I346" s="1227"/>
      <c r="J346" s="1227"/>
      <c r="K346" s="1227"/>
      <c r="L346" s="1227"/>
      <c r="M346" s="1227"/>
      <c r="N346" s="1227"/>
      <c r="O346" s="1227"/>
      <c r="P346" s="1227"/>
      <c r="Q346" s="1227"/>
    </row>
    <row r="347" spans="1:17" x14ac:dyDescent="0.25">
      <c r="A347" s="1222"/>
      <c r="B347" s="1222"/>
      <c r="C347" s="1222"/>
      <c r="D347" s="1222"/>
      <c r="E347" s="1222"/>
      <c r="F347" s="1222"/>
      <c r="G347" s="1222"/>
      <c r="H347" s="1225"/>
      <c r="I347" s="1225"/>
      <c r="J347" s="1225"/>
      <c r="K347" s="1225"/>
      <c r="L347" s="1225"/>
      <c r="M347" s="1225"/>
      <c r="N347" s="1225"/>
      <c r="O347" s="1225"/>
      <c r="P347" s="1225"/>
      <c r="Q347" s="1225"/>
    </row>
    <row r="348" spans="1:17" x14ac:dyDescent="0.25">
      <c r="A348" s="1223"/>
      <c r="B348" s="1223"/>
      <c r="C348" s="1223"/>
      <c r="D348" s="1223"/>
      <c r="E348" s="1223"/>
      <c r="F348" s="1223"/>
      <c r="G348" s="1223"/>
      <c r="H348" s="1226"/>
      <c r="I348" s="1226"/>
      <c r="J348" s="1226"/>
      <c r="K348" s="1226"/>
      <c r="L348" s="1226"/>
      <c r="M348" s="1226"/>
      <c r="N348" s="1226"/>
      <c r="O348" s="1226"/>
      <c r="P348" s="1226"/>
      <c r="Q348" s="1226"/>
    </row>
    <row r="349" spans="1:17" x14ac:dyDescent="0.25">
      <c r="A349" s="1224"/>
      <c r="B349" s="1224"/>
      <c r="C349" s="1224"/>
      <c r="D349" s="1224"/>
      <c r="E349" s="1224"/>
      <c r="F349" s="1224"/>
      <c r="G349" s="1224"/>
      <c r="H349" s="1227"/>
      <c r="I349" s="1227"/>
      <c r="J349" s="1227"/>
      <c r="K349" s="1227"/>
      <c r="L349" s="1227"/>
      <c r="M349" s="1227"/>
      <c r="N349" s="1227"/>
      <c r="O349" s="1227"/>
      <c r="P349" s="1227"/>
      <c r="Q349" s="1227"/>
    </row>
    <row r="350" spans="1:17" x14ac:dyDescent="0.25">
      <c r="A350" s="1222"/>
      <c r="B350" s="1222"/>
      <c r="C350" s="1222"/>
      <c r="D350" s="1222"/>
      <c r="E350" s="1222"/>
      <c r="F350" s="1222"/>
      <c r="G350" s="1222"/>
      <c r="H350" s="1225"/>
      <c r="I350" s="1225"/>
      <c r="J350" s="1225"/>
      <c r="K350" s="1225"/>
      <c r="L350" s="1225"/>
      <c r="M350" s="1225"/>
      <c r="N350" s="1225"/>
      <c r="O350" s="1225"/>
      <c r="P350" s="1225"/>
      <c r="Q350" s="1225"/>
    </row>
    <row r="351" spans="1:17" x14ac:dyDescent="0.25">
      <c r="A351" s="1223"/>
      <c r="B351" s="1223"/>
      <c r="C351" s="1223"/>
      <c r="D351" s="1223"/>
      <c r="E351" s="1223"/>
      <c r="F351" s="1223"/>
      <c r="G351" s="1223"/>
      <c r="H351" s="1226"/>
      <c r="I351" s="1226"/>
      <c r="J351" s="1226"/>
      <c r="K351" s="1226"/>
      <c r="L351" s="1226"/>
      <c r="M351" s="1226"/>
      <c r="N351" s="1226"/>
      <c r="O351" s="1226"/>
      <c r="P351" s="1226"/>
      <c r="Q351" s="1226"/>
    </row>
    <row r="352" spans="1:17" x14ac:dyDescent="0.25">
      <c r="A352" s="1224"/>
      <c r="B352" s="1224"/>
      <c r="C352" s="1224"/>
      <c r="D352" s="1224"/>
      <c r="E352" s="1224"/>
      <c r="F352" s="1224"/>
      <c r="G352" s="1224"/>
      <c r="H352" s="1227"/>
      <c r="I352" s="1227"/>
      <c r="J352" s="1227"/>
      <c r="K352" s="1227"/>
      <c r="L352" s="1227"/>
      <c r="M352" s="1227"/>
      <c r="N352" s="1227"/>
      <c r="O352" s="1227"/>
      <c r="P352" s="1227"/>
      <c r="Q352" s="1227"/>
    </row>
    <row r="353" spans="1:17" x14ac:dyDescent="0.25">
      <c r="A353" s="1222"/>
      <c r="B353" s="1222"/>
      <c r="C353" s="1222"/>
      <c r="D353" s="1222"/>
      <c r="E353" s="1222"/>
      <c r="F353" s="1222"/>
      <c r="G353" s="1222"/>
      <c r="H353" s="1225"/>
      <c r="I353" s="1225"/>
      <c r="J353" s="1225"/>
      <c r="K353" s="1225"/>
      <c r="L353" s="1225"/>
      <c r="M353" s="1225"/>
      <c r="N353" s="1225"/>
      <c r="O353" s="1225"/>
      <c r="P353" s="1225"/>
      <c r="Q353" s="1225"/>
    </row>
    <row r="354" spans="1:17" x14ac:dyDescent="0.25">
      <c r="A354" s="1223"/>
      <c r="B354" s="1223"/>
      <c r="C354" s="1223"/>
      <c r="D354" s="1223"/>
      <c r="E354" s="1223"/>
      <c r="F354" s="1223"/>
      <c r="G354" s="1223"/>
      <c r="H354" s="1226"/>
      <c r="I354" s="1226"/>
      <c r="J354" s="1226"/>
      <c r="K354" s="1226"/>
      <c r="L354" s="1226"/>
      <c r="M354" s="1226"/>
      <c r="N354" s="1226"/>
      <c r="O354" s="1226"/>
      <c r="P354" s="1226"/>
      <c r="Q354" s="1226"/>
    </row>
    <row r="355" spans="1:17" x14ac:dyDescent="0.25">
      <c r="A355" s="1224"/>
      <c r="B355" s="1224"/>
      <c r="C355" s="1224"/>
      <c r="D355" s="1224"/>
      <c r="E355" s="1224"/>
      <c r="F355" s="1224"/>
      <c r="G355" s="1224"/>
      <c r="H355" s="1227"/>
      <c r="I355" s="1227"/>
      <c r="J355" s="1227"/>
      <c r="K355" s="1227"/>
      <c r="L355" s="1227"/>
      <c r="M355" s="1227"/>
      <c r="N355" s="1227"/>
      <c r="O355" s="1227"/>
      <c r="P355" s="1227"/>
      <c r="Q355" s="1227"/>
    </row>
    <row r="356" spans="1:17" x14ac:dyDescent="0.25">
      <c r="A356" s="1222"/>
      <c r="B356" s="1222"/>
      <c r="C356" s="1222"/>
      <c r="D356" s="1222"/>
      <c r="E356" s="1222"/>
      <c r="F356" s="1222"/>
      <c r="G356" s="1222"/>
      <c r="H356" s="1225"/>
      <c r="I356" s="1225"/>
      <c r="J356" s="1225"/>
      <c r="K356" s="1225"/>
      <c r="L356" s="1225"/>
      <c r="M356" s="1225"/>
      <c r="N356" s="1225"/>
      <c r="O356" s="1225"/>
      <c r="P356" s="1225"/>
      <c r="Q356" s="1225"/>
    </row>
    <row r="357" spans="1:17" x14ac:dyDescent="0.25">
      <c r="A357" s="1223"/>
      <c r="B357" s="1223"/>
      <c r="C357" s="1223"/>
      <c r="D357" s="1223"/>
      <c r="E357" s="1223"/>
      <c r="F357" s="1223"/>
      <c r="G357" s="1223"/>
      <c r="H357" s="1226"/>
      <c r="I357" s="1226"/>
      <c r="J357" s="1226"/>
      <c r="K357" s="1226"/>
      <c r="L357" s="1226"/>
      <c r="M357" s="1226"/>
      <c r="N357" s="1226"/>
      <c r="O357" s="1226"/>
      <c r="P357" s="1226"/>
      <c r="Q357" s="1226"/>
    </row>
    <row r="358" spans="1:17" x14ac:dyDescent="0.25">
      <c r="A358" s="1224"/>
      <c r="B358" s="1224"/>
      <c r="C358" s="1224"/>
      <c r="D358" s="1224"/>
      <c r="E358" s="1224"/>
      <c r="F358" s="1224"/>
      <c r="G358" s="1224"/>
      <c r="H358" s="1227"/>
      <c r="I358" s="1227"/>
      <c r="J358" s="1227"/>
      <c r="K358" s="1227"/>
      <c r="L358" s="1227"/>
      <c r="M358" s="1227"/>
      <c r="N358" s="1227"/>
      <c r="O358" s="1227"/>
      <c r="P358" s="1227"/>
      <c r="Q358" s="1227"/>
    </row>
    <row r="359" spans="1:17" x14ac:dyDescent="0.25">
      <c r="A359" s="1222"/>
      <c r="B359" s="1222"/>
      <c r="C359" s="1222"/>
      <c r="D359" s="1222"/>
      <c r="E359" s="1222"/>
      <c r="F359" s="1222"/>
      <c r="G359" s="1222"/>
      <c r="H359" s="1225"/>
      <c r="I359" s="1225"/>
      <c r="J359" s="1225"/>
      <c r="K359" s="1225"/>
      <c r="L359" s="1225"/>
      <c r="M359" s="1225"/>
      <c r="N359" s="1225"/>
      <c r="O359" s="1225"/>
      <c r="P359" s="1225"/>
      <c r="Q359" s="1225"/>
    </row>
    <row r="360" spans="1:17" x14ac:dyDescent="0.25">
      <c r="A360" s="1223"/>
      <c r="B360" s="1223"/>
      <c r="C360" s="1223"/>
      <c r="D360" s="1223"/>
      <c r="E360" s="1223"/>
      <c r="F360" s="1223"/>
      <c r="G360" s="1223"/>
      <c r="H360" s="1226"/>
      <c r="I360" s="1226"/>
      <c r="J360" s="1226"/>
      <c r="K360" s="1226"/>
      <c r="L360" s="1226"/>
      <c r="M360" s="1226"/>
      <c r="N360" s="1226"/>
      <c r="O360" s="1226"/>
      <c r="P360" s="1226"/>
      <c r="Q360" s="1226"/>
    </row>
    <row r="361" spans="1:17" x14ac:dyDescent="0.25">
      <c r="A361" s="1224"/>
      <c r="B361" s="1224"/>
      <c r="C361" s="1224"/>
      <c r="D361" s="1224"/>
      <c r="E361" s="1224"/>
      <c r="F361" s="1224"/>
      <c r="G361" s="1224"/>
      <c r="H361" s="1227"/>
      <c r="I361" s="1227"/>
      <c r="J361" s="1227"/>
      <c r="K361" s="1227"/>
      <c r="L361" s="1227"/>
      <c r="M361" s="1227"/>
      <c r="N361" s="1227"/>
      <c r="O361" s="1227"/>
      <c r="P361" s="1227"/>
      <c r="Q361" s="1227"/>
    </row>
    <row r="362" spans="1:17" x14ac:dyDescent="0.25">
      <c r="A362" s="1222"/>
      <c r="B362" s="1222"/>
      <c r="C362" s="1222"/>
      <c r="D362" s="1222"/>
      <c r="E362" s="1222"/>
      <c r="F362" s="1222"/>
      <c r="G362" s="1222"/>
      <c r="H362" s="1225"/>
      <c r="I362" s="1225"/>
      <c r="J362" s="1225"/>
      <c r="K362" s="1225"/>
      <c r="L362" s="1225"/>
      <c r="M362" s="1225"/>
      <c r="N362" s="1225"/>
      <c r="O362" s="1225"/>
      <c r="P362" s="1225"/>
      <c r="Q362" s="1225"/>
    </row>
    <row r="363" spans="1:17" x14ac:dyDescent="0.25">
      <c r="A363" s="1223"/>
      <c r="B363" s="1223"/>
      <c r="C363" s="1223"/>
      <c r="D363" s="1223"/>
      <c r="E363" s="1223"/>
      <c r="F363" s="1223"/>
      <c r="G363" s="1223"/>
      <c r="H363" s="1226"/>
      <c r="I363" s="1226"/>
      <c r="J363" s="1226"/>
      <c r="K363" s="1226"/>
      <c r="L363" s="1226"/>
      <c r="M363" s="1226"/>
      <c r="N363" s="1226"/>
      <c r="O363" s="1226"/>
      <c r="P363" s="1226"/>
      <c r="Q363" s="1226"/>
    </row>
    <row r="364" spans="1:17" x14ac:dyDescent="0.25">
      <c r="A364" s="1224"/>
      <c r="B364" s="1224"/>
      <c r="C364" s="1224"/>
      <c r="D364" s="1224"/>
      <c r="E364" s="1224"/>
      <c r="F364" s="1224"/>
      <c r="G364" s="1224"/>
      <c r="H364" s="1227"/>
      <c r="I364" s="1227"/>
      <c r="J364" s="1227"/>
      <c r="K364" s="1227"/>
      <c r="L364" s="1227"/>
      <c r="M364" s="1227"/>
      <c r="N364" s="1227"/>
      <c r="O364" s="1227"/>
      <c r="P364" s="1227"/>
      <c r="Q364" s="1227"/>
    </row>
    <row r="365" spans="1:17" x14ac:dyDescent="0.25">
      <c r="A365" s="1222"/>
      <c r="B365" s="1222"/>
      <c r="C365" s="1222"/>
      <c r="D365" s="1222"/>
      <c r="E365" s="1222"/>
      <c r="F365" s="1222"/>
      <c r="G365" s="1222"/>
      <c r="H365" s="1225"/>
      <c r="I365" s="1225"/>
      <c r="J365" s="1225"/>
      <c r="K365" s="1225"/>
      <c r="L365" s="1225"/>
      <c r="M365" s="1225"/>
      <c r="N365" s="1225"/>
      <c r="O365" s="1225"/>
      <c r="P365" s="1225"/>
      <c r="Q365" s="1225"/>
    </row>
    <row r="366" spans="1:17" x14ac:dyDescent="0.25">
      <c r="A366" s="1223"/>
      <c r="B366" s="1223"/>
      <c r="C366" s="1223"/>
      <c r="D366" s="1223"/>
      <c r="E366" s="1223"/>
      <c r="F366" s="1223"/>
      <c r="G366" s="1223"/>
      <c r="H366" s="1226"/>
      <c r="I366" s="1226"/>
      <c r="J366" s="1226"/>
      <c r="K366" s="1226"/>
      <c r="L366" s="1226"/>
      <c r="M366" s="1226"/>
      <c r="N366" s="1226"/>
      <c r="O366" s="1226"/>
      <c r="P366" s="1226"/>
      <c r="Q366" s="1226"/>
    </row>
    <row r="367" spans="1:17" x14ac:dyDescent="0.25">
      <c r="A367" s="1224"/>
      <c r="B367" s="1224"/>
      <c r="C367" s="1224"/>
      <c r="D367" s="1224"/>
      <c r="E367" s="1224"/>
      <c r="F367" s="1224"/>
      <c r="G367" s="1224"/>
      <c r="H367" s="1227"/>
      <c r="I367" s="1227"/>
      <c r="J367" s="1227"/>
      <c r="K367" s="1227"/>
      <c r="L367" s="1227"/>
      <c r="M367" s="1227"/>
      <c r="N367" s="1227"/>
      <c r="O367" s="1227"/>
      <c r="P367" s="1227"/>
      <c r="Q367" s="1227"/>
    </row>
    <row r="368" spans="1:17" x14ac:dyDescent="0.25">
      <c r="A368" s="1222"/>
      <c r="B368" s="1222"/>
      <c r="C368" s="1222"/>
      <c r="D368" s="1222"/>
      <c r="E368" s="1222"/>
      <c r="F368" s="1222"/>
      <c r="G368" s="1222"/>
      <c r="H368" s="1225"/>
      <c r="I368" s="1225"/>
      <c r="J368" s="1225"/>
      <c r="K368" s="1225"/>
      <c r="L368" s="1225"/>
      <c r="M368" s="1225"/>
      <c r="N368" s="1225"/>
      <c r="O368" s="1225"/>
      <c r="P368" s="1225"/>
      <c r="Q368" s="1225"/>
    </row>
    <row r="369" spans="1:17" x14ac:dyDescent="0.25">
      <c r="A369" s="1223"/>
      <c r="B369" s="1223"/>
      <c r="C369" s="1223"/>
      <c r="D369" s="1223"/>
      <c r="E369" s="1223"/>
      <c r="F369" s="1223"/>
      <c r="G369" s="1223"/>
      <c r="H369" s="1226"/>
      <c r="I369" s="1226"/>
      <c r="J369" s="1226"/>
      <c r="K369" s="1226"/>
      <c r="L369" s="1226"/>
      <c r="M369" s="1226"/>
      <c r="N369" s="1226"/>
      <c r="O369" s="1226"/>
      <c r="P369" s="1226"/>
      <c r="Q369" s="1226"/>
    </row>
    <row r="370" spans="1:17" x14ac:dyDescent="0.25">
      <c r="A370" s="1224"/>
      <c r="B370" s="1224"/>
      <c r="C370" s="1224"/>
      <c r="D370" s="1224"/>
      <c r="E370" s="1224"/>
      <c r="F370" s="1224"/>
      <c r="G370" s="1224"/>
      <c r="H370" s="1227"/>
      <c r="I370" s="1227"/>
      <c r="J370" s="1227"/>
      <c r="K370" s="1227"/>
      <c r="L370" s="1227"/>
      <c r="M370" s="1227"/>
      <c r="N370" s="1227"/>
      <c r="O370" s="1227"/>
      <c r="P370" s="1227"/>
      <c r="Q370" s="1227"/>
    </row>
    <row r="371" spans="1:17" x14ac:dyDescent="0.25">
      <c r="A371" s="1222"/>
      <c r="B371" s="1222"/>
      <c r="C371" s="1222"/>
      <c r="D371" s="1222"/>
      <c r="E371" s="1222"/>
      <c r="F371" s="1222"/>
      <c r="G371" s="1222"/>
      <c r="H371" s="1225"/>
      <c r="I371" s="1225"/>
      <c r="J371" s="1225"/>
      <c r="K371" s="1225"/>
      <c r="L371" s="1225"/>
      <c r="M371" s="1225"/>
      <c r="N371" s="1225"/>
      <c r="O371" s="1225"/>
      <c r="P371" s="1225"/>
      <c r="Q371" s="1225"/>
    </row>
    <row r="372" spans="1:17" x14ac:dyDescent="0.25">
      <c r="A372" s="1223"/>
      <c r="B372" s="1223"/>
      <c r="C372" s="1223"/>
      <c r="D372" s="1223"/>
      <c r="E372" s="1223"/>
      <c r="F372" s="1223"/>
      <c r="G372" s="1223"/>
      <c r="H372" s="1226"/>
      <c r="I372" s="1226"/>
      <c r="J372" s="1226"/>
      <c r="K372" s="1226"/>
      <c r="L372" s="1226"/>
      <c r="M372" s="1226"/>
      <c r="N372" s="1226"/>
      <c r="O372" s="1226"/>
      <c r="P372" s="1226"/>
      <c r="Q372" s="1226"/>
    </row>
    <row r="373" spans="1:17" x14ac:dyDescent="0.25">
      <c r="A373" s="1224"/>
      <c r="B373" s="1224"/>
      <c r="C373" s="1224"/>
      <c r="D373" s="1224"/>
      <c r="E373" s="1224"/>
      <c r="F373" s="1224"/>
      <c r="G373" s="1224"/>
      <c r="H373" s="1227"/>
      <c r="I373" s="1227"/>
      <c r="J373" s="1227"/>
      <c r="K373" s="1227"/>
      <c r="L373" s="1227"/>
      <c r="M373" s="1227"/>
      <c r="N373" s="1227"/>
      <c r="O373" s="1227"/>
      <c r="P373" s="1227"/>
      <c r="Q373" s="1227"/>
    </row>
    <row r="374" spans="1:17" x14ac:dyDescent="0.25">
      <c r="A374" s="1222"/>
      <c r="B374" s="1222"/>
      <c r="C374" s="1222"/>
      <c r="D374" s="1222"/>
      <c r="E374" s="1222"/>
      <c r="F374" s="1222"/>
      <c r="G374" s="1222"/>
      <c r="H374" s="1225"/>
      <c r="I374" s="1225"/>
      <c r="J374" s="1225"/>
      <c r="K374" s="1225"/>
      <c r="L374" s="1225"/>
      <c r="M374" s="1225"/>
      <c r="N374" s="1225"/>
      <c r="O374" s="1225"/>
      <c r="P374" s="1225"/>
      <c r="Q374" s="1225"/>
    </row>
    <row r="375" spans="1:17" x14ac:dyDescent="0.25">
      <c r="A375" s="1223"/>
      <c r="B375" s="1223"/>
      <c r="C375" s="1223"/>
      <c r="D375" s="1223"/>
      <c r="E375" s="1223"/>
      <c r="F375" s="1223"/>
      <c r="G375" s="1223"/>
      <c r="H375" s="1226"/>
      <c r="I375" s="1226"/>
      <c r="J375" s="1226"/>
      <c r="K375" s="1226"/>
      <c r="L375" s="1226"/>
      <c r="M375" s="1226"/>
      <c r="N375" s="1226"/>
      <c r="O375" s="1226"/>
      <c r="P375" s="1226"/>
      <c r="Q375" s="1226"/>
    </row>
    <row r="376" spans="1:17" x14ac:dyDescent="0.25">
      <c r="A376" s="1224"/>
      <c r="B376" s="1224"/>
      <c r="C376" s="1224"/>
      <c r="D376" s="1224"/>
      <c r="E376" s="1224"/>
      <c r="F376" s="1224"/>
      <c r="G376" s="1224"/>
      <c r="H376" s="1227"/>
      <c r="I376" s="1227"/>
      <c r="J376" s="1227"/>
      <c r="K376" s="1227"/>
      <c r="L376" s="1227"/>
      <c r="M376" s="1227"/>
      <c r="N376" s="1227"/>
      <c r="O376" s="1227"/>
      <c r="P376" s="1227"/>
      <c r="Q376" s="1227"/>
    </row>
    <row r="377" spans="1:17" x14ac:dyDescent="0.25">
      <c r="A377" s="1222"/>
      <c r="B377" s="1222"/>
      <c r="C377" s="1222"/>
      <c r="D377" s="1222"/>
      <c r="E377" s="1222"/>
      <c r="F377" s="1222"/>
      <c r="G377" s="1222"/>
      <c r="H377" s="1225"/>
      <c r="I377" s="1225"/>
      <c r="J377" s="1225"/>
      <c r="K377" s="1225"/>
      <c r="L377" s="1225"/>
      <c r="M377" s="1225"/>
      <c r="N377" s="1225"/>
      <c r="O377" s="1225"/>
      <c r="P377" s="1225"/>
      <c r="Q377" s="1225"/>
    </row>
    <row r="378" spans="1:17" x14ac:dyDescent="0.25">
      <c r="A378" s="1223"/>
      <c r="B378" s="1223"/>
      <c r="C378" s="1223"/>
      <c r="D378" s="1223"/>
      <c r="E378" s="1223"/>
      <c r="F378" s="1223"/>
      <c r="G378" s="1223"/>
      <c r="H378" s="1226"/>
      <c r="I378" s="1226"/>
      <c r="J378" s="1226"/>
      <c r="K378" s="1226"/>
      <c r="L378" s="1226"/>
      <c r="M378" s="1226"/>
      <c r="N378" s="1226"/>
      <c r="O378" s="1226"/>
      <c r="P378" s="1226"/>
      <c r="Q378" s="1226"/>
    </row>
    <row r="379" spans="1:17" x14ac:dyDescent="0.25">
      <c r="A379" s="1224"/>
      <c r="B379" s="1224"/>
      <c r="C379" s="1224"/>
      <c r="D379" s="1224"/>
      <c r="E379" s="1224"/>
      <c r="F379" s="1224"/>
      <c r="G379" s="1224"/>
      <c r="H379" s="1227"/>
      <c r="I379" s="1227"/>
      <c r="J379" s="1227"/>
      <c r="K379" s="1227"/>
      <c r="L379" s="1227"/>
      <c r="M379" s="1227"/>
      <c r="N379" s="1227"/>
      <c r="O379" s="1227"/>
      <c r="P379" s="1227"/>
      <c r="Q379" s="1227"/>
    </row>
    <row r="380" spans="1:17" x14ac:dyDescent="0.25">
      <c r="A380" s="1222"/>
      <c r="B380" s="1222"/>
      <c r="C380" s="1222"/>
      <c r="D380" s="1222"/>
      <c r="E380" s="1222"/>
      <c r="F380" s="1222"/>
      <c r="G380" s="1222"/>
      <c r="H380" s="1225"/>
      <c r="I380" s="1225"/>
      <c r="J380" s="1225"/>
      <c r="K380" s="1225"/>
      <c r="L380" s="1225"/>
      <c r="M380" s="1225"/>
      <c r="N380" s="1225"/>
      <c r="O380" s="1225"/>
      <c r="P380" s="1225"/>
      <c r="Q380" s="1225"/>
    </row>
    <row r="381" spans="1:17" x14ac:dyDescent="0.25">
      <c r="A381" s="1223"/>
      <c r="B381" s="1223"/>
      <c r="C381" s="1223"/>
      <c r="D381" s="1223"/>
      <c r="E381" s="1223"/>
      <c r="F381" s="1223"/>
      <c r="G381" s="1223"/>
      <c r="H381" s="1226"/>
      <c r="I381" s="1226"/>
      <c r="J381" s="1226"/>
      <c r="K381" s="1226"/>
      <c r="L381" s="1226"/>
      <c r="M381" s="1226"/>
      <c r="N381" s="1226"/>
      <c r="O381" s="1226"/>
      <c r="P381" s="1226"/>
      <c r="Q381" s="1226"/>
    </row>
    <row r="382" spans="1:17" x14ac:dyDescent="0.25">
      <c r="A382" s="1224"/>
      <c r="B382" s="1224"/>
      <c r="C382" s="1224"/>
      <c r="D382" s="1224"/>
      <c r="E382" s="1224"/>
      <c r="F382" s="1224"/>
      <c r="G382" s="1224"/>
      <c r="H382" s="1227"/>
      <c r="I382" s="1227"/>
      <c r="J382" s="1227"/>
      <c r="K382" s="1227"/>
      <c r="L382" s="1227"/>
      <c r="M382" s="1227"/>
      <c r="N382" s="1227"/>
      <c r="O382" s="1227"/>
      <c r="P382" s="1227"/>
      <c r="Q382" s="1227"/>
    </row>
    <row r="383" spans="1:17" x14ac:dyDescent="0.25">
      <c r="A383" s="1222"/>
      <c r="B383" s="1222"/>
      <c r="C383" s="1222"/>
      <c r="D383" s="1222"/>
      <c r="E383" s="1222"/>
      <c r="F383" s="1222"/>
      <c r="G383" s="1222"/>
      <c r="H383" s="1225"/>
      <c r="I383" s="1225"/>
      <c r="J383" s="1225"/>
      <c r="K383" s="1225"/>
      <c r="L383" s="1225"/>
      <c r="M383" s="1225"/>
      <c r="N383" s="1225"/>
      <c r="O383" s="1225"/>
      <c r="P383" s="1225"/>
      <c r="Q383" s="1225"/>
    </row>
    <row r="384" spans="1:17" x14ac:dyDescent="0.25">
      <c r="A384" s="1223"/>
      <c r="B384" s="1223"/>
      <c r="C384" s="1223"/>
      <c r="D384" s="1223"/>
      <c r="E384" s="1223"/>
      <c r="F384" s="1223"/>
      <c r="G384" s="1223"/>
      <c r="H384" s="1226"/>
      <c r="I384" s="1226"/>
      <c r="J384" s="1226"/>
      <c r="K384" s="1226"/>
      <c r="L384" s="1226"/>
      <c r="M384" s="1226"/>
      <c r="N384" s="1226"/>
      <c r="O384" s="1226"/>
      <c r="P384" s="1226"/>
      <c r="Q384" s="1226"/>
    </row>
    <row r="385" spans="1:17" x14ac:dyDescent="0.25">
      <c r="A385" s="1224"/>
      <c r="B385" s="1224"/>
      <c r="C385" s="1224"/>
      <c r="D385" s="1224"/>
      <c r="E385" s="1224"/>
      <c r="F385" s="1224"/>
      <c r="G385" s="1224"/>
      <c r="H385" s="1227"/>
      <c r="I385" s="1227"/>
      <c r="J385" s="1227"/>
      <c r="K385" s="1227"/>
      <c r="L385" s="1227"/>
      <c r="M385" s="1227"/>
      <c r="N385" s="1227"/>
      <c r="O385" s="1227"/>
      <c r="P385" s="1227"/>
      <c r="Q385" s="1227"/>
    </row>
    <row r="386" spans="1:17" x14ac:dyDescent="0.25">
      <c r="A386" s="1222"/>
      <c r="B386" s="1222"/>
      <c r="C386" s="1222"/>
      <c r="D386" s="1222"/>
      <c r="E386" s="1222"/>
      <c r="F386" s="1222"/>
      <c r="G386" s="1222"/>
      <c r="H386" s="1225"/>
      <c r="I386" s="1225"/>
      <c r="J386" s="1225"/>
      <c r="K386" s="1225"/>
      <c r="L386" s="1225"/>
      <c r="M386" s="1225"/>
      <c r="N386" s="1225"/>
      <c r="O386" s="1225"/>
      <c r="P386" s="1225"/>
      <c r="Q386" s="1225"/>
    </row>
    <row r="387" spans="1:17" x14ac:dyDescent="0.25">
      <c r="A387" s="1223"/>
      <c r="B387" s="1223"/>
      <c r="C387" s="1223"/>
      <c r="D387" s="1223"/>
      <c r="E387" s="1223"/>
      <c r="F387" s="1223"/>
      <c r="G387" s="1223"/>
      <c r="H387" s="1226"/>
      <c r="I387" s="1226"/>
      <c r="J387" s="1226"/>
      <c r="K387" s="1226"/>
      <c r="L387" s="1226"/>
      <c r="M387" s="1226"/>
      <c r="N387" s="1226"/>
      <c r="O387" s="1226"/>
      <c r="P387" s="1226"/>
      <c r="Q387" s="1226"/>
    </row>
    <row r="388" spans="1:17" x14ac:dyDescent="0.25">
      <c r="A388" s="1224"/>
      <c r="B388" s="1224"/>
      <c r="C388" s="1224"/>
      <c r="D388" s="1224"/>
      <c r="E388" s="1224"/>
      <c r="F388" s="1224"/>
      <c r="G388" s="1224"/>
      <c r="H388" s="1227"/>
      <c r="I388" s="1227"/>
      <c r="J388" s="1227"/>
      <c r="K388" s="1227"/>
      <c r="L388" s="1227"/>
      <c r="M388" s="1227"/>
      <c r="N388" s="1227"/>
      <c r="O388" s="1227"/>
      <c r="P388" s="1227"/>
      <c r="Q388" s="1227"/>
    </row>
    <row r="389" spans="1:17" x14ac:dyDescent="0.25">
      <c r="A389" s="1222"/>
      <c r="B389" s="1222"/>
      <c r="C389" s="1222"/>
      <c r="D389" s="1222"/>
      <c r="E389" s="1222"/>
      <c r="F389" s="1222"/>
      <c r="G389" s="1222"/>
      <c r="H389" s="1225"/>
      <c r="I389" s="1225"/>
      <c r="J389" s="1225"/>
      <c r="K389" s="1225"/>
      <c r="L389" s="1225"/>
      <c r="M389" s="1225"/>
      <c r="N389" s="1225"/>
      <c r="O389" s="1225"/>
      <c r="P389" s="1225"/>
      <c r="Q389" s="1225"/>
    </row>
    <row r="390" spans="1:17" x14ac:dyDescent="0.25">
      <c r="A390" s="1223"/>
      <c r="B390" s="1223"/>
      <c r="C390" s="1223"/>
      <c r="D390" s="1223"/>
      <c r="E390" s="1223"/>
      <c r="F390" s="1223"/>
      <c r="G390" s="1223"/>
      <c r="H390" s="1226"/>
      <c r="I390" s="1226"/>
      <c r="J390" s="1226"/>
      <c r="K390" s="1226"/>
      <c r="L390" s="1226"/>
      <c r="M390" s="1226"/>
      <c r="N390" s="1226"/>
      <c r="O390" s="1226"/>
      <c r="P390" s="1226"/>
      <c r="Q390" s="1226"/>
    </row>
    <row r="391" spans="1:17" x14ac:dyDescent="0.25">
      <c r="A391" s="1224"/>
      <c r="B391" s="1224"/>
      <c r="C391" s="1224"/>
      <c r="D391" s="1224"/>
      <c r="E391" s="1224"/>
      <c r="F391" s="1224"/>
      <c r="G391" s="1224"/>
      <c r="H391" s="1227"/>
      <c r="I391" s="1227"/>
      <c r="J391" s="1227"/>
      <c r="K391" s="1227"/>
      <c r="L391" s="1227"/>
      <c r="M391" s="1227"/>
      <c r="N391" s="1227"/>
      <c r="O391" s="1227"/>
      <c r="P391" s="1227"/>
      <c r="Q391" s="1227"/>
    </row>
    <row r="392" spans="1:17" x14ac:dyDescent="0.25">
      <c r="A392" s="1222"/>
      <c r="B392" s="1222"/>
      <c r="C392" s="1222"/>
      <c r="D392" s="1222"/>
      <c r="E392" s="1222"/>
      <c r="F392" s="1222"/>
      <c r="G392" s="1222"/>
      <c r="H392" s="1225"/>
      <c r="I392" s="1225"/>
      <c r="J392" s="1225"/>
      <c r="K392" s="1225"/>
      <c r="L392" s="1225"/>
      <c r="M392" s="1225"/>
      <c r="N392" s="1225"/>
      <c r="O392" s="1225"/>
      <c r="P392" s="1225"/>
      <c r="Q392" s="1225"/>
    </row>
    <row r="393" spans="1:17" x14ac:dyDescent="0.25">
      <c r="A393" s="1223"/>
      <c r="B393" s="1223"/>
      <c r="C393" s="1223"/>
      <c r="D393" s="1223"/>
      <c r="E393" s="1223"/>
      <c r="F393" s="1223"/>
      <c r="G393" s="1223"/>
      <c r="H393" s="1226"/>
      <c r="I393" s="1226"/>
      <c r="J393" s="1226"/>
      <c r="K393" s="1226"/>
      <c r="L393" s="1226"/>
      <c r="M393" s="1226"/>
      <c r="N393" s="1226"/>
      <c r="O393" s="1226"/>
      <c r="P393" s="1226"/>
      <c r="Q393" s="1226"/>
    </row>
    <row r="394" spans="1:17" x14ac:dyDescent="0.25">
      <c r="A394" s="1224"/>
      <c r="B394" s="1224"/>
      <c r="C394" s="1224"/>
      <c r="D394" s="1224"/>
      <c r="E394" s="1224"/>
      <c r="F394" s="1224"/>
      <c r="G394" s="1224"/>
      <c r="H394" s="1227"/>
      <c r="I394" s="1227"/>
      <c r="J394" s="1227"/>
      <c r="K394" s="1227"/>
      <c r="L394" s="1227"/>
      <c r="M394" s="1227"/>
      <c r="N394" s="1227"/>
      <c r="O394" s="1227"/>
      <c r="P394" s="1227"/>
      <c r="Q394" s="1227"/>
    </row>
    <row r="395" spans="1:17" x14ac:dyDescent="0.25">
      <c r="A395" s="1222"/>
      <c r="B395" s="1222"/>
      <c r="C395" s="1222"/>
      <c r="D395" s="1222"/>
      <c r="E395" s="1222"/>
      <c r="F395" s="1222"/>
      <c r="G395" s="1222"/>
      <c r="H395" s="1225"/>
      <c r="I395" s="1225"/>
      <c r="J395" s="1225"/>
      <c r="K395" s="1225"/>
      <c r="L395" s="1225"/>
      <c r="M395" s="1225"/>
      <c r="N395" s="1225"/>
      <c r="O395" s="1225"/>
      <c r="P395" s="1225"/>
      <c r="Q395" s="1225"/>
    </row>
    <row r="396" spans="1:17" x14ac:dyDescent="0.25">
      <c r="A396" s="1223"/>
      <c r="B396" s="1223"/>
      <c r="C396" s="1223"/>
      <c r="D396" s="1223"/>
      <c r="E396" s="1223"/>
      <c r="F396" s="1223"/>
      <c r="G396" s="1223"/>
      <c r="H396" s="1226"/>
      <c r="I396" s="1226"/>
      <c r="J396" s="1226"/>
      <c r="K396" s="1226"/>
      <c r="L396" s="1226"/>
      <c r="M396" s="1226"/>
      <c r="N396" s="1226"/>
      <c r="O396" s="1226"/>
      <c r="P396" s="1226"/>
      <c r="Q396" s="1226"/>
    </row>
    <row r="397" spans="1:17" x14ac:dyDescent="0.25">
      <c r="A397" s="1224"/>
      <c r="B397" s="1224"/>
      <c r="C397" s="1224"/>
      <c r="D397" s="1224"/>
      <c r="E397" s="1224"/>
      <c r="F397" s="1224"/>
      <c r="G397" s="1224"/>
      <c r="H397" s="1227"/>
      <c r="I397" s="1227"/>
      <c r="J397" s="1227"/>
      <c r="K397" s="1227"/>
      <c r="L397" s="1227"/>
      <c r="M397" s="1227"/>
      <c r="N397" s="1227"/>
      <c r="O397" s="1227"/>
      <c r="P397" s="1227"/>
      <c r="Q397" s="1227"/>
    </row>
    <row r="398" spans="1:17" x14ac:dyDescent="0.25">
      <c r="A398" s="1222"/>
      <c r="B398" s="1222"/>
      <c r="C398" s="1222"/>
      <c r="D398" s="1222"/>
      <c r="E398" s="1222"/>
      <c r="F398" s="1222"/>
      <c r="G398" s="1222"/>
      <c r="H398" s="1225"/>
      <c r="I398" s="1225"/>
      <c r="J398" s="1225"/>
      <c r="K398" s="1225"/>
      <c r="L398" s="1225"/>
      <c r="M398" s="1225"/>
      <c r="N398" s="1225"/>
      <c r="O398" s="1225"/>
      <c r="P398" s="1225"/>
      <c r="Q398" s="1225"/>
    </row>
    <row r="399" spans="1:17" x14ac:dyDescent="0.25">
      <c r="A399" s="1223"/>
      <c r="B399" s="1223"/>
      <c r="C399" s="1223"/>
      <c r="D399" s="1223"/>
      <c r="E399" s="1223"/>
      <c r="F399" s="1223"/>
      <c r="G399" s="1223"/>
      <c r="H399" s="1226"/>
      <c r="I399" s="1226"/>
      <c r="J399" s="1226"/>
      <c r="K399" s="1226"/>
      <c r="L399" s="1226"/>
      <c r="M399" s="1226"/>
      <c r="N399" s="1226"/>
      <c r="O399" s="1226"/>
      <c r="P399" s="1226"/>
      <c r="Q399" s="1226"/>
    </row>
    <row r="400" spans="1:17" x14ac:dyDescent="0.25">
      <c r="A400" s="1224"/>
      <c r="B400" s="1224"/>
      <c r="C400" s="1224"/>
      <c r="D400" s="1224"/>
      <c r="E400" s="1224"/>
      <c r="F400" s="1224"/>
      <c r="G400" s="1224"/>
      <c r="H400" s="1227"/>
      <c r="I400" s="1227"/>
      <c r="J400" s="1227"/>
      <c r="K400" s="1227"/>
      <c r="L400" s="1227"/>
      <c r="M400" s="1227"/>
      <c r="N400" s="1227"/>
      <c r="O400" s="1227"/>
      <c r="P400" s="1227"/>
      <c r="Q400" s="1227"/>
    </row>
    <row r="401" spans="1:17" x14ac:dyDescent="0.25">
      <c r="A401" s="1222"/>
      <c r="B401" s="1222"/>
      <c r="C401" s="1222"/>
      <c r="D401" s="1222"/>
      <c r="E401" s="1222"/>
      <c r="F401" s="1222"/>
      <c r="G401" s="1222"/>
      <c r="H401" s="1225"/>
      <c r="I401" s="1225"/>
      <c r="J401" s="1225"/>
      <c r="K401" s="1225"/>
      <c r="L401" s="1225"/>
      <c r="M401" s="1225"/>
      <c r="N401" s="1225"/>
      <c r="O401" s="1225"/>
      <c r="P401" s="1225"/>
      <c r="Q401" s="1225"/>
    </row>
    <row r="402" spans="1:17" x14ac:dyDescent="0.25">
      <c r="A402" s="1223"/>
      <c r="B402" s="1223"/>
      <c r="C402" s="1223"/>
      <c r="D402" s="1223"/>
      <c r="E402" s="1223"/>
      <c r="F402" s="1223"/>
      <c r="G402" s="1223"/>
      <c r="H402" s="1226"/>
      <c r="I402" s="1226"/>
      <c r="J402" s="1226"/>
      <c r="K402" s="1226"/>
      <c r="L402" s="1226"/>
      <c r="M402" s="1226"/>
      <c r="N402" s="1226"/>
      <c r="O402" s="1226"/>
      <c r="P402" s="1226"/>
      <c r="Q402" s="1226"/>
    </row>
    <row r="403" spans="1:17" x14ac:dyDescent="0.25">
      <c r="A403" s="1224"/>
      <c r="B403" s="1224"/>
      <c r="C403" s="1224"/>
      <c r="D403" s="1224"/>
      <c r="E403" s="1224"/>
      <c r="F403" s="1224"/>
      <c r="G403" s="1224"/>
      <c r="H403" s="1227"/>
      <c r="I403" s="1227"/>
      <c r="J403" s="1227"/>
      <c r="K403" s="1227"/>
      <c r="L403" s="1227"/>
      <c r="M403" s="1227"/>
      <c r="N403" s="1227"/>
      <c r="O403" s="1227"/>
      <c r="P403" s="1227"/>
      <c r="Q403" s="1227"/>
    </row>
    <row r="404" spans="1:17" x14ac:dyDescent="0.25">
      <c r="A404" s="1222"/>
      <c r="B404" s="1222"/>
      <c r="C404" s="1222"/>
      <c r="D404" s="1222"/>
      <c r="E404" s="1222"/>
      <c r="F404" s="1222"/>
      <c r="G404" s="1222"/>
      <c r="H404" s="1225"/>
      <c r="I404" s="1225"/>
      <c r="J404" s="1225"/>
      <c r="K404" s="1225"/>
      <c r="L404" s="1225"/>
      <c r="M404" s="1225"/>
      <c r="N404" s="1225"/>
      <c r="O404" s="1225"/>
      <c r="P404" s="1225"/>
      <c r="Q404" s="1225"/>
    </row>
    <row r="405" spans="1:17" x14ac:dyDescent="0.25">
      <c r="A405" s="1223"/>
      <c r="B405" s="1223"/>
      <c r="C405" s="1223"/>
      <c r="D405" s="1223"/>
      <c r="E405" s="1223"/>
      <c r="F405" s="1223"/>
      <c r="G405" s="1223"/>
      <c r="H405" s="1226"/>
      <c r="I405" s="1226"/>
      <c r="J405" s="1226"/>
      <c r="K405" s="1226"/>
      <c r="L405" s="1226"/>
      <c r="M405" s="1226"/>
      <c r="N405" s="1226"/>
      <c r="O405" s="1226"/>
      <c r="P405" s="1226"/>
      <c r="Q405" s="1226"/>
    </row>
    <row r="406" spans="1:17" x14ac:dyDescent="0.25">
      <c r="A406" s="1224"/>
      <c r="B406" s="1224"/>
      <c r="C406" s="1224"/>
      <c r="D406" s="1224"/>
      <c r="E406" s="1224"/>
      <c r="F406" s="1224"/>
      <c r="G406" s="1224"/>
      <c r="H406" s="1227"/>
      <c r="I406" s="1227"/>
      <c r="J406" s="1227"/>
      <c r="K406" s="1227"/>
      <c r="L406" s="1227"/>
      <c r="M406" s="1227"/>
      <c r="N406" s="1227"/>
      <c r="O406" s="1227"/>
      <c r="P406" s="1227"/>
      <c r="Q406" s="1227"/>
    </row>
  </sheetData>
  <mergeCells count="384">
    <mergeCell ref="F23:G25"/>
    <mergeCell ref="F26:G28"/>
    <mergeCell ref="A35:E37"/>
    <mergeCell ref="F35:G37"/>
    <mergeCell ref="A29:E31"/>
    <mergeCell ref="F29:G31"/>
    <mergeCell ref="A11:Q11"/>
    <mergeCell ref="A1:Q1"/>
    <mergeCell ref="A2:Q2"/>
    <mergeCell ref="A3:Q3"/>
    <mergeCell ref="A4:Q4"/>
    <mergeCell ref="A8:Q8"/>
    <mergeCell ref="E7:O7"/>
    <mergeCell ref="N5:O5"/>
    <mergeCell ref="A6:P6"/>
    <mergeCell ref="A9:Q10"/>
    <mergeCell ref="B5:M5"/>
    <mergeCell ref="J12:Q12"/>
    <mergeCell ref="A13:Q13"/>
    <mergeCell ref="A15:Q15"/>
    <mergeCell ref="A20:E22"/>
    <mergeCell ref="F20:G22"/>
    <mergeCell ref="F17:G19"/>
    <mergeCell ref="A12:C12"/>
    <mergeCell ref="F12:H12"/>
    <mergeCell ref="A62:E64"/>
    <mergeCell ref="F62:G64"/>
    <mergeCell ref="A65:E67"/>
    <mergeCell ref="F65:G67"/>
    <mergeCell ref="A17:E19"/>
    <mergeCell ref="A14:Q14"/>
    <mergeCell ref="A56:E58"/>
    <mergeCell ref="F56:G58"/>
    <mergeCell ref="A59:E61"/>
    <mergeCell ref="F59:G61"/>
    <mergeCell ref="A32:E34"/>
    <mergeCell ref="F32:G34"/>
    <mergeCell ref="A38:E40"/>
    <mergeCell ref="F38:G40"/>
    <mergeCell ref="A53:E55"/>
    <mergeCell ref="F53:G55"/>
    <mergeCell ref="A44:E46"/>
    <mergeCell ref="F44:G46"/>
    <mergeCell ref="A47:E49"/>
    <mergeCell ref="F47:G49"/>
    <mergeCell ref="A41:E43"/>
    <mergeCell ref="A23:E25"/>
    <mergeCell ref="F41:G43"/>
    <mergeCell ref="A26:E28"/>
    <mergeCell ref="A92:E94"/>
    <mergeCell ref="F92:G94"/>
    <mergeCell ref="H92:Q94"/>
    <mergeCell ref="A95:E97"/>
    <mergeCell ref="F95:G97"/>
    <mergeCell ref="H95:Q97"/>
    <mergeCell ref="A86:E88"/>
    <mergeCell ref="F86:G88"/>
    <mergeCell ref="A89:E91"/>
    <mergeCell ref="F89:G91"/>
    <mergeCell ref="H17:Q91"/>
    <mergeCell ref="A80:E82"/>
    <mergeCell ref="F80:G82"/>
    <mergeCell ref="A83:E85"/>
    <mergeCell ref="F83:G85"/>
    <mergeCell ref="A74:E76"/>
    <mergeCell ref="F74:G76"/>
    <mergeCell ref="A77:E79"/>
    <mergeCell ref="F77:G79"/>
    <mergeCell ref="A50:E52"/>
    <mergeCell ref="F50:G52"/>
    <mergeCell ref="A68:E70"/>
    <mergeCell ref="F68:G70"/>
    <mergeCell ref="A71:E73"/>
    <mergeCell ref="A104:E106"/>
    <mergeCell ref="F104:G106"/>
    <mergeCell ref="H104:Q106"/>
    <mergeCell ref="A107:E109"/>
    <mergeCell ref="F107:G109"/>
    <mergeCell ref="H107:Q109"/>
    <mergeCell ref="A98:E100"/>
    <mergeCell ref="F98:G100"/>
    <mergeCell ref="H98:Q100"/>
    <mergeCell ref="A101:E103"/>
    <mergeCell ref="F101:G103"/>
    <mergeCell ref="H101:Q103"/>
    <mergeCell ref="F71:G73"/>
    <mergeCell ref="A116:E118"/>
    <mergeCell ref="F116:G118"/>
    <mergeCell ref="H116:Q118"/>
    <mergeCell ref="A119:E121"/>
    <mergeCell ref="F119:G121"/>
    <mergeCell ref="H119:Q121"/>
    <mergeCell ref="A110:E112"/>
    <mergeCell ref="F110:G112"/>
    <mergeCell ref="H110:Q112"/>
    <mergeCell ref="A113:E115"/>
    <mergeCell ref="F113:G115"/>
    <mergeCell ref="H113:Q115"/>
    <mergeCell ref="A128:E130"/>
    <mergeCell ref="F128:G130"/>
    <mergeCell ref="H128:Q130"/>
    <mergeCell ref="A131:E133"/>
    <mergeCell ref="F131:G133"/>
    <mergeCell ref="H131:Q133"/>
    <mergeCell ref="A122:E124"/>
    <mergeCell ref="F122:G124"/>
    <mergeCell ref="H122:Q124"/>
    <mergeCell ref="A125:E127"/>
    <mergeCell ref="F125:G127"/>
    <mergeCell ref="H125:Q127"/>
    <mergeCell ref="A140:E142"/>
    <mergeCell ref="F140:G142"/>
    <mergeCell ref="H140:Q142"/>
    <mergeCell ref="A143:E145"/>
    <mergeCell ref="F143:G145"/>
    <mergeCell ref="H143:Q145"/>
    <mergeCell ref="A134:E136"/>
    <mergeCell ref="F134:G136"/>
    <mergeCell ref="H134:Q136"/>
    <mergeCell ref="A137:E139"/>
    <mergeCell ref="F137:G139"/>
    <mergeCell ref="H137:Q139"/>
    <mergeCell ref="A152:E154"/>
    <mergeCell ref="F152:G154"/>
    <mergeCell ref="H152:Q154"/>
    <mergeCell ref="A155:E157"/>
    <mergeCell ref="F155:G157"/>
    <mergeCell ref="H155:Q157"/>
    <mergeCell ref="A146:E148"/>
    <mergeCell ref="F146:G148"/>
    <mergeCell ref="H146:Q148"/>
    <mergeCell ref="A149:E151"/>
    <mergeCell ref="F149:G151"/>
    <mergeCell ref="H149:Q151"/>
    <mergeCell ref="A164:E166"/>
    <mergeCell ref="F164:G166"/>
    <mergeCell ref="H164:Q166"/>
    <mergeCell ref="A167:E169"/>
    <mergeCell ref="F167:G169"/>
    <mergeCell ref="H167:Q169"/>
    <mergeCell ref="A158:E160"/>
    <mergeCell ref="F158:G160"/>
    <mergeCell ref="H158:Q160"/>
    <mergeCell ref="A161:E163"/>
    <mergeCell ref="F161:G163"/>
    <mergeCell ref="H161:Q163"/>
    <mergeCell ref="A176:E178"/>
    <mergeCell ref="F176:G178"/>
    <mergeCell ref="H176:Q178"/>
    <mergeCell ref="A179:E181"/>
    <mergeCell ref="F179:G181"/>
    <mergeCell ref="H179:Q181"/>
    <mergeCell ref="A170:E172"/>
    <mergeCell ref="F170:G172"/>
    <mergeCell ref="H170:Q172"/>
    <mergeCell ref="A173:E175"/>
    <mergeCell ref="F173:G175"/>
    <mergeCell ref="H173:Q175"/>
    <mergeCell ref="A188:E190"/>
    <mergeCell ref="F188:G190"/>
    <mergeCell ref="H188:Q190"/>
    <mergeCell ref="A191:E193"/>
    <mergeCell ref="F191:G193"/>
    <mergeCell ref="H191:Q193"/>
    <mergeCell ref="A182:E184"/>
    <mergeCell ref="F182:G184"/>
    <mergeCell ref="H182:Q184"/>
    <mergeCell ref="A185:E187"/>
    <mergeCell ref="F185:G187"/>
    <mergeCell ref="H185:Q187"/>
    <mergeCell ref="A200:E202"/>
    <mergeCell ref="F200:G202"/>
    <mergeCell ref="H200:Q202"/>
    <mergeCell ref="A203:E205"/>
    <mergeCell ref="F203:G205"/>
    <mergeCell ref="H203:Q205"/>
    <mergeCell ref="A194:E196"/>
    <mergeCell ref="F194:G196"/>
    <mergeCell ref="H194:Q196"/>
    <mergeCell ref="A197:E199"/>
    <mergeCell ref="F197:G199"/>
    <mergeCell ref="H197:Q199"/>
    <mergeCell ref="A212:E214"/>
    <mergeCell ref="F212:G214"/>
    <mergeCell ref="H212:Q214"/>
    <mergeCell ref="A215:E217"/>
    <mergeCell ref="F215:G217"/>
    <mergeCell ref="H215:Q217"/>
    <mergeCell ref="A206:E208"/>
    <mergeCell ref="F206:G208"/>
    <mergeCell ref="H206:Q208"/>
    <mergeCell ref="A209:E211"/>
    <mergeCell ref="F209:G211"/>
    <mergeCell ref="H209:Q211"/>
    <mergeCell ref="A224:E226"/>
    <mergeCell ref="F224:G226"/>
    <mergeCell ref="H224:Q226"/>
    <mergeCell ref="A227:E229"/>
    <mergeCell ref="F227:G229"/>
    <mergeCell ref="H227:Q229"/>
    <mergeCell ref="A218:E220"/>
    <mergeCell ref="F218:G220"/>
    <mergeCell ref="H218:Q220"/>
    <mergeCell ref="A221:E223"/>
    <mergeCell ref="F221:G223"/>
    <mergeCell ref="H221:Q223"/>
    <mergeCell ref="A236:E238"/>
    <mergeCell ref="F236:G238"/>
    <mergeCell ref="H236:Q238"/>
    <mergeCell ref="A239:E241"/>
    <mergeCell ref="F239:G241"/>
    <mergeCell ref="H239:Q241"/>
    <mergeCell ref="A230:E232"/>
    <mergeCell ref="F230:G232"/>
    <mergeCell ref="H230:Q232"/>
    <mergeCell ref="A233:E235"/>
    <mergeCell ref="F233:G235"/>
    <mergeCell ref="H233:Q235"/>
    <mergeCell ref="A248:E250"/>
    <mergeCell ref="F248:G250"/>
    <mergeCell ref="H248:Q250"/>
    <mergeCell ref="A251:E253"/>
    <mergeCell ref="F251:G253"/>
    <mergeCell ref="H251:Q253"/>
    <mergeCell ref="A242:E244"/>
    <mergeCell ref="F242:G244"/>
    <mergeCell ref="H242:Q244"/>
    <mergeCell ref="A245:E247"/>
    <mergeCell ref="F245:G247"/>
    <mergeCell ref="H245:Q247"/>
    <mergeCell ref="A260:E262"/>
    <mergeCell ref="F260:G262"/>
    <mergeCell ref="H260:Q262"/>
    <mergeCell ref="A263:E265"/>
    <mergeCell ref="F263:G265"/>
    <mergeCell ref="H263:Q265"/>
    <mergeCell ref="A254:E256"/>
    <mergeCell ref="F254:G256"/>
    <mergeCell ref="H254:Q256"/>
    <mergeCell ref="A257:E259"/>
    <mergeCell ref="F257:G259"/>
    <mergeCell ref="H257:Q259"/>
    <mergeCell ref="A272:E274"/>
    <mergeCell ref="F272:G274"/>
    <mergeCell ref="H272:Q274"/>
    <mergeCell ref="A275:E277"/>
    <mergeCell ref="F275:G277"/>
    <mergeCell ref="H275:Q277"/>
    <mergeCell ref="A266:E268"/>
    <mergeCell ref="F266:G268"/>
    <mergeCell ref="H266:Q268"/>
    <mergeCell ref="A269:E271"/>
    <mergeCell ref="F269:G271"/>
    <mergeCell ref="H269:Q271"/>
    <mergeCell ref="A284:E286"/>
    <mergeCell ref="F284:G286"/>
    <mergeCell ref="H284:Q286"/>
    <mergeCell ref="A287:E289"/>
    <mergeCell ref="F287:G289"/>
    <mergeCell ref="H287:Q289"/>
    <mergeCell ref="A278:E280"/>
    <mergeCell ref="F278:G280"/>
    <mergeCell ref="H278:Q280"/>
    <mergeCell ref="A281:E283"/>
    <mergeCell ref="F281:G283"/>
    <mergeCell ref="H281:Q283"/>
    <mergeCell ref="A296:E298"/>
    <mergeCell ref="F296:G298"/>
    <mergeCell ref="H296:Q298"/>
    <mergeCell ref="A299:E301"/>
    <mergeCell ref="F299:G301"/>
    <mergeCell ref="H299:Q301"/>
    <mergeCell ref="A290:E292"/>
    <mergeCell ref="F290:G292"/>
    <mergeCell ref="H290:Q292"/>
    <mergeCell ref="A293:E295"/>
    <mergeCell ref="F293:G295"/>
    <mergeCell ref="H293:Q295"/>
    <mergeCell ref="A308:E310"/>
    <mergeCell ref="F308:G310"/>
    <mergeCell ref="H308:Q310"/>
    <mergeCell ref="A311:E313"/>
    <mergeCell ref="F311:G313"/>
    <mergeCell ref="H311:Q313"/>
    <mergeCell ref="A302:E304"/>
    <mergeCell ref="F302:G304"/>
    <mergeCell ref="H302:Q304"/>
    <mergeCell ref="A305:E307"/>
    <mergeCell ref="F305:G307"/>
    <mergeCell ref="H305:Q307"/>
    <mergeCell ref="A320:E322"/>
    <mergeCell ref="F320:G322"/>
    <mergeCell ref="H320:Q322"/>
    <mergeCell ref="A323:E325"/>
    <mergeCell ref="F323:G325"/>
    <mergeCell ref="H323:Q325"/>
    <mergeCell ref="A314:E316"/>
    <mergeCell ref="F314:G316"/>
    <mergeCell ref="H314:Q316"/>
    <mergeCell ref="A317:E319"/>
    <mergeCell ref="F317:G319"/>
    <mergeCell ref="H317:Q319"/>
    <mergeCell ref="A332:E334"/>
    <mergeCell ref="F332:G334"/>
    <mergeCell ref="H332:Q334"/>
    <mergeCell ref="A335:E337"/>
    <mergeCell ref="F335:G337"/>
    <mergeCell ref="H335:Q337"/>
    <mergeCell ref="A326:E328"/>
    <mergeCell ref="F326:G328"/>
    <mergeCell ref="H326:Q328"/>
    <mergeCell ref="A329:E331"/>
    <mergeCell ref="F329:G331"/>
    <mergeCell ref="H329:Q331"/>
    <mergeCell ref="A344:E346"/>
    <mergeCell ref="F344:G346"/>
    <mergeCell ref="H344:Q346"/>
    <mergeCell ref="A347:E349"/>
    <mergeCell ref="F347:G349"/>
    <mergeCell ref="H347:Q349"/>
    <mergeCell ref="A338:E340"/>
    <mergeCell ref="F338:G340"/>
    <mergeCell ref="H338:Q340"/>
    <mergeCell ref="A341:E343"/>
    <mergeCell ref="F341:G343"/>
    <mergeCell ref="H341:Q343"/>
    <mergeCell ref="A356:E358"/>
    <mergeCell ref="F356:G358"/>
    <mergeCell ref="H356:Q358"/>
    <mergeCell ref="A359:E361"/>
    <mergeCell ref="F359:G361"/>
    <mergeCell ref="H359:Q361"/>
    <mergeCell ref="A350:E352"/>
    <mergeCell ref="F350:G352"/>
    <mergeCell ref="H350:Q352"/>
    <mergeCell ref="A353:E355"/>
    <mergeCell ref="F353:G355"/>
    <mergeCell ref="H353:Q355"/>
    <mergeCell ref="A368:E370"/>
    <mergeCell ref="F368:G370"/>
    <mergeCell ref="H368:Q370"/>
    <mergeCell ref="A371:E373"/>
    <mergeCell ref="F371:G373"/>
    <mergeCell ref="H371:Q373"/>
    <mergeCell ref="A362:E364"/>
    <mergeCell ref="F362:G364"/>
    <mergeCell ref="H362:Q364"/>
    <mergeCell ref="A365:E367"/>
    <mergeCell ref="F365:G367"/>
    <mergeCell ref="H365:Q367"/>
    <mergeCell ref="H380:Q382"/>
    <mergeCell ref="A383:E385"/>
    <mergeCell ref="F383:G385"/>
    <mergeCell ref="H383:Q385"/>
    <mergeCell ref="A374:E376"/>
    <mergeCell ref="F374:G376"/>
    <mergeCell ref="H374:Q376"/>
    <mergeCell ref="A377:E379"/>
    <mergeCell ref="F377:G379"/>
    <mergeCell ref="H377:Q379"/>
    <mergeCell ref="A404:E406"/>
    <mergeCell ref="F404:G406"/>
    <mergeCell ref="H404:Q406"/>
    <mergeCell ref="F16:G16"/>
    <mergeCell ref="A398:E400"/>
    <mergeCell ref="F398:G400"/>
    <mergeCell ref="H398:Q400"/>
    <mergeCell ref="A401:E403"/>
    <mergeCell ref="F401:G403"/>
    <mergeCell ref="H401:Q403"/>
    <mergeCell ref="A392:E394"/>
    <mergeCell ref="F392:G394"/>
    <mergeCell ref="H392:Q394"/>
    <mergeCell ref="A395:E397"/>
    <mergeCell ref="F395:G397"/>
    <mergeCell ref="H395:Q397"/>
    <mergeCell ref="A386:E388"/>
    <mergeCell ref="F386:G388"/>
    <mergeCell ref="H386:Q388"/>
    <mergeCell ref="A389:E391"/>
    <mergeCell ref="F389:G391"/>
    <mergeCell ref="H389:Q391"/>
    <mergeCell ref="A380:E382"/>
    <mergeCell ref="F380:G382"/>
  </mergeCells>
  <dataValidations count="4">
    <dataValidation allowBlank="1" showInputMessage="1" showErrorMessage="1" promptTitle="DOS Print or View Instructions" prompt="To Print additional rows:_x000a_1. Select entire area to print_x000a_2. Select Page Layout Menu_x000a_3. Select Print Layout down arrow_x000a_4. Select Set Print Area." sqref="A9:Q10" xr:uid="{9C8722BD-0462-4A1C-97FA-CDAAE09D7E48}"/>
    <dataValidation allowBlank="1" showInputMessage="1" showErrorMessage="1" promptTitle="Number of Partners" prompt="This cell auto calculates based on the number of entries below." sqref="D12" xr:uid="{9C07488D-AC54-4B1A-B979-944EB9F6FA00}"/>
    <dataValidation allowBlank="1" showInputMessage="1" showErrorMessage="1" promptTitle="# from C-2b" prompt="This shows the number of partners now listed on the C-2b. Contact Program Analyst if this number does not match the Number of Partners to the left (cell d12)." sqref="I12" xr:uid="{F9F87483-7EC2-43F6-B6AD-4B155181B3B1}"/>
    <dataValidation allowBlank="1" showInputMessage="1" showErrorMessage="1" promptTitle="Brief Description of Involvement" prompt="Describe the type of role this partner will have in services and activities delivered within this work plan." sqref="H17 H92:Q406" xr:uid="{56658499-6241-4448-8B2E-DBD3A8A8B6E5}"/>
  </dataValidations>
  <pageMargins left="0.5" right="0.5" top="0.5" bottom="0.5" header="0.3" footer="0.3"/>
  <pageSetup scale="65" fitToHeight="0" orientation="landscape" r:id="rId1"/>
  <headerFooter>
    <oddFooter>&amp;L&amp;10New York State Department of State&amp;C&amp;10Division of Community Services&amp;R&amp;10CSBG Contract</oddFooter>
  </headerFooter>
  <ignoredErrors>
    <ignoredError sqref="B5 D7 Q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elect Type from drop down menu" prompt="Select Type from drop down menu" xr:uid="{AE912E06-CCC0-40FA-AB59-C75DA6A07734}">
          <x14:formula1>
            <xm:f>'Domain Calculator'!$N$24:$N$35</xm:f>
          </x14:formula1>
          <xm:sqref>F17:G406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O48"/>
  <sheetViews>
    <sheetView showGridLines="0" topLeftCell="A7" zoomScaleNormal="100" workbookViewId="0">
      <selection activeCell="A17" sqref="A17:J31"/>
    </sheetView>
  </sheetViews>
  <sheetFormatPr defaultColWidth="9.140625" defaultRowHeight="15" x14ac:dyDescent="0.25"/>
  <cols>
    <col min="1" max="1" width="14.28515625" customWidth="1"/>
    <col min="2" max="2" width="5.42578125" customWidth="1"/>
    <col min="5" max="5" width="11.5703125" customWidth="1"/>
    <col min="8" max="8" width="28.7109375" customWidth="1"/>
    <col min="9" max="9" width="10.42578125" customWidth="1"/>
    <col min="10" max="10" width="16.28515625" customWidth="1"/>
  </cols>
  <sheetData>
    <row r="1" spans="1:15" x14ac:dyDescent="0.25">
      <c r="A1" s="294" t="s">
        <v>0</v>
      </c>
      <c r="B1" s="294"/>
      <c r="C1" s="294"/>
      <c r="D1" s="294"/>
      <c r="E1" s="294"/>
      <c r="F1" s="294"/>
      <c r="G1" s="294"/>
      <c r="H1" s="294"/>
      <c r="I1" s="294"/>
      <c r="J1" s="294"/>
    </row>
    <row r="2" spans="1:15" x14ac:dyDescent="0.25">
      <c r="A2" s="1246" t="s">
        <v>1</v>
      </c>
      <c r="B2" s="1246"/>
      <c r="C2" s="1246"/>
      <c r="D2" s="1246"/>
      <c r="E2" s="1246"/>
      <c r="F2" s="1246"/>
      <c r="G2" s="1246"/>
      <c r="H2" s="1246"/>
      <c r="I2" s="1246"/>
      <c r="J2" s="1246"/>
    </row>
    <row r="3" spans="1:15" x14ac:dyDescent="0.25">
      <c r="A3" s="613" t="s">
        <v>637</v>
      </c>
      <c r="B3" s="613"/>
      <c r="C3" s="613"/>
      <c r="D3" s="613"/>
      <c r="E3" s="613"/>
      <c r="F3" s="613"/>
      <c r="G3" s="613"/>
      <c r="H3" s="613"/>
      <c r="I3" s="613"/>
      <c r="J3" s="613"/>
    </row>
    <row r="4" spans="1:15" x14ac:dyDescent="0.25">
      <c r="A4" s="295"/>
      <c r="B4" s="295"/>
      <c r="C4" s="295"/>
      <c r="D4" s="295"/>
      <c r="E4" s="295"/>
      <c r="F4" s="295"/>
      <c r="G4" s="295"/>
      <c r="H4" s="295"/>
      <c r="I4" s="295"/>
      <c r="J4" s="295"/>
      <c r="K4" s="3"/>
      <c r="L4" s="3"/>
      <c r="M4" s="3"/>
      <c r="N4" s="3"/>
      <c r="O4" s="3"/>
    </row>
    <row r="5" spans="1:15" x14ac:dyDescent="0.25">
      <c r="A5" s="7" t="s">
        <v>3</v>
      </c>
      <c r="B5" s="478" t="str">
        <f>'C-1a Needs Assessment'!C5</f>
        <v>NYC Department of Youth and Community Development</v>
      </c>
      <c r="C5" s="478"/>
      <c r="D5" s="478"/>
      <c r="E5" s="478"/>
      <c r="F5" s="478"/>
      <c r="G5" s="478"/>
      <c r="H5" s="478"/>
      <c r="I5" s="4" t="s">
        <v>5</v>
      </c>
      <c r="J5" s="11">
        <f>'C-1a Needs Assessment'!J5</f>
        <v>2023</v>
      </c>
      <c r="K5" s="9"/>
      <c r="O5" s="3"/>
    </row>
    <row r="6" spans="1:15" x14ac:dyDescent="0.25">
      <c r="A6" s="295"/>
      <c r="B6" s="295"/>
      <c r="C6" s="295"/>
      <c r="D6" s="295"/>
      <c r="E6" s="295"/>
      <c r="F6" s="295"/>
      <c r="G6" s="295"/>
      <c r="H6" s="295"/>
      <c r="I6" s="295"/>
      <c r="J6" s="295"/>
      <c r="K6" s="3"/>
      <c r="L6" s="3"/>
      <c r="M6" s="3"/>
      <c r="N6" s="3"/>
      <c r="O6" s="3"/>
    </row>
    <row r="7" spans="1:15" ht="14.45" customHeight="1" x14ac:dyDescent="0.25">
      <c r="A7" s="7" t="s">
        <v>6</v>
      </c>
      <c r="B7" s="612">
        <f>'C-1a Needs Assessment'!C7</f>
        <v>44835</v>
      </c>
      <c r="C7" s="612"/>
      <c r="D7" s="207" t="s">
        <v>7</v>
      </c>
      <c r="E7" s="12">
        <f>'C-1a Needs Assessment'!E7</f>
        <v>45199</v>
      </c>
      <c r="F7" s="1254" t="s">
        <v>8</v>
      </c>
      <c r="G7" s="1254"/>
      <c r="H7" s="1254"/>
      <c r="I7" s="1254"/>
      <c r="J7" s="13" t="str">
        <f>'C-1a Needs Assessment'!J7</f>
        <v>C1001474</v>
      </c>
      <c r="K7" s="7"/>
      <c r="L7" s="7"/>
      <c r="M7" s="7"/>
      <c r="O7" s="3"/>
    </row>
    <row r="8" spans="1:15" x14ac:dyDescent="0.25">
      <c r="A8" s="613"/>
      <c r="B8" s="613"/>
      <c r="C8" s="613"/>
      <c r="D8" s="613"/>
      <c r="E8" s="613"/>
      <c r="F8" s="613"/>
      <c r="G8" s="613"/>
      <c r="H8" s="613"/>
      <c r="I8" s="613"/>
      <c r="J8" s="613"/>
    </row>
    <row r="9" spans="1:15" x14ac:dyDescent="0.25">
      <c r="A9" s="1247" t="s">
        <v>638</v>
      </c>
      <c r="B9" s="1248"/>
      <c r="C9" s="1248"/>
      <c r="D9" s="1248"/>
      <c r="E9" s="1248"/>
      <c r="F9" s="1248"/>
      <c r="G9" s="1248"/>
      <c r="H9" s="1248"/>
      <c r="I9" s="1248"/>
      <c r="J9" s="1249"/>
    </row>
    <row r="10" spans="1:15" x14ac:dyDescent="0.25">
      <c r="A10" s="1258"/>
      <c r="B10" s="1259"/>
      <c r="C10" s="1259"/>
      <c r="D10" s="1259"/>
      <c r="E10" s="1259"/>
      <c r="F10" s="1259"/>
      <c r="G10" s="1259"/>
      <c r="H10" s="1259"/>
      <c r="I10" s="1259"/>
      <c r="J10" s="1260"/>
    </row>
    <row r="11" spans="1:15" x14ac:dyDescent="0.25">
      <c r="A11" s="1258"/>
      <c r="B11" s="1259"/>
      <c r="C11" s="1259"/>
      <c r="D11" s="1259"/>
      <c r="E11" s="1259"/>
      <c r="F11" s="1259"/>
      <c r="G11" s="1259"/>
      <c r="H11" s="1259"/>
      <c r="I11" s="1259"/>
      <c r="J11" s="1260"/>
    </row>
    <row r="12" spans="1:15" x14ac:dyDescent="0.25">
      <c r="A12" s="1258"/>
      <c r="B12" s="1259"/>
      <c r="C12" s="1259"/>
      <c r="D12" s="1259"/>
      <c r="E12" s="1259"/>
      <c r="F12" s="1259"/>
      <c r="G12" s="1259"/>
      <c r="H12" s="1259"/>
      <c r="I12" s="1259"/>
      <c r="J12" s="1260"/>
    </row>
    <row r="13" spans="1:15" x14ac:dyDescent="0.25">
      <c r="A13" s="1258"/>
      <c r="B13" s="1259"/>
      <c r="C13" s="1259"/>
      <c r="D13" s="1259"/>
      <c r="E13" s="1259"/>
      <c r="F13" s="1259"/>
      <c r="G13" s="1259"/>
      <c r="H13" s="1259"/>
      <c r="I13" s="1259"/>
      <c r="J13" s="1260"/>
    </row>
    <row r="14" spans="1:15" x14ac:dyDescent="0.25">
      <c r="A14" s="1250"/>
      <c r="B14" s="1251"/>
      <c r="C14" s="1251"/>
      <c r="D14" s="1251"/>
      <c r="E14" s="1251"/>
      <c r="F14" s="1251"/>
      <c r="G14" s="1251"/>
      <c r="H14" s="1251"/>
      <c r="I14" s="1251"/>
      <c r="J14" s="1252"/>
    </row>
    <row r="15" spans="1:15" x14ac:dyDescent="0.25">
      <c r="A15" s="321"/>
      <c r="B15" s="321"/>
      <c r="C15" s="321"/>
      <c r="D15" s="321"/>
      <c r="E15" s="321"/>
      <c r="F15" s="321"/>
      <c r="G15" s="321"/>
      <c r="H15" s="321"/>
      <c r="I15" s="321"/>
      <c r="J15" s="321"/>
    </row>
    <row r="16" spans="1:15" x14ac:dyDescent="0.25">
      <c r="A16" s="1255" t="s">
        <v>639</v>
      </c>
      <c r="B16" s="1256"/>
      <c r="C16" s="1256"/>
      <c r="D16" s="1256"/>
      <c r="E16" s="1256"/>
      <c r="F16" s="1256"/>
      <c r="G16" s="1256"/>
      <c r="H16" s="1256"/>
      <c r="I16" s="1256"/>
      <c r="J16" s="1257"/>
    </row>
    <row r="17" spans="1:10" x14ac:dyDescent="0.25">
      <c r="A17" s="311" t="s">
        <v>640</v>
      </c>
      <c r="B17" s="312"/>
      <c r="C17" s="312"/>
      <c r="D17" s="312"/>
      <c r="E17" s="312"/>
      <c r="F17" s="312"/>
      <c r="G17" s="312"/>
      <c r="H17" s="312"/>
      <c r="I17" s="312"/>
      <c r="J17" s="313"/>
    </row>
    <row r="18" spans="1:10" x14ac:dyDescent="0.25">
      <c r="A18" s="314"/>
      <c r="B18" s="315"/>
      <c r="C18" s="315"/>
      <c r="D18" s="315"/>
      <c r="E18" s="315"/>
      <c r="F18" s="315"/>
      <c r="G18" s="315"/>
      <c r="H18" s="315"/>
      <c r="I18" s="315"/>
      <c r="J18" s="316"/>
    </row>
    <row r="19" spans="1:10" x14ac:dyDescent="0.25">
      <c r="A19" s="314"/>
      <c r="B19" s="315"/>
      <c r="C19" s="315"/>
      <c r="D19" s="315"/>
      <c r="E19" s="315"/>
      <c r="F19" s="315"/>
      <c r="G19" s="315"/>
      <c r="H19" s="315"/>
      <c r="I19" s="315"/>
      <c r="J19" s="316"/>
    </row>
    <row r="20" spans="1:10" x14ac:dyDescent="0.25">
      <c r="A20" s="314"/>
      <c r="B20" s="315"/>
      <c r="C20" s="315"/>
      <c r="D20" s="315"/>
      <c r="E20" s="315"/>
      <c r="F20" s="315"/>
      <c r="G20" s="315"/>
      <c r="H20" s="315"/>
      <c r="I20" s="315"/>
      <c r="J20" s="316"/>
    </row>
    <row r="21" spans="1:10" x14ac:dyDescent="0.25">
      <c r="A21" s="314"/>
      <c r="B21" s="315"/>
      <c r="C21" s="315"/>
      <c r="D21" s="315"/>
      <c r="E21" s="315"/>
      <c r="F21" s="315"/>
      <c r="G21" s="315"/>
      <c r="H21" s="315"/>
      <c r="I21" s="315"/>
      <c r="J21" s="316"/>
    </row>
    <row r="22" spans="1:10" x14ac:dyDescent="0.25">
      <c r="A22" s="314"/>
      <c r="B22" s="315"/>
      <c r="C22" s="315"/>
      <c r="D22" s="315"/>
      <c r="E22" s="315"/>
      <c r="F22" s="315"/>
      <c r="G22" s="315"/>
      <c r="H22" s="315"/>
      <c r="I22" s="315"/>
      <c r="J22" s="316"/>
    </row>
    <row r="23" spans="1:10" x14ac:dyDescent="0.25">
      <c r="A23" s="314"/>
      <c r="B23" s="315"/>
      <c r="C23" s="315"/>
      <c r="D23" s="315"/>
      <c r="E23" s="315"/>
      <c r="F23" s="315"/>
      <c r="G23" s="315"/>
      <c r="H23" s="315"/>
      <c r="I23" s="315"/>
      <c r="J23" s="316"/>
    </row>
    <row r="24" spans="1:10" x14ac:dyDescent="0.25">
      <c r="A24" s="314"/>
      <c r="B24" s="315"/>
      <c r="C24" s="315"/>
      <c r="D24" s="315"/>
      <c r="E24" s="315"/>
      <c r="F24" s="315"/>
      <c r="G24" s="315"/>
      <c r="H24" s="315"/>
      <c r="I24" s="315"/>
      <c r="J24" s="316"/>
    </row>
    <row r="25" spans="1:10" x14ac:dyDescent="0.25">
      <c r="A25" s="314"/>
      <c r="B25" s="315"/>
      <c r="C25" s="315"/>
      <c r="D25" s="315"/>
      <c r="E25" s="315"/>
      <c r="F25" s="315"/>
      <c r="G25" s="315"/>
      <c r="H25" s="315"/>
      <c r="I25" s="315"/>
      <c r="J25" s="316"/>
    </row>
    <row r="26" spans="1:10" x14ac:dyDescent="0.25">
      <c r="A26" s="314"/>
      <c r="B26" s="315"/>
      <c r="C26" s="315"/>
      <c r="D26" s="315"/>
      <c r="E26" s="315"/>
      <c r="F26" s="315"/>
      <c r="G26" s="315"/>
      <c r="H26" s="315"/>
      <c r="I26" s="315"/>
      <c r="J26" s="316"/>
    </row>
    <row r="27" spans="1:10" x14ac:dyDescent="0.25">
      <c r="A27" s="314"/>
      <c r="B27" s="315"/>
      <c r="C27" s="315"/>
      <c r="D27" s="315"/>
      <c r="E27" s="315"/>
      <c r="F27" s="315"/>
      <c r="G27" s="315"/>
      <c r="H27" s="315"/>
      <c r="I27" s="315"/>
      <c r="J27" s="316"/>
    </row>
    <row r="28" spans="1:10" x14ac:dyDescent="0.25">
      <c r="A28" s="314"/>
      <c r="B28" s="315"/>
      <c r="C28" s="315"/>
      <c r="D28" s="315"/>
      <c r="E28" s="315"/>
      <c r="F28" s="315"/>
      <c r="G28" s="315"/>
      <c r="H28" s="315"/>
      <c r="I28" s="315"/>
      <c r="J28" s="316"/>
    </row>
    <row r="29" spans="1:10" x14ac:dyDescent="0.25">
      <c r="A29" s="314"/>
      <c r="B29" s="315"/>
      <c r="C29" s="315"/>
      <c r="D29" s="315"/>
      <c r="E29" s="315"/>
      <c r="F29" s="315"/>
      <c r="G29" s="315"/>
      <c r="H29" s="315"/>
      <c r="I29" s="315"/>
      <c r="J29" s="316"/>
    </row>
    <row r="30" spans="1:10" x14ac:dyDescent="0.25">
      <c r="A30" s="314"/>
      <c r="B30" s="315"/>
      <c r="C30" s="315"/>
      <c r="D30" s="315"/>
      <c r="E30" s="315"/>
      <c r="F30" s="315"/>
      <c r="G30" s="315"/>
      <c r="H30" s="315"/>
      <c r="I30" s="315"/>
      <c r="J30" s="316"/>
    </row>
    <row r="31" spans="1:10" x14ac:dyDescent="0.25">
      <c r="A31" s="317"/>
      <c r="B31" s="318"/>
      <c r="C31" s="318"/>
      <c r="D31" s="318"/>
      <c r="E31" s="318"/>
      <c r="F31" s="318"/>
      <c r="G31" s="318"/>
      <c r="H31" s="318"/>
      <c r="I31" s="318"/>
      <c r="J31" s="319"/>
    </row>
    <row r="32" spans="1:10" x14ac:dyDescent="0.25">
      <c r="A32" s="292"/>
      <c r="B32" s="292"/>
      <c r="C32" s="292"/>
      <c r="D32" s="292"/>
      <c r="E32" s="292"/>
      <c r="F32" s="292"/>
      <c r="G32" s="292"/>
      <c r="H32" s="292"/>
      <c r="I32" s="292"/>
      <c r="J32" s="292"/>
    </row>
    <row r="33" spans="1:10" x14ac:dyDescent="0.25">
      <c r="A33" s="1255" t="s">
        <v>641</v>
      </c>
      <c r="B33" s="1256"/>
      <c r="C33" s="1256"/>
      <c r="D33" s="1256"/>
      <c r="E33" s="1256"/>
      <c r="F33" s="1256"/>
      <c r="G33" s="1256"/>
      <c r="H33" s="1256"/>
      <c r="I33" s="1256"/>
      <c r="J33" s="1257"/>
    </row>
    <row r="34" spans="1:10" x14ac:dyDescent="0.25">
      <c r="A34" s="311"/>
      <c r="B34" s="312"/>
      <c r="C34" s="312"/>
      <c r="D34" s="312"/>
      <c r="E34" s="312"/>
      <c r="F34" s="312"/>
      <c r="G34" s="312"/>
      <c r="H34" s="312"/>
      <c r="I34" s="312"/>
      <c r="J34" s="313"/>
    </row>
    <row r="35" spans="1:10" x14ac:dyDescent="0.25">
      <c r="A35" s="314"/>
      <c r="B35" s="315"/>
      <c r="C35" s="315"/>
      <c r="D35" s="315"/>
      <c r="E35" s="315"/>
      <c r="F35" s="315"/>
      <c r="G35" s="315"/>
      <c r="H35" s="315"/>
      <c r="I35" s="315"/>
      <c r="J35" s="316"/>
    </row>
    <row r="36" spans="1:10" x14ac:dyDescent="0.25">
      <c r="A36" s="314"/>
      <c r="B36" s="315"/>
      <c r="C36" s="315"/>
      <c r="D36" s="315"/>
      <c r="E36" s="315"/>
      <c r="F36" s="315"/>
      <c r="G36" s="315"/>
      <c r="H36" s="315"/>
      <c r="I36" s="315"/>
      <c r="J36" s="316"/>
    </row>
    <row r="37" spans="1:10" x14ac:dyDescent="0.25">
      <c r="A37" s="314"/>
      <c r="B37" s="315"/>
      <c r="C37" s="315"/>
      <c r="D37" s="315"/>
      <c r="E37" s="315"/>
      <c r="F37" s="315"/>
      <c r="G37" s="315"/>
      <c r="H37" s="315"/>
      <c r="I37" s="315"/>
      <c r="J37" s="316"/>
    </row>
    <row r="38" spans="1:10" x14ac:dyDescent="0.25">
      <c r="A38" s="314"/>
      <c r="B38" s="315"/>
      <c r="C38" s="315"/>
      <c r="D38" s="315"/>
      <c r="E38" s="315"/>
      <c r="F38" s="315"/>
      <c r="G38" s="315"/>
      <c r="H38" s="315"/>
      <c r="I38" s="315"/>
      <c r="J38" s="316"/>
    </row>
    <row r="39" spans="1:10" x14ac:dyDescent="0.25">
      <c r="A39" s="314"/>
      <c r="B39" s="315"/>
      <c r="C39" s="315"/>
      <c r="D39" s="315"/>
      <c r="E39" s="315"/>
      <c r="F39" s="315"/>
      <c r="G39" s="315"/>
      <c r="H39" s="315"/>
      <c r="I39" s="315"/>
      <c r="J39" s="316"/>
    </row>
    <row r="40" spans="1:10" x14ac:dyDescent="0.25">
      <c r="A40" s="314"/>
      <c r="B40" s="315"/>
      <c r="C40" s="315"/>
      <c r="D40" s="315"/>
      <c r="E40" s="315"/>
      <c r="F40" s="315"/>
      <c r="G40" s="315"/>
      <c r="H40" s="315"/>
      <c r="I40" s="315"/>
      <c r="J40" s="316"/>
    </row>
    <row r="41" spans="1:10" x14ac:dyDescent="0.25">
      <c r="A41" s="314"/>
      <c r="B41" s="315"/>
      <c r="C41" s="315"/>
      <c r="D41" s="315"/>
      <c r="E41" s="315"/>
      <c r="F41" s="315"/>
      <c r="G41" s="315"/>
      <c r="H41" s="315"/>
      <c r="I41" s="315"/>
      <c r="J41" s="316"/>
    </row>
    <row r="42" spans="1:10" x14ac:dyDescent="0.25">
      <c r="A42" s="314"/>
      <c r="B42" s="315"/>
      <c r="C42" s="315"/>
      <c r="D42" s="315"/>
      <c r="E42" s="315"/>
      <c r="F42" s="315"/>
      <c r="G42" s="315"/>
      <c r="H42" s="315"/>
      <c r="I42" s="315"/>
      <c r="J42" s="316"/>
    </row>
    <row r="43" spans="1:10" x14ac:dyDescent="0.25">
      <c r="A43" s="314"/>
      <c r="B43" s="315"/>
      <c r="C43" s="315"/>
      <c r="D43" s="315"/>
      <c r="E43" s="315"/>
      <c r="F43" s="315"/>
      <c r="G43" s="315"/>
      <c r="H43" s="315"/>
      <c r="I43" s="315"/>
      <c r="J43" s="316"/>
    </row>
    <row r="44" spans="1:10" x14ac:dyDescent="0.25">
      <c r="A44" s="314"/>
      <c r="B44" s="315"/>
      <c r="C44" s="315"/>
      <c r="D44" s="315"/>
      <c r="E44" s="315"/>
      <c r="F44" s="315"/>
      <c r="G44" s="315"/>
      <c r="H44" s="315"/>
      <c r="I44" s="315"/>
      <c r="J44" s="316"/>
    </row>
    <row r="45" spans="1:10" x14ac:dyDescent="0.25">
      <c r="A45" s="314"/>
      <c r="B45" s="315"/>
      <c r="C45" s="315"/>
      <c r="D45" s="315"/>
      <c r="E45" s="315"/>
      <c r="F45" s="315"/>
      <c r="G45" s="315"/>
      <c r="H45" s="315"/>
      <c r="I45" s="315"/>
      <c r="J45" s="316"/>
    </row>
    <row r="46" spans="1:10" x14ac:dyDescent="0.25">
      <c r="A46" s="314"/>
      <c r="B46" s="315"/>
      <c r="C46" s="315"/>
      <c r="D46" s="315"/>
      <c r="E46" s="315"/>
      <c r="F46" s="315"/>
      <c r="G46" s="315"/>
      <c r="H46" s="315"/>
      <c r="I46" s="315"/>
      <c r="J46" s="316"/>
    </row>
    <row r="47" spans="1:10" x14ac:dyDescent="0.25">
      <c r="A47" s="314"/>
      <c r="B47" s="315"/>
      <c r="C47" s="315"/>
      <c r="D47" s="315"/>
      <c r="E47" s="315"/>
      <c r="F47" s="315"/>
      <c r="G47" s="315"/>
      <c r="H47" s="315"/>
      <c r="I47" s="315"/>
      <c r="J47" s="316"/>
    </row>
    <row r="48" spans="1:10" x14ac:dyDescent="0.25">
      <c r="A48" s="317"/>
      <c r="B48" s="318"/>
      <c r="C48" s="318"/>
      <c r="D48" s="318"/>
      <c r="E48" s="318"/>
      <c r="F48" s="318"/>
      <c r="G48" s="318"/>
      <c r="H48" s="318"/>
      <c r="I48" s="318"/>
      <c r="J48" s="319"/>
    </row>
  </sheetData>
  <mergeCells count="16">
    <mergeCell ref="A1:J1"/>
    <mergeCell ref="A2:J2"/>
    <mergeCell ref="A3:J3"/>
    <mergeCell ref="A4:J4"/>
    <mergeCell ref="A6:J6"/>
    <mergeCell ref="B5:H5"/>
    <mergeCell ref="F7:I7"/>
    <mergeCell ref="A8:J8"/>
    <mergeCell ref="A33:J33"/>
    <mergeCell ref="A34:J48"/>
    <mergeCell ref="A9:J14"/>
    <mergeCell ref="A15:J15"/>
    <mergeCell ref="A16:J16"/>
    <mergeCell ref="A17:J31"/>
    <mergeCell ref="A32:J32"/>
    <mergeCell ref="B7:C7"/>
  </mergeCells>
  <pageMargins left="0.5" right="0.5" top="0.5" bottom="0.5" header="0.3" footer="0.3"/>
  <pageSetup scale="77" orientation="portrait" r:id="rId1"/>
  <headerFooter>
    <oddFooter>&amp;L&amp;10New York State Department of State&amp;C&amp;10Division of Community Services&amp;R&amp;10CSBG Contract</oddFooter>
  </headerFooter>
  <ignoredErrors>
    <ignoredError sqref="B5 J7 E7"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O50"/>
  <sheetViews>
    <sheetView showGridLines="0" topLeftCell="A7" zoomScaleNormal="100" workbookViewId="0">
      <selection activeCell="A23" sqref="A23:K50"/>
    </sheetView>
  </sheetViews>
  <sheetFormatPr defaultColWidth="9.140625" defaultRowHeight="15" x14ac:dyDescent="0.25"/>
  <cols>
    <col min="1" max="1" width="11.140625" customWidth="1"/>
    <col min="2" max="2" width="4.5703125" customWidth="1"/>
    <col min="3" max="5" width="15.7109375" customWidth="1"/>
    <col min="6" max="9" width="9.7109375" customWidth="1"/>
    <col min="10" max="10" width="6.5703125" customWidth="1"/>
    <col min="11" max="11" width="13.42578125" customWidth="1"/>
  </cols>
  <sheetData>
    <row r="1" spans="1:15" x14ac:dyDescent="0.25">
      <c r="A1" s="294" t="s">
        <v>0</v>
      </c>
      <c r="B1" s="294"/>
      <c r="C1" s="294"/>
      <c r="D1" s="294"/>
      <c r="E1" s="294"/>
      <c r="F1" s="294"/>
      <c r="G1" s="294"/>
      <c r="H1" s="294"/>
      <c r="I1" s="294"/>
      <c r="J1" s="294"/>
      <c r="K1" s="294"/>
    </row>
    <row r="2" spans="1:15" x14ac:dyDescent="0.25">
      <c r="A2" s="1246" t="s">
        <v>1</v>
      </c>
      <c r="B2" s="1246"/>
      <c r="C2" s="1246"/>
      <c r="D2" s="1246"/>
      <c r="E2" s="1246"/>
      <c r="F2" s="1246"/>
      <c r="G2" s="1246"/>
      <c r="H2" s="1246"/>
      <c r="I2" s="1246"/>
      <c r="J2" s="1246"/>
      <c r="K2" s="1246"/>
    </row>
    <row r="3" spans="1:15" x14ac:dyDescent="0.25">
      <c r="A3" s="613" t="s">
        <v>642</v>
      </c>
      <c r="B3" s="613"/>
      <c r="C3" s="613"/>
      <c r="D3" s="613"/>
      <c r="E3" s="613"/>
      <c r="F3" s="613"/>
      <c r="G3" s="613"/>
      <c r="H3" s="613"/>
      <c r="I3" s="613"/>
      <c r="J3" s="613"/>
      <c r="K3" s="613"/>
    </row>
    <row r="4" spans="1:15" x14ac:dyDescent="0.25">
      <c r="A4" s="295"/>
      <c r="B4" s="295"/>
      <c r="C4" s="295"/>
      <c r="D4" s="295"/>
      <c r="E4" s="295"/>
      <c r="F4" s="295"/>
      <c r="G4" s="295"/>
      <c r="H4" s="295"/>
      <c r="I4" s="295"/>
      <c r="J4" s="295"/>
      <c r="K4" s="295"/>
      <c r="L4" s="3"/>
      <c r="M4" s="3"/>
      <c r="N4" s="3"/>
      <c r="O4" s="3"/>
    </row>
    <row r="5" spans="1:15" x14ac:dyDescent="0.25">
      <c r="A5" s="7" t="s">
        <v>3</v>
      </c>
      <c r="B5" s="478" t="str">
        <f>'C-1a Needs Assessment'!C5</f>
        <v>NYC Department of Youth and Community Development</v>
      </c>
      <c r="C5" s="478"/>
      <c r="D5" s="478"/>
      <c r="E5" s="478"/>
      <c r="F5" s="478"/>
      <c r="G5" s="478"/>
      <c r="H5" s="478"/>
      <c r="I5" s="478"/>
      <c r="J5" s="4" t="s">
        <v>5</v>
      </c>
      <c r="K5" s="11">
        <f>'C-1a Needs Assessment'!J5</f>
        <v>2023</v>
      </c>
      <c r="O5" s="3"/>
    </row>
    <row r="6" spans="1:15" x14ac:dyDescent="0.25">
      <c r="A6" s="295"/>
      <c r="B6" s="295"/>
      <c r="C6" s="295"/>
      <c r="D6" s="295"/>
      <c r="E6" s="295"/>
      <c r="F6" s="295"/>
      <c r="G6" s="295"/>
      <c r="H6" s="295"/>
      <c r="I6" s="295"/>
      <c r="J6" s="295"/>
      <c r="K6" s="295"/>
      <c r="L6" s="3"/>
      <c r="M6" s="3"/>
      <c r="N6" s="3"/>
      <c r="O6" s="3"/>
    </row>
    <row r="7" spans="1:15" x14ac:dyDescent="0.25">
      <c r="A7" s="7" t="s">
        <v>6</v>
      </c>
      <c r="B7" s="7"/>
      <c r="C7" s="206">
        <f>'C-1a Needs Assessment'!C7</f>
        <v>44835</v>
      </c>
      <c r="D7" s="207" t="s">
        <v>7</v>
      </c>
      <c r="E7" s="12">
        <f>'C-1a Needs Assessment'!E7</f>
        <v>45199</v>
      </c>
      <c r="F7" s="1254" t="s">
        <v>8</v>
      </c>
      <c r="G7" s="1254"/>
      <c r="H7" s="1254"/>
      <c r="I7" s="1254"/>
      <c r="J7" s="1254"/>
      <c r="K7" s="13" t="str">
        <f>'C-1a Needs Assessment'!J7</f>
        <v>C1001474</v>
      </c>
      <c r="L7" s="7"/>
      <c r="M7" s="7"/>
      <c r="O7" s="3"/>
    </row>
    <row r="8" spans="1:15" x14ac:dyDescent="0.25">
      <c r="A8" s="545"/>
      <c r="B8" s="545"/>
      <c r="C8" s="545"/>
      <c r="D8" s="545"/>
      <c r="E8" s="545"/>
      <c r="F8" s="545"/>
      <c r="G8" s="545"/>
      <c r="H8" s="545"/>
      <c r="I8" s="545"/>
      <c r="J8" s="545"/>
      <c r="K8" s="545"/>
    </row>
    <row r="9" spans="1:15" x14ac:dyDescent="0.25">
      <c r="A9" s="299" t="s">
        <v>643</v>
      </c>
      <c r="B9" s="300"/>
      <c r="C9" s="300"/>
      <c r="D9" s="300"/>
      <c r="E9" s="300"/>
      <c r="F9" s="300"/>
      <c r="G9" s="300"/>
      <c r="H9" s="300"/>
      <c r="I9" s="300"/>
      <c r="J9" s="300"/>
      <c r="K9" s="301"/>
    </row>
    <row r="10" spans="1:15" x14ac:dyDescent="0.25">
      <c r="A10" s="302"/>
      <c r="B10" s="303"/>
      <c r="C10" s="303"/>
      <c r="D10" s="303"/>
      <c r="E10" s="303"/>
      <c r="F10" s="303"/>
      <c r="G10" s="303"/>
      <c r="H10" s="303"/>
      <c r="I10" s="303"/>
      <c r="J10" s="303"/>
      <c r="K10" s="304"/>
    </row>
    <row r="11" spans="1:15" x14ac:dyDescent="0.25">
      <c r="A11" s="302"/>
      <c r="B11" s="303"/>
      <c r="C11" s="303"/>
      <c r="D11" s="303"/>
      <c r="E11" s="303"/>
      <c r="F11" s="303"/>
      <c r="G11" s="303"/>
      <c r="H11" s="303"/>
      <c r="I11" s="303"/>
      <c r="J11" s="303"/>
      <c r="K11" s="304"/>
    </row>
    <row r="12" spans="1:15" x14ac:dyDescent="0.25">
      <c r="A12" s="302"/>
      <c r="B12" s="303"/>
      <c r="C12" s="303"/>
      <c r="D12" s="303"/>
      <c r="E12" s="303"/>
      <c r="F12" s="303"/>
      <c r="G12" s="303"/>
      <c r="H12" s="303"/>
      <c r="I12" s="303"/>
      <c r="J12" s="303"/>
      <c r="K12" s="304"/>
    </row>
    <row r="13" spans="1:15" x14ac:dyDescent="0.25">
      <c r="A13" s="302"/>
      <c r="B13" s="303"/>
      <c r="C13" s="303"/>
      <c r="D13" s="303"/>
      <c r="E13" s="303"/>
      <c r="F13" s="303"/>
      <c r="G13" s="303"/>
      <c r="H13" s="303"/>
      <c r="I13" s="303"/>
      <c r="J13" s="303"/>
      <c r="K13" s="304"/>
    </row>
    <row r="14" spans="1:15" x14ac:dyDescent="0.25">
      <c r="A14" s="302"/>
      <c r="B14" s="303"/>
      <c r="C14" s="303"/>
      <c r="D14" s="303"/>
      <c r="E14" s="303"/>
      <c r="F14" s="303"/>
      <c r="G14" s="303"/>
      <c r="H14" s="303"/>
      <c r="I14" s="303"/>
      <c r="J14" s="303"/>
      <c r="K14" s="304"/>
    </row>
    <row r="15" spans="1:15" x14ac:dyDescent="0.25">
      <c r="A15" s="302"/>
      <c r="B15" s="303"/>
      <c r="C15" s="303"/>
      <c r="D15" s="303"/>
      <c r="E15" s="303"/>
      <c r="F15" s="303"/>
      <c r="G15" s="303"/>
      <c r="H15" s="303"/>
      <c r="I15" s="303"/>
      <c r="J15" s="303"/>
      <c r="K15" s="304"/>
    </row>
    <row r="16" spans="1:15" x14ac:dyDescent="0.25">
      <c r="A16" s="302"/>
      <c r="B16" s="303"/>
      <c r="C16" s="303"/>
      <c r="D16" s="303"/>
      <c r="E16" s="303"/>
      <c r="F16" s="303"/>
      <c r="G16" s="303"/>
      <c r="H16" s="303"/>
      <c r="I16" s="303"/>
      <c r="J16" s="303"/>
      <c r="K16" s="304"/>
    </row>
    <row r="17" spans="1:11" x14ac:dyDescent="0.25">
      <c r="A17" s="302"/>
      <c r="B17" s="303"/>
      <c r="C17" s="303"/>
      <c r="D17" s="303"/>
      <c r="E17" s="303"/>
      <c r="F17" s="303"/>
      <c r="G17" s="303"/>
      <c r="H17" s="303"/>
      <c r="I17" s="303"/>
      <c r="J17" s="303"/>
      <c r="K17" s="304"/>
    </row>
    <row r="18" spans="1:11" x14ac:dyDescent="0.25">
      <c r="A18" s="305"/>
      <c r="B18" s="306"/>
      <c r="C18" s="306"/>
      <c r="D18" s="306"/>
      <c r="E18" s="306"/>
      <c r="F18" s="306"/>
      <c r="G18" s="306"/>
      <c r="H18" s="306"/>
      <c r="I18" s="306"/>
      <c r="J18" s="306"/>
      <c r="K18" s="307"/>
    </row>
    <row r="19" spans="1:11" x14ac:dyDescent="0.25">
      <c r="A19" s="1261"/>
      <c r="B19" s="1261"/>
      <c r="C19" s="1261"/>
      <c r="D19" s="1261"/>
      <c r="E19" s="1261"/>
      <c r="F19" s="1261"/>
      <c r="G19" s="1261"/>
      <c r="H19" s="1261"/>
      <c r="I19" s="1261"/>
      <c r="J19" s="1261"/>
      <c r="K19" s="1261"/>
    </row>
    <row r="20" spans="1:11" x14ac:dyDescent="0.25">
      <c r="A20" s="479" t="s">
        <v>644</v>
      </c>
      <c r="B20" s="480"/>
      <c r="C20" s="480"/>
      <c r="D20" s="480"/>
      <c r="E20" s="480"/>
      <c r="F20" s="480"/>
      <c r="G20" s="480"/>
      <c r="H20" s="480"/>
      <c r="I20" s="480"/>
      <c r="J20" s="480"/>
      <c r="K20" s="481"/>
    </row>
    <row r="21" spans="1:11" x14ac:dyDescent="0.25">
      <c r="A21" s="482"/>
      <c r="B21" s="483"/>
      <c r="C21" s="483"/>
      <c r="D21" s="483"/>
      <c r="E21" s="483"/>
      <c r="F21" s="483"/>
      <c r="G21" s="483"/>
      <c r="H21" s="483"/>
      <c r="I21" s="483"/>
      <c r="J21" s="483"/>
      <c r="K21" s="484"/>
    </row>
    <row r="22" spans="1:11" x14ac:dyDescent="0.25">
      <c r="A22" s="493"/>
      <c r="B22" s="494"/>
      <c r="C22" s="494"/>
      <c r="D22" s="494"/>
      <c r="E22" s="494"/>
      <c r="F22" s="494"/>
      <c r="G22" s="494"/>
      <c r="H22" s="494"/>
      <c r="I22" s="494"/>
      <c r="J22" s="494"/>
      <c r="K22" s="495"/>
    </row>
    <row r="23" spans="1:11" x14ac:dyDescent="0.25">
      <c r="A23" s="1188" t="s">
        <v>645</v>
      </c>
      <c r="B23" s="1189"/>
      <c r="C23" s="1189"/>
      <c r="D23" s="1189"/>
      <c r="E23" s="1189"/>
      <c r="F23" s="1189"/>
      <c r="G23" s="1189"/>
      <c r="H23" s="1189"/>
      <c r="I23" s="1189"/>
      <c r="J23" s="1189"/>
      <c r="K23" s="1190"/>
    </row>
    <row r="24" spans="1:11" x14ac:dyDescent="0.25">
      <c r="A24" s="1191"/>
      <c r="B24" s="321"/>
      <c r="C24" s="321"/>
      <c r="D24" s="321"/>
      <c r="E24" s="321"/>
      <c r="F24" s="321"/>
      <c r="G24" s="321"/>
      <c r="H24" s="321"/>
      <c r="I24" s="321"/>
      <c r="J24" s="321"/>
      <c r="K24" s="1192"/>
    </row>
    <row r="25" spans="1:11" x14ac:dyDescent="0.25">
      <c r="A25" s="1191"/>
      <c r="B25" s="321"/>
      <c r="C25" s="321"/>
      <c r="D25" s="321"/>
      <c r="E25" s="321"/>
      <c r="F25" s="321"/>
      <c r="G25" s="321"/>
      <c r="H25" s="321"/>
      <c r="I25" s="321"/>
      <c r="J25" s="321"/>
      <c r="K25" s="1192"/>
    </row>
    <row r="26" spans="1:11" x14ac:dyDescent="0.25">
      <c r="A26" s="1191"/>
      <c r="B26" s="321"/>
      <c r="C26" s="321"/>
      <c r="D26" s="321"/>
      <c r="E26" s="321"/>
      <c r="F26" s="321"/>
      <c r="G26" s="321"/>
      <c r="H26" s="321"/>
      <c r="I26" s="321"/>
      <c r="J26" s="321"/>
      <c r="K26" s="1192"/>
    </row>
    <row r="27" spans="1:11" x14ac:dyDescent="0.25">
      <c r="A27" s="1191"/>
      <c r="B27" s="321"/>
      <c r="C27" s="321"/>
      <c r="D27" s="321"/>
      <c r="E27" s="321"/>
      <c r="F27" s="321"/>
      <c r="G27" s="321"/>
      <c r="H27" s="321"/>
      <c r="I27" s="321"/>
      <c r="J27" s="321"/>
      <c r="K27" s="1192"/>
    </row>
    <row r="28" spans="1:11" x14ac:dyDescent="0.25">
      <c r="A28" s="1191"/>
      <c r="B28" s="321"/>
      <c r="C28" s="321"/>
      <c r="D28" s="321"/>
      <c r="E28" s="321"/>
      <c r="F28" s="321"/>
      <c r="G28" s="321"/>
      <c r="H28" s="321"/>
      <c r="I28" s="321"/>
      <c r="J28" s="321"/>
      <c r="K28" s="1192"/>
    </row>
    <row r="29" spans="1:11" x14ac:dyDescent="0.25">
      <c r="A29" s="1191"/>
      <c r="B29" s="321"/>
      <c r="C29" s="321"/>
      <c r="D29" s="321"/>
      <c r="E29" s="321"/>
      <c r="F29" s="321"/>
      <c r="G29" s="321"/>
      <c r="H29" s="321"/>
      <c r="I29" s="321"/>
      <c r="J29" s="321"/>
      <c r="K29" s="1192"/>
    </row>
    <row r="30" spans="1:11" x14ac:dyDescent="0.25">
      <c r="A30" s="1191"/>
      <c r="B30" s="321"/>
      <c r="C30" s="321"/>
      <c r="D30" s="321"/>
      <c r="E30" s="321"/>
      <c r="F30" s="321"/>
      <c r="G30" s="321"/>
      <c r="H30" s="321"/>
      <c r="I30" s="321"/>
      <c r="J30" s="321"/>
      <c r="K30" s="1192"/>
    </row>
    <row r="31" spans="1:11" x14ac:dyDescent="0.25">
      <c r="A31" s="1191"/>
      <c r="B31" s="321"/>
      <c r="C31" s="321"/>
      <c r="D31" s="321"/>
      <c r="E31" s="321"/>
      <c r="F31" s="321"/>
      <c r="G31" s="321"/>
      <c r="H31" s="321"/>
      <c r="I31" s="321"/>
      <c r="J31" s="321"/>
      <c r="K31" s="1192"/>
    </row>
    <row r="32" spans="1:11" x14ac:dyDescent="0.25">
      <c r="A32" s="1191"/>
      <c r="B32" s="321"/>
      <c r="C32" s="321"/>
      <c r="D32" s="321"/>
      <c r="E32" s="321"/>
      <c r="F32" s="321"/>
      <c r="G32" s="321"/>
      <c r="H32" s="321"/>
      <c r="I32" s="321"/>
      <c r="J32" s="321"/>
      <c r="K32" s="1192"/>
    </row>
    <row r="33" spans="1:11" x14ac:dyDescent="0.25">
      <c r="A33" s="1191"/>
      <c r="B33" s="321"/>
      <c r="C33" s="321"/>
      <c r="D33" s="321"/>
      <c r="E33" s="321"/>
      <c r="F33" s="321"/>
      <c r="G33" s="321"/>
      <c r="H33" s="321"/>
      <c r="I33" s="321"/>
      <c r="J33" s="321"/>
      <c r="K33" s="1192"/>
    </row>
    <row r="34" spans="1:11" x14ac:dyDescent="0.25">
      <c r="A34" s="1191"/>
      <c r="B34" s="321"/>
      <c r="C34" s="321"/>
      <c r="D34" s="321"/>
      <c r="E34" s="321"/>
      <c r="F34" s="321"/>
      <c r="G34" s="321"/>
      <c r="H34" s="321"/>
      <c r="I34" s="321"/>
      <c r="J34" s="321"/>
      <c r="K34" s="1192"/>
    </row>
    <row r="35" spans="1:11" x14ac:dyDescent="0.25">
      <c r="A35" s="1191"/>
      <c r="B35" s="321"/>
      <c r="C35" s="321"/>
      <c r="D35" s="321"/>
      <c r="E35" s="321"/>
      <c r="F35" s="321"/>
      <c r="G35" s="321"/>
      <c r="H35" s="321"/>
      <c r="I35" s="321"/>
      <c r="J35" s="321"/>
      <c r="K35" s="1192"/>
    </row>
    <row r="36" spans="1:11" x14ac:dyDescent="0.25">
      <c r="A36" s="1191"/>
      <c r="B36" s="321"/>
      <c r="C36" s="321"/>
      <c r="D36" s="321"/>
      <c r="E36" s="321"/>
      <c r="F36" s="321"/>
      <c r="G36" s="321"/>
      <c r="H36" s="321"/>
      <c r="I36" s="321"/>
      <c r="J36" s="321"/>
      <c r="K36" s="1192"/>
    </row>
    <row r="37" spans="1:11" x14ac:dyDescent="0.25">
      <c r="A37" s="1191"/>
      <c r="B37" s="321"/>
      <c r="C37" s="321"/>
      <c r="D37" s="321"/>
      <c r="E37" s="321"/>
      <c r="F37" s="321"/>
      <c r="G37" s="321"/>
      <c r="H37" s="321"/>
      <c r="I37" s="321"/>
      <c r="J37" s="321"/>
      <c r="K37" s="1192"/>
    </row>
    <row r="38" spans="1:11" x14ac:dyDescent="0.25">
      <c r="A38" s="1191"/>
      <c r="B38" s="321"/>
      <c r="C38" s="321"/>
      <c r="D38" s="321"/>
      <c r="E38" s="321"/>
      <c r="F38" s="321"/>
      <c r="G38" s="321"/>
      <c r="H38" s="321"/>
      <c r="I38" s="321"/>
      <c r="J38" s="321"/>
      <c r="K38" s="1192"/>
    </row>
    <row r="39" spans="1:11" x14ac:dyDescent="0.25">
      <c r="A39" s="1191"/>
      <c r="B39" s="321"/>
      <c r="C39" s="321"/>
      <c r="D39" s="321"/>
      <c r="E39" s="321"/>
      <c r="F39" s="321"/>
      <c r="G39" s="321"/>
      <c r="H39" s="321"/>
      <c r="I39" s="321"/>
      <c r="J39" s="321"/>
      <c r="K39" s="1192"/>
    </row>
    <row r="40" spans="1:11" x14ac:dyDescent="0.25">
      <c r="A40" s="1191"/>
      <c r="B40" s="321"/>
      <c r="C40" s="321"/>
      <c r="D40" s="321"/>
      <c r="E40" s="321"/>
      <c r="F40" s="321"/>
      <c r="G40" s="321"/>
      <c r="H40" s="321"/>
      <c r="I40" s="321"/>
      <c r="J40" s="321"/>
      <c r="K40" s="1192"/>
    </row>
    <row r="41" spans="1:11" x14ac:dyDescent="0.25">
      <c r="A41" s="1191"/>
      <c r="B41" s="321"/>
      <c r="C41" s="321"/>
      <c r="D41" s="321"/>
      <c r="E41" s="321"/>
      <c r="F41" s="321"/>
      <c r="G41" s="321"/>
      <c r="H41" s="321"/>
      <c r="I41" s="321"/>
      <c r="J41" s="321"/>
      <c r="K41" s="1192"/>
    </row>
    <row r="42" spans="1:11" x14ac:dyDescent="0.25">
      <c r="A42" s="1191"/>
      <c r="B42" s="321"/>
      <c r="C42" s="321"/>
      <c r="D42" s="321"/>
      <c r="E42" s="321"/>
      <c r="F42" s="321"/>
      <c r="G42" s="321"/>
      <c r="H42" s="321"/>
      <c r="I42" s="321"/>
      <c r="J42" s="321"/>
      <c r="K42" s="1192"/>
    </row>
    <row r="43" spans="1:11" x14ac:dyDescent="0.25">
      <c r="A43" s="1191"/>
      <c r="B43" s="321"/>
      <c r="C43" s="321"/>
      <c r="D43" s="321"/>
      <c r="E43" s="321"/>
      <c r="F43" s="321"/>
      <c r="G43" s="321"/>
      <c r="H43" s="321"/>
      <c r="I43" s="321"/>
      <c r="J43" s="321"/>
      <c r="K43" s="1192"/>
    </row>
    <row r="44" spans="1:11" x14ac:dyDescent="0.25">
      <c r="A44" s="1191"/>
      <c r="B44" s="321"/>
      <c r="C44" s="321"/>
      <c r="D44" s="321"/>
      <c r="E44" s="321"/>
      <c r="F44" s="321"/>
      <c r="G44" s="321"/>
      <c r="H44" s="321"/>
      <c r="I44" s="321"/>
      <c r="J44" s="321"/>
      <c r="K44" s="1192"/>
    </row>
    <row r="45" spans="1:11" x14ac:dyDescent="0.25">
      <c r="A45" s="1191"/>
      <c r="B45" s="321"/>
      <c r="C45" s="321"/>
      <c r="D45" s="321"/>
      <c r="E45" s="321"/>
      <c r="F45" s="321"/>
      <c r="G45" s="321"/>
      <c r="H45" s="321"/>
      <c r="I45" s="321"/>
      <c r="J45" s="321"/>
      <c r="K45" s="1192"/>
    </row>
    <row r="46" spans="1:11" x14ac:dyDescent="0.25">
      <c r="A46" s="1191"/>
      <c r="B46" s="321"/>
      <c r="C46" s="321"/>
      <c r="D46" s="321"/>
      <c r="E46" s="321"/>
      <c r="F46" s="321"/>
      <c r="G46" s="321"/>
      <c r="H46" s="321"/>
      <c r="I46" s="321"/>
      <c r="J46" s="321"/>
      <c r="K46" s="1192"/>
    </row>
    <row r="47" spans="1:11" x14ac:dyDescent="0.25">
      <c r="A47" s="1191"/>
      <c r="B47" s="321"/>
      <c r="C47" s="321"/>
      <c r="D47" s="321"/>
      <c r="E47" s="321"/>
      <c r="F47" s="321"/>
      <c r="G47" s="321"/>
      <c r="H47" s="321"/>
      <c r="I47" s="321"/>
      <c r="J47" s="321"/>
      <c r="K47" s="1192"/>
    </row>
    <row r="48" spans="1:11" x14ac:dyDescent="0.25">
      <c r="A48" s="1191"/>
      <c r="B48" s="321"/>
      <c r="C48" s="321"/>
      <c r="D48" s="321"/>
      <c r="E48" s="321"/>
      <c r="F48" s="321"/>
      <c r="G48" s="321"/>
      <c r="H48" s="321"/>
      <c r="I48" s="321"/>
      <c r="J48" s="321"/>
      <c r="K48" s="1192"/>
    </row>
    <row r="49" spans="1:11" x14ac:dyDescent="0.25">
      <c r="A49" s="1191"/>
      <c r="B49" s="321"/>
      <c r="C49" s="321"/>
      <c r="D49" s="321"/>
      <c r="E49" s="321"/>
      <c r="F49" s="321"/>
      <c r="G49" s="321"/>
      <c r="H49" s="321"/>
      <c r="I49" s="321"/>
      <c r="J49" s="321"/>
      <c r="K49" s="1192"/>
    </row>
    <row r="50" spans="1:11" x14ac:dyDescent="0.25">
      <c r="A50" s="1193"/>
      <c r="B50" s="1194"/>
      <c r="C50" s="1194"/>
      <c r="D50" s="1194"/>
      <c r="E50" s="1194"/>
      <c r="F50" s="1194"/>
      <c r="G50" s="1194"/>
      <c r="H50" s="1194"/>
      <c r="I50" s="1194"/>
      <c r="J50" s="1194"/>
      <c r="K50" s="1195"/>
    </row>
  </sheetData>
  <mergeCells count="12">
    <mergeCell ref="A1:K1"/>
    <mergeCell ref="A2:K2"/>
    <mergeCell ref="A3:K3"/>
    <mergeCell ref="A4:K4"/>
    <mergeCell ref="B5:I5"/>
    <mergeCell ref="A20:K22"/>
    <mergeCell ref="F7:J7"/>
    <mergeCell ref="A23:K50"/>
    <mergeCell ref="A9:K18"/>
    <mergeCell ref="A6:K6"/>
    <mergeCell ref="A8:K8"/>
    <mergeCell ref="A19:K19"/>
  </mergeCells>
  <pageMargins left="0.5" right="0.5" top="0.5" bottom="0.5" header="0.3" footer="0.3"/>
  <pageSetup scale="78" fitToHeight="0" orientation="portrait" r:id="rId1"/>
  <headerFooter>
    <oddFooter>&amp;L&amp;10New York State Department of State&amp;C&amp;10Division of Community Services&amp;R&amp;10CSBG Contract</oddFooter>
  </headerFooter>
  <ignoredErrors>
    <ignoredError sqref="B5 K7 E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pageSetUpPr fitToPage="1"/>
  </sheetPr>
  <dimension ref="A1:L29"/>
  <sheetViews>
    <sheetView showGridLines="0" zoomScaleNormal="100" workbookViewId="0">
      <selection activeCell="H25" sqref="H25:J25"/>
    </sheetView>
  </sheetViews>
  <sheetFormatPr defaultColWidth="9.140625" defaultRowHeight="15" x14ac:dyDescent="0.25"/>
  <cols>
    <col min="1" max="1" width="3.85546875" style="1" customWidth="1"/>
    <col min="2" max="2" width="10.85546875" style="1" customWidth="1"/>
    <col min="3" max="7" width="4.7109375" style="1" customWidth="1"/>
    <col min="8" max="8" width="69.140625" style="14" customWidth="1"/>
    <col min="9" max="9" width="11.5703125" style="1" customWidth="1"/>
    <col min="10" max="10" width="13.42578125" style="1" customWidth="1"/>
    <col min="11" max="16384" width="9.140625" style="1"/>
  </cols>
  <sheetData>
    <row r="1" spans="1:12" x14ac:dyDescent="0.25">
      <c r="A1" s="508" t="s">
        <v>0</v>
      </c>
      <c r="B1" s="508"/>
      <c r="C1" s="508"/>
      <c r="D1" s="508"/>
      <c r="E1" s="508"/>
      <c r="F1" s="508"/>
      <c r="G1" s="508"/>
      <c r="H1" s="508"/>
      <c r="I1" s="508"/>
      <c r="J1" s="508"/>
    </row>
    <row r="2" spans="1:12" x14ac:dyDescent="0.25">
      <c r="A2" s="1246" t="s">
        <v>1</v>
      </c>
      <c r="B2" s="1246"/>
      <c r="C2" s="1246"/>
      <c r="D2" s="1246"/>
      <c r="E2" s="1246"/>
      <c r="F2" s="1246"/>
      <c r="G2" s="1246"/>
      <c r="H2" s="1246"/>
      <c r="I2" s="1246"/>
      <c r="J2" s="1246"/>
    </row>
    <row r="3" spans="1:12" x14ac:dyDescent="0.25">
      <c r="A3" s="1265" t="s">
        <v>646</v>
      </c>
      <c r="B3" s="1265"/>
      <c r="C3" s="1265"/>
      <c r="D3" s="1265"/>
      <c r="E3" s="1265"/>
      <c r="F3" s="1265"/>
      <c r="G3" s="1265"/>
      <c r="H3" s="1265"/>
      <c r="I3" s="1265"/>
      <c r="J3" s="1265"/>
    </row>
    <row r="4" spans="1:12" ht="15.75" x14ac:dyDescent="0.25">
      <c r="A4" s="1266" t="s">
        <v>647</v>
      </c>
      <c r="B4" s="1266"/>
      <c r="C4" s="1266"/>
      <c r="D4" s="1266"/>
      <c r="E4" s="1266"/>
      <c r="F4" s="1266"/>
      <c r="G4" s="1266"/>
      <c r="H4" s="1266"/>
      <c r="I4" s="1266"/>
      <c r="J4" s="1266"/>
    </row>
    <row r="5" spans="1:12" x14ac:dyDescent="0.25">
      <c r="A5" s="1267" t="s">
        <v>648</v>
      </c>
      <c r="B5" s="1268"/>
      <c r="C5" s="1268"/>
      <c r="D5" s="1268"/>
      <c r="E5" s="1268"/>
      <c r="F5" s="1268"/>
      <c r="G5" s="1268"/>
      <c r="H5" s="1268"/>
      <c r="I5" s="1268"/>
      <c r="J5" s="1269"/>
    </row>
    <row r="6" spans="1:12" x14ac:dyDescent="0.25">
      <c r="A6" s="1270"/>
      <c r="B6" s="1270"/>
      <c r="C6" s="1270"/>
      <c r="D6" s="1270"/>
      <c r="E6" s="1270"/>
      <c r="F6" s="1270"/>
      <c r="G6" s="1270"/>
      <c r="H6" s="1270"/>
      <c r="I6" s="1270"/>
      <c r="J6" s="1270"/>
    </row>
    <row r="7" spans="1:12" x14ac:dyDescent="0.25">
      <c r="A7" s="18" t="s">
        <v>3</v>
      </c>
      <c r="C7" s="1264" t="str">
        <f>'C-1a Needs Assessment'!C5</f>
        <v>NYC Department of Youth and Community Development</v>
      </c>
      <c r="D7" s="1264"/>
      <c r="E7" s="1264"/>
      <c r="F7" s="1264"/>
      <c r="G7" s="1264"/>
      <c r="H7" s="1264"/>
      <c r="I7" s="20" t="s">
        <v>5</v>
      </c>
      <c r="J7" s="219">
        <f>'C-1a Needs Assessment'!J5</f>
        <v>2023</v>
      </c>
    </row>
    <row r="8" spans="1:12" x14ac:dyDescent="0.25">
      <c r="A8" s="1265"/>
      <c r="B8" s="1265"/>
      <c r="C8" s="1265"/>
      <c r="D8" s="1265"/>
      <c r="E8" s="1265"/>
      <c r="F8" s="1265"/>
      <c r="G8" s="1265"/>
      <c r="H8" s="1265"/>
      <c r="I8" s="1265"/>
      <c r="J8" s="1265"/>
    </row>
    <row r="9" spans="1:12" x14ac:dyDescent="0.25">
      <c r="A9" s="18" t="s">
        <v>6</v>
      </c>
      <c r="C9" s="1286">
        <f>'C-1a Needs Assessment'!C7</f>
        <v>44835</v>
      </c>
      <c r="D9" s="1286"/>
      <c r="E9" s="19" t="s">
        <v>7</v>
      </c>
      <c r="F9" s="1286">
        <f>'C-1a Needs Assessment'!E7</f>
        <v>45199</v>
      </c>
      <c r="G9" s="1286"/>
      <c r="H9" s="17"/>
      <c r="I9" s="20" t="s">
        <v>8</v>
      </c>
      <c r="J9" s="219" t="str">
        <f>'C-1a Needs Assessment'!J7</f>
        <v>C1001474</v>
      </c>
    </row>
    <row r="10" spans="1:12" x14ac:dyDescent="0.25">
      <c r="A10" s="1271"/>
      <c r="B10" s="1271"/>
      <c r="C10" s="1271"/>
      <c r="D10" s="1271"/>
      <c r="E10" s="1271"/>
      <c r="F10" s="1271"/>
      <c r="G10" s="1271"/>
      <c r="H10" s="1271"/>
      <c r="I10" s="1271"/>
      <c r="J10" s="1271"/>
    </row>
    <row r="11" spans="1:12" x14ac:dyDescent="0.25">
      <c r="A11" s="1283" t="s">
        <v>396</v>
      </c>
      <c r="B11" s="1284"/>
      <c r="C11" s="1284"/>
      <c r="D11" s="1284"/>
      <c r="E11" s="1284"/>
      <c r="F11" s="1284"/>
      <c r="G11" s="1285"/>
      <c r="H11" s="1274" t="s">
        <v>649</v>
      </c>
      <c r="I11" s="1275"/>
      <c r="J11" s="1276"/>
      <c r="L11" s="14"/>
    </row>
    <row r="12" spans="1:12" x14ac:dyDescent="0.25">
      <c r="A12" s="225">
        <v>1</v>
      </c>
      <c r="B12" s="1272" t="s">
        <v>650</v>
      </c>
      <c r="C12" s="1272"/>
      <c r="D12" s="1272"/>
      <c r="E12" s="1272"/>
      <c r="F12" s="1272"/>
      <c r="G12" s="1273"/>
      <c r="H12" s="1096" t="s">
        <v>651</v>
      </c>
      <c r="I12" s="1262"/>
      <c r="J12" s="1263"/>
    </row>
    <row r="13" spans="1:12" x14ac:dyDescent="0.25">
      <c r="A13" s="225">
        <v>2</v>
      </c>
      <c r="B13" s="1272" t="s">
        <v>652</v>
      </c>
      <c r="C13" s="1272"/>
      <c r="D13" s="1272"/>
      <c r="E13" s="1272"/>
      <c r="F13" s="1272"/>
      <c r="G13" s="1273"/>
      <c r="H13" s="1096" t="s">
        <v>653</v>
      </c>
      <c r="I13" s="1262"/>
      <c r="J13" s="1263"/>
    </row>
    <row r="14" spans="1:12" ht="121.5" customHeight="1" x14ac:dyDescent="0.25">
      <c r="A14" s="225">
        <v>3</v>
      </c>
      <c r="B14" s="1272" t="s">
        <v>654</v>
      </c>
      <c r="C14" s="1272"/>
      <c r="D14" s="1272"/>
      <c r="E14" s="1272"/>
      <c r="F14" s="1272"/>
      <c r="G14" s="1273"/>
      <c r="H14" s="1096" t="s">
        <v>655</v>
      </c>
      <c r="I14" s="1262"/>
      <c r="J14" s="1263"/>
    </row>
    <row r="15" spans="1:12" ht="30" customHeight="1" x14ac:dyDescent="0.25">
      <c r="A15" s="225">
        <v>4</v>
      </c>
      <c r="B15" s="1272" t="s">
        <v>656</v>
      </c>
      <c r="C15" s="1272"/>
      <c r="D15" s="1272"/>
      <c r="E15" s="1272"/>
      <c r="F15" s="1272"/>
      <c r="G15" s="1273"/>
      <c r="H15" s="1096" t="s">
        <v>657</v>
      </c>
      <c r="I15" s="1262"/>
      <c r="J15" s="1263"/>
    </row>
    <row r="16" spans="1:12" x14ac:dyDescent="0.25">
      <c r="A16" s="225">
        <v>5</v>
      </c>
      <c r="B16" s="1272" t="s">
        <v>658</v>
      </c>
      <c r="C16" s="1272"/>
      <c r="D16" s="1272"/>
      <c r="E16" s="1272"/>
      <c r="F16" s="1272"/>
      <c r="G16" s="1273"/>
      <c r="H16" s="1277" t="s">
        <v>556</v>
      </c>
      <c r="I16" s="1278"/>
      <c r="J16" s="1279"/>
    </row>
    <row r="17" spans="1:10" ht="30" customHeight="1" x14ac:dyDescent="0.25">
      <c r="A17" s="225">
        <v>6</v>
      </c>
      <c r="B17" s="1272" t="s">
        <v>659</v>
      </c>
      <c r="C17" s="1272"/>
      <c r="D17" s="1272"/>
      <c r="E17" s="1272"/>
      <c r="F17" s="1272"/>
      <c r="G17" s="1273"/>
      <c r="H17" s="1096" t="s">
        <v>660</v>
      </c>
      <c r="I17" s="1262"/>
      <c r="J17" s="1263"/>
    </row>
    <row r="18" spans="1:10" x14ac:dyDescent="0.25">
      <c r="A18" s="225">
        <v>7</v>
      </c>
      <c r="B18" s="1272" t="s">
        <v>661</v>
      </c>
      <c r="C18" s="1272"/>
      <c r="D18" s="1272"/>
      <c r="E18" s="1272"/>
      <c r="F18" s="1272"/>
      <c r="G18" s="1273"/>
      <c r="H18" s="1096" t="s">
        <v>662</v>
      </c>
      <c r="I18" s="1262"/>
      <c r="J18" s="1263"/>
    </row>
    <row r="19" spans="1:10" ht="30" customHeight="1" x14ac:dyDescent="0.25">
      <c r="A19" s="225">
        <v>8</v>
      </c>
      <c r="B19" s="1272" t="s">
        <v>663</v>
      </c>
      <c r="C19" s="1272"/>
      <c r="D19" s="1272"/>
      <c r="E19" s="1272"/>
      <c r="F19" s="1272"/>
      <c r="G19" s="1273"/>
      <c r="H19" s="1096" t="s">
        <v>664</v>
      </c>
      <c r="I19" s="1262"/>
      <c r="J19" s="1263"/>
    </row>
    <row r="20" spans="1:10" ht="72.75" customHeight="1" x14ac:dyDescent="0.25">
      <c r="A20" s="225">
        <v>9</v>
      </c>
      <c r="B20" s="1272" t="s">
        <v>665</v>
      </c>
      <c r="C20" s="1272"/>
      <c r="D20" s="1272"/>
      <c r="E20" s="1272"/>
      <c r="F20" s="1272"/>
      <c r="G20" s="1273"/>
      <c r="H20" s="1096" t="s">
        <v>666</v>
      </c>
      <c r="I20" s="1262"/>
      <c r="J20" s="1263"/>
    </row>
    <row r="21" spans="1:10" ht="153.75" customHeight="1" x14ac:dyDescent="0.25">
      <c r="A21" s="225">
        <v>10</v>
      </c>
      <c r="B21" s="1272" t="s">
        <v>667</v>
      </c>
      <c r="C21" s="1272"/>
      <c r="D21" s="1272"/>
      <c r="E21" s="1272"/>
      <c r="F21" s="1272"/>
      <c r="G21" s="1273"/>
      <c r="H21" s="1096" t="s">
        <v>668</v>
      </c>
      <c r="I21" s="1262"/>
      <c r="J21" s="1263"/>
    </row>
    <row r="22" spans="1:10" x14ac:dyDescent="0.25">
      <c r="A22" s="225">
        <v>11</v>
      </c>
      <c r="B22" s="1272" t="s">
        <v>669</v>
      </c>
      <c r="C22" s="1272"/>
      <c r="D22" s="1272"/>
      <c r="E22" s="1272"/>
      <c r="F22" s="1272"/>
      <c r="G22" s="1273"/>
      <c r="H22" s="1096" t="s">
        <v>670</v>
      </c>
      <c r="I22" s="1262"/>
      <c r="J22" s="1263"/>
    </row>
    <row r="23" spans="1:10" x14ac:dyDescent="0.25">
      <c r="A23" s="225">
        <v>12</v>
      </c>
      <c r="B23" s="1272" t="s">
        <v>671</v>
      </c>
      <c r="C23" s="1272"/>
      <c r="D23" s="1272"/>
      <c r="E23" s="1272"/>
      <c r="F23" s="1272"/>
      <c r="G23" s="1273"/>
      <c r="H23" s="1280" t="s">
        <v>672</v>
      </c>
      <c r="I23" s="1281"/>
      <c r="J23" s="1282"/>
    </row>
    <row r="24" spans="1:10" ht="123.75" customHeight="1" x14ac:dyDescent="0.25">
      <c r="A24" s="225">
        <v>13</v>
      </c>
      <c r="B24" s="1272" t="s">
        <v>673</v>
      </c>
      <c r="C24" s="1272"/>
      <c r="D24" s="1272"/>
      <c r="E24" s="1272"/>
      <c r="F24" s="1272"/>
      <c r="G24" s="1273"/>
      <c r="H24" s="1096" t="s">
        <v>674</v>
      </c>
      <c r="I24" s="1262"/>
      <c r="J24" s="1263"/>
    </row>
    <row r="25" spans="1:10" ht="44.25" customHeight="1" x14ac:dyDescent="0.25">
      <c r="A25" s="225">
        <v>14</v>
      </c>
      <c r="B25" s="1272" t="s">
        <v>675</v>
      </c>
      <c r="C25" s="1272"/>
      <c r="D25" s="1272"/>
      <c r="E25" s="1272"/>
      <c r="F25" s="1272"/>
      <c r="G25" s="1273"/>
      <c r="H25" s="1096" t="s">
        <v>676</v>
      </c>
      <c r="I25" s="1262"/>
      <c r="J25" s="1263"/>
    </row>
    <row r="26" spans="1:10" ht="30" customHeight="1" x14ac:dyDescent="0.25">
      <c r="A26" s="225">
        <v>15</v>
      </c>
      <c r="B26" s="1272" t="s">
        <v>677</v>
      </c>
      <c r="C26" s="1272"/>
      <c r="D26" s="1272"/>
      <c r="E26" s="1272"/>
      <c r="F26" s="1272"/>
      <c r="G26" s="1273"/>
      <c r="H26" s="1096" t="s">
        <v>678</v>
      </c>
      <c r="I26" s="1262"/>
      <c r="J26" s="1263"/>
    </row>
    <row r="27" spans="1:10" ht="30" customHeight="1" x14ac:dyDescent="0.25">
      <c r="A27" s="225">
        <v>16</v>
      </c>
      <c r="B27" s="1272" t="s">
        <v>679</v>
      </c>
      <c r="C27" s="1272"/>
      <c r="D27" s="1272"/>
      <c r="E27" s="1272"/>
      <c r="F27" s="1272"/>
      <c r="G27" s="1273"/>
      <c r="H27" s="1096" t="s">
        <v>680</v>
      </c>
      <c r="I27" s="1262"/>
      <c r="J27" s="1263"/>
    </row>
    <row r="28" spans="1:10" x14ac:dyDescent="0.25">
      <c r="B28" s="15"/>
      <c r="C28" s="15"/>
      <c r="D28" s="15"/>
      <c r="E28" s="15"/>
      <c r="F28" s="15"/>
      <c r="G28" s="15"/>
      <c r="H28" s="16"/>
    </row>
    <row r="29" spans="1:10" x14ac:dyDescent="0.25">
      <c r="C29" s="15"/>
      <c r="D29" s="15"/>
      <c r="E29" s="15"/>
      <c r="F29" s="15"/>
      <c r="G29" s="15"/>
      <c r="H29" s="16"/>
    </row>
  </sheetData>
  <mergeCells count="45">
    <mergeCell ref="A11:G11"/>
    <mergeCell ref="C9:D9"/>
    <mergeCell ref="F9:G9"/>
    <mergeCell ref="B12:G12"/>
    <mergeCell ref="B13:G13"/>
    <mergeCell ref="B14:G14"/>
    <mergeCell ref="B15:G15"/>
    <mergeCell ref="B16:G16"/>
    <mergeCell ref="B26:G26"/>
    <mergeCell ref="B17:G17"/>
    <mergeCell ref="B18:G18"/>
    <mergeCell ref="B19:G19"/>
    <mergeCell ref="B20:G20"/>
    <mergeCell ref="B21:G21"/>
    <mergeCell ref="H25:J25"/>
    <mergeCell ref="B22:G22"/>
    <mergeCell ref="B23:G23"/>
    <mergeCell ref="B24:G24"/>
    <mergeCell ref="B25:G25"/>
    <mergeCell ref="H20:J20"/>
    <mergeCell ref="H21:J21"/>
    <mergeCell ref="H22:J22"/>
    <mergeCell ref="H23:J23"/>
    <mergeCell ref="H24:J24"/>
    <mergeCell ref="H15:J15"/>
    <mergeCell ref="H16:J16"/>
    <mergeCell ref="H17:J17"/>
    <mergeCell ref="H18:J18"/>
    <mergeCell ref="H19:J19"/>
    <mergeCell ref="H26:J26"/>
    <mergeCell ref="H27:J27"/>
    <mergeCell ref="C7:H7"/>
    <mergeCell ref="A8:J8"/>
    <mergeCell ref="A1:J1"/>
    <mergeCell ref="A2:J2"/>
    <mergeCell ref="A3:J3"/>
    <mergeCell ref="A4:J4"/>
    <mergeCell ref="A5:J5"/>
    <mergeCell ref="A6:J6"/>
    <mergeCell ref="A10:J10"/>
    <mergeCell ref="B27:G27"/>
    <mergeCell ref="H11:J11"/>
    <mergeCell ref="H12:J12"/>
    <mergeCell ref="H13:J13"/>
    <mergeCell ref="H14:J14"/>
  </mergeCells>
  <dataValidations count="1">
    <dataValidation type="list" allowBlank="1" showInputMessage="1" showErrorMessage="1" sqref="JD16 WVP98305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H983056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H917520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H851984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H786448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H720912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H655376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H589840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H524304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H458768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H393232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H327696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H262160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H196624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H131088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H65552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xr:uid="{00000000-0002-0000-0D00-000000000000}">
      <formula1>CommunityDomain</formula1>
    </dataValidation>
  </dataValidations>
  <pageMargins left="0.5" right="0.5" top="0.5" bottom="0.5" header="0.3" footer="0.3"/>
  <pageSetup scale="72" orientation="portrait" r:id="rId1"/>
  <headerFooter>
    <oddFooter>&amp;L&amp;10New York State Department of State&amp;C&amp;10Division of Community Services&amp;R&amp;10CSBG Contract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pageSetUpPr fitToPage="1"/>
  </sheetPr>
  <dimension ref="A1:M40"/>
  <sheetViews>
    <sheetView showGridLines="0" topLeftCell="A21" zoomScaleNormal="100" workbookViewId="0">
      <selection activeCell="A17" sqref="A17:K40"/>
    </sheetView>
  </sheetViews>
  <sheetFormatPr defaultColWidth="9.140625" defaultRowHeight="15" x14ac:dyDescent="0.25"/>
  <cols>
    <col min="1" max="1" width="11.42578125" style="21" customWidth="1"/>
    <col min="2" max="2" width="5" style="21" customWidth="1"/>
    <col min="3" max="3" width="14.7109375" style="21" customWidth="1"/>
    <col min="4" max="4" width="9.140625" style="21"/>
    <col min="5" max="5" width="14.7109375" style="21" customWidth="1"/>
    <col min="6" max="6" width="9.5703125" style="21" customWidth="1"/>
    <col min="7" max="7" width="9" style="21" customWidth="1"/>
    <col min="8" max="8" width="7.5703125" style="21" customWidth="1"/>
    <col min="9" max="9" width="14.7109375" style="21" customWidth="1"/>
    <col min="10" max="10" width="12.85546875" style="21" customWidth="1"/>
    <col min="11" max="11" width="12.7109375" style="21" customWidth="1"/>
    <col min="12" max="16384" width="9.140625" style="21"/>
  </cols>
  <sheetData>
    <row r="1" spans="1:13" x14ac:dyDescent="0.25">
      <c r="A1" s="294" t="s">
        <v>0</v>
      </c>
      <c r="B1" s="294"/>
      <c r="C1" s="294"/>
      <c r="D1" s="294"/>
      <c r="E1" s="294"/>
      <c r="F1" s="294"/>
      <c r="G1" s="294"/>
      <c r="H1" s="294"/>
      <c r="I1" s="294"/>
      <c r="J1" s="294"/>
      <c r="K1" s="294"/>
    </row>
    <row r="2" spans="1:13" x14ac:dyDescent="0.25">
      <c r="A2" s="1294" t="s">
        <v>1</v>
      </c>
      <c r="B2" s="1294"/>
      <c r="C2" s="1294"/>
      <c r="D2" s="1294"/>
      <c r="E2" s="1294"/>
      <c r="F2" s="1294"/>
      <c r="G2" s="1294"/>
      <c r="H2" s="1294"/>
      <c r="I2" s="1294"/>
      <c r="J2" s="1294"/>
      <c r="K2" s="1294"/>
    </row>
    <row r="3" spans="1:13" x14ac:dyDescent="0.25">
      <c r="A3" s="613" t="s">
        <v>681</v>
      </c>
      <c r="B3" s="613"/>
      <c r="C3" s="613"/>
      <c r="D3" s="613"/>
      <c r="E3" s="613"/>
      <c r="F3" s="613"/>
      <c r="G3" s="613"/>
      <c r="H3" s="613"/>
      <c r="I3" s="613"/>
      <c r="J3" s="613"/>
      <c r="K3" s="613"/>
    </row>
    <row r="4" spans="1:13" x14ac:dyDescent="0.25">
      <c r="A4" s="295"/>
      <c r="B4" s="295"/>
      <c r="C4" s="295"/>
      <c r="D4" s="295"/>
      <c r="E4" s="295"/>
      <c r="F4" s="295"/>
      <c r="G4" s="295"/>
      <c r="H4" s="295"/>
      <c r="I4" s="295"/>
      <c r="J4" s="295"/>
      <c r="K4" s="295"/>
    </row>
    <row r="5" spans="1:13" x14ac:dyDescent="0.25">
      <c r="A5" s="7" t="s">
        <v>3</v>
      </c>
      <c r="B5" s="478" t="str">
        <f>'C-1a Needs Assessment'!C5</f>
        <v>NYC Department of Youth and Community Development</v>
      </c>
      <c r="C5" s="478"/>
      <c r="D5" s="478"/>
      <c r="E5" s="478"/>
      <c r="F5" s="478"/>
      <c r="G5" s="478"/>
      <c r="H5" s="478"/>
      <c r="I5" s="478"/>
      <c r="J5" s="22" t="s">
        <v>5</v>
      </c>
      <c r="K5" s="24">
        <f>'C-1a Needs Assessment'!J5</f>
        <v>2023</v>
      </c>
    </row>
    <row r="6" spans="1:13" x14ac:dyDescent="0.25">
      <c r="A6" s="295"/>
      <c r="B6" s="295"/>
      <c r="C6" s="295"/>
      <c r="D6" s="295"/>
      <c r="E6" s="295"/>
      <c r="F6" s="295"/>
      <c r="G6" s="295"/>
      <c r="H6" s="295"/>
      <c r="I6" s="295"/>
      <c r="J6" s="295"/>
      <c r="K6" s="295"/>
    </row>
    <row r="7" spans="1:13" x14ac:dyDescent="0.25">
      <c r="A7" s="7" t="s">
        <v>6</v>
      </c>
      <c r="B7" s="7"/>
      <c r="C7" s="206">
        <f>'C-1a Needs Assessment'!C7</f>
        <v>44835</v>
      </c>
      <c r="D7" s="207" t="s">
        <v>7</v>
      </c>
      <c r="E7" s="12">
        <f>'C-1a Needs Assessment'!E7</f>
        <v>45199</v>
      </c>
      <c r="F7" s="295"/>
      <c r="G7" s="295"/>
      <c r="H7" s="295"/>
      <c r="I7" s="3"/>
      <c r="J7" s="22" t="s">
        <v>8</v>
      </c>
      <c r="K7" s="213" t="str">
        <f>'C-1a Needs Assessment'!J7</f>
        <v>C1001474</v>
      </c>
      <c r="L7" s="23"/>
      <c r="M7" s="23"/>
    </row>
    <row r="8" spans="1:13" x14ac:dyDescent="0.25">
      <c r="A8" s="545"/>
      <c r="B8" s="545"/>
      <c r="C8" s="545"/>
      <c r="D8" s="545"/>
      <c r="E8" s="545"/>
      <c r="F8" s="545"/>
      <c r="G8" s="545"/>
      <c r="H8" s="545"/>
      <c r="I8" s="545"/>
      <c r="J8" s="545"/>
      <c r="K8" s="545"/>
    </row>
    <row r="9" spans="1:13" x14ac:dyDescent="0.25">
      <c r="A9" s="1295" t="s">
        <v>682</v>
      </c>
      <c r="B9" s="1296"/>
      <c r="C9" s="1296"/>
      <c r="D9" s="1296"/>
      <c r="E9" s="1296"/>
      <c r="F9" s="1296"/>
      <c r="G9" s="1296"/>
      <c r="H9" s="1296"/>
      <c r="I9" s="1296"/>
      <c r="J9" s="1296"/>
      <c r="K9" s="1297"/>
    </row>
    <row r="10" spans="1:13" x14ac:dyDescent="0.25">
      <c r="A10" s="1298"/>
      <c r="B10" s="1299"/>
      <c r="C10" s="1299"/>
      <c r="D10" s="1299"/>
      <c r="E10" s="1299"/>
      <c r="F10" s="1299"/>
      <c r="G10" s="1299"/>
      <c r="H10" s="1299"/>
      <c r="I10" s="1299"/>
      <c r="J10" s="1299"/>
      <c r="K10" s="1300"/>
    </row>
    <row r="11" spans="1:13" x14ac:dyDescent="0.25">
      <c r="A11" s="1298"/>
      <c r="B11" s="1299"/>
      <c r="C11" s="1299"/>
      <c r="D11" s="1299"/>
      <c r="E11" s="1299"/>
      <c r="F11" s="1299"/>
      <c r="G11" s="1299"/>
      <c r="H11" s="1299"/>
      <c r="I11" s="1299"/>
      <c r="J11" s="1299"/>
      <c r="K11" s="1300"/>
    </row>
    <row r="12" spans="1:13" x14ac:dyDescent="0.25">
      <c r="A12" s="1301"/>
      <c r="B12" s="1302"/>
      <c r="C12" s="1302"/>
      <c r="D12" s="1302"/>
      <c r="E12" s="1302"/>
      <c r="F12" s="1302"/>
      <c r="G12" s="1302"/>
      <c r="H12" s="1302"/>
      <c r="I12" s="1302"/>
      <c r="J12" s="1302"/>
      <c r="K12" s="1303"/>
    </row>
    <row r="13" spans="1:13" x14ac:dyDescent="0.25">
      <c r="A13" s="1304"/>
      <c r="B13" s="1304"/>
      <c r="C13" s="1304"/>
      <c r="D13" s="1304"/>
      <c r="E13" s="1304"/>
      <c r="F13" s="1304"/>
      <c r="G13" s="1304"/>
      <c r="H13" s="1304"/>
      <c r="I13" s="1304"/>
      <c r="J13" s="1304"/>
      <c r="K13" s="1304"/>
    </row>
    <row r="14" spans="1:13" x14ac:dyDescent="0.25">
      <c r="A14" s="1305" t="s">
        <v>683</v>
      </c>
      <c r="B14" s="1306"/>
      <c r="C14" s="1306"/>
      <c r="D14" s="1306"/>
      <c r="E14" s="1306"/>
      <c r="F14" s="1306"/>
      <c r="G14" s="1306"/>
      <c r="H14" s="1306"/>
      <c r="I14" s="1306"/>
      <c r="J14" s="1306"/>
      <c r="K14" s="1307"/>
    </row>
    <row r="15" spans="1:13" x14ac:dyDescent="0.25">
      <c r="A15" s="1308"/>
      <c r="B15" s="1309"/>
      <c r="C15" s="1309"/>
      <c r="D15" s="1309"/>
      <c r="E15" s="1309"/>
      <c r="F15" s="1309"/>
      <c r="G15" s="1309"/>
      <c r="H15" s="1309"/>
      <c r="I15" s="1309"/>
      <c r="J15" s="1309"/>
      <c r="K15" s="1310"/>
    </row>
    <row r="16" spans="1:13" x14ac:dyDescent="0.25">
      <c r="A16" s="1311"/>
      <c r="B16" s="1312"/>
      <c r="C16" s="1312"/>
      <c r="D16" s="1312"/>
      <c r="E16" s="1312"/>
      <c r="F16" s="1312"/>
      <c r="G16" s="1312"/>
      <c r="H16" s="1312"/>
      <c r="I16" s="1312"/>
      <c r="J16" s="1312"/>
      <c r="K16" s="1313"/>
    </row>
    <row r="17" spans="1:11" x14ac:dyDescent="0.25">
      <c r="A17" s="1287" t="s">
        <v>684</v>
      </c>
      <c r="B17" s="1288"/>
      <c r="C17" s="1288"/>
      <c r="D17" s="1288"/>
      <c r="E17" s="1288"/>
      <c r="F17" s="1288"/>
      <c r="G17" s="1288"/>
      <c r="H17" s="1288"/>
      <c r="I17" s="1288"/>
      <c r="J17" s="1288"/>
      <c r="K17" s="1289"/>
    </row>
    <row r="18" spans="1:11" x14ac:dyDescent="0.25">
      <c r="A18" s="1290"/>
      <c r="B18" s="1215"/>
      <c r="C18" s="1215"/>
      <c r="D18" s="1215"/>
      <c r="E18" s="1215"/>
      <c r="F18" s="1215"/>
      <c r="G18" s="1215"/>
      <c r="H18" s="1215"/>
      <c r="I18" s="1215"/>
      <c r="J18" s="1215"/>
      <c r="K18" s="1291"/>
    </row>
    <row r="19" spans="1:11" x14ac:dyDescent="0.25">
      <c r="A19" s="1290"/>
      <c r="B19" s="1215"/>
      <c r="C19" s="1215"/>
      <c r="D19" s="1215"/>
      <c r="E19" s="1215"/>
      <c r="F19" s="1215"/>
      <c r="G19" s="1215"/>
      <c r="H19" s="1215"/>
      <c r="I19" s="1215"/>
      <c r="J19" s="1215"/>
      <c r="K19" s="1291"/>
    </row>
    <row r="20" spans="1:11" x14ac:dyDescent="0.25">
      <c r="A20" s="1290"/>
      <c r="B20" s="1215"/>
      <c r="C20" s="1215"/>
      <c r="D20" s="1215"/>
      <c r="E20" s="1215"/>
      <c r="F20" s="1215"/>
      <c r="G20" s="1215"/>
      <c r="H20" s="1215"/>
      <c r="I20" s="1215"/>
      <c r="J20" s="1215"/>
      <c r="K20" s="1291"/>
    </row>
    <row r="21" spans="1:11" x14ac:dyDescent="0.25">
      <c r="A21" s="1290"/>
      <c r="B21" s="1215"/>
      <c r="C21" s="1215"/>
      <c r="D21" s="1215"/>
      <c r="E21" s="1215"/>
      <c r="F21" s="1215"/>
      <c r="G21" s="1215"/>
      <c r="H21" s="1215"/>
      <c r="I21" s="1215"/>
      <c r="J21" s="1215"/>
      <c r="K21" s="1291"/>
    </row>
    <row r="22" spans="1:11" x14ac:dyDescent="0.25">
      <c r="A22" s="1290"/>
      <c r="B22" s="1215"/>
      <c r="C22" s="1215"/>
      <c r="D22" s="1215"/>
      <c r="E22" s="1215"/>
      <c r="F22" s="1215"/>
      <c r="G22" s="1215"/>
      <c r="H22" s="1215"/>
      <c r="I22" s="1215"/>
      <c r="J22" s="1215"/>
      <c r="K22" s="1291"/>
    </row>
    <row r="23" spans="1:11" x14ac:dyDescent="0.25">
      <c r="A23" s="1290"/>
      <c r="B23" s="1215"/>
      <c r="C23" s="1215"/>
      <c r="D23" s="1215"/>
      <c r="E23" s="1215"/>
      <c r="F23" s="1215"/>
      <c r="G23" s="1215"/>
      <c r="H23" s="1215"/>
      <c r="I23" s="1215"/>
      <c r="J23" s="1215"/>
      <c r="K23" s="1291"/>
    </row>
    <row r="24" spans="1:11" x14ac:dyDescent="0.25">
      <c r="A24" s="1290"/>
      <c r="B24" s="1215"/>
      <c r="C24" s="1215"/>
      <c r="D24" s="1215"/>
      <c r="E24" s="1215"/>
      <c r="F24" s="1215"/>
      <c r="G24" s="1215"/>
      <c r="H24" s="1215"/>
      <c r="I24" s="1215"/>
      <c r="J24" s="1215"/>
      <c r="K24" s="1291"/>
    </row>
    <row r="25" spans="1:11" x14ac:dyDescent="0.25">
      <c r="A25" s="1290"/>
      <c r="B25" s="1215"/>
      <c r="C25" s="1215"/>
      <c r="D25" s="1215"/>
      <c r="E25" s="1215"/>
      <c r="F25" s="1215"/>
      <c r="G25" s="1215"/>
      <c r="H25" s="1215"/>
      <c r="I25" s="1215"/>
      <c r="J25" s="1215"/>
      <c r="K25" s="1291"/>
    </row>
    <row r="26" spans="1:11" x14ac:dyDescent="0.25">
      <c r="A26" s="1290"/>
      <c r="B26" s="1215"/>
      <c r="C26" s="1215"/>
      <c r="D26" s="1215"/>
      <c r="E26" s="1215"/>
      <c r="F26" s="1215"/>
      <c r="G26" s="1215"/>
      <c r="H26" s="1215"/>
      <c r="I26" s="1215"/>
      <c r="J26" s="1215"/>
      <c r="K26" s="1291"/>
    </row>
    <row r="27" spans="1:11" x14ac:dyDescent="0.25">
      <c r="A27" s="1290"/>
      <c r="B27" s="1215"/>
      <c r="C27" s="1215"/>
      <c r="D27" s="1215"/>
      <c r="E27" s="1215"/>
      <c r="F27" s="1215"/>
      <c r="G27" s="1215"/>
      <c r="H27" s="1215"/>
      <c r="I27" s="1215"/>
      <c r="J27" s="1215"/>
      <c r="K27" s="1291"/>
    </row>
    <row r="28" spans="1:11" x14ac:dyDescent="0.25">
      <c r="A28" s="1290"/>
      <c r="B28" s="1215"/>
      <c r="C28" s="1215"/>
      <c r="D28" s="1215"/>
      <c r="E28" s="1215"/>
      <c r="F28" s="1215"/>
      <c r="G28" s="1215"/>
      <c r="H28" s="1215"/>
      <c r="I28" s="1215"/>
      <c r="J28" s="1215"/>
      <c r="K28" s="1291"/>
    </row>
    <row r="29" spans="1:11" x14ac:dyDescent="0.25">
      <c r="A29" s="1290"/>
      <c r="B29" s="1215"/>
      <c r="C29" s="1215"/>
      <c r="D29" s="1215"/>
      <c r="E29" s="1215"/>
      <c r="F29" s="1215"/>
      <c r="G29" s="1215"/>
      <c r="H29" s="1215"/>
      <c r="I29" s="1215"/>
      <c r="J29" s="1215"/>
      <c r="K29" s="1291"/>
    </row>
    <row r="30" spans="1:11" x14ac:dyDescent="0.25">
      <c r="A30" s="1290"/>
      <c r="B30" s="1215"/>
      <c r="C30" s="1215"/>
      <c r="D30" s="1215"/>
      <c r="E30" s="1215"/>
      <c r="F30" s="1215"/>
      <c r="G30" s="1215"/>
      <c r="H30" s="1215"/>
      <c r="I30" s="1215"/>
      <c r="J30" s="1215"/>
      <c r="K30" s="1291"/>
    </row>
    <row r="31" spans="1:11" x14ac:dyDescent="0.25">
      <c r="A31" s="1290"/>
      <c r="B31" s="1215"/>
      <c r="C31" s="1215"/>
      <c r="D31" s="1215"/>
      <c r="E31" s="1215"/>
      <c r="F31" s="1215"/>
      <c r="G31" s="1215"/>
      <c r="H31" s="1215"/>
      <c r="I31" s="1215"/>
      <c r="J31" s="1215"/>
      <c r="K31" s="1291"/>
    </row>
    <row r="32" spans="1:11" x14ac:dyDescent="0.25">
      <c r="A32" s="1290"/>
      <c r="B32" s="1215"/>
      <c r="C32" s="1215"/>
      <c r="D32" s="1215"/>
      <c r="E32" s="1215"/>
      <c r="F32" s="1215"/>
      <c r="G32" s="1215"/>
      <c r="H32" s="1215"/>
      <c r="I32" s="1215"/>
      <c r="J32" s="1215"/>
      <c r="K32" s="1291"/>
    </row>
    <row r="33" spans="1:11" x14ac:dyDescent="0.25">
      <c r="A33" s="1290"/>
      <c r="B33" s="1215"/>
      <c r="C33" s="1215"/>
      <c r="D33" s="1215"/>
      <c r="E33" s="1215"/>
      <c r="F33" s="1215"/>
      <c r="G33" s="1215"/>
      <c r="H33" s="1215"/>
      <c r="I33" s="1215"/>
      <c r="J33" s="1215"/>
      <c r="K33" s="1291"/>
    </row>
    <row r="34" spans="1:11" x14ac:dyDescent="0.25">
      <c r="A34" s="1290"/>
      <c r="B34" s="1215"/>
      <c r="C34" s="1215"/>
      <c r="D34" s="1215"/>
      <c r="E34" s="1215"/>
      <c r="F34" s="1215"/>
      <c r="G34" s="1215"/>
      <c r="H34" s="1215"/>
      <c r="I34" s="1215"/>
      <c r="J34" s="1215"/>
      <c r="K34" s="1291"/>
    </row>
    <row r="35" spans="1:11" x14ac:dyDescent="0.25">
      <c r="A35" s="1290"/>
      <c r="B35" s="1215"/>
      <c r="C35" s="1215"/>
      <c r="D35" s="1215"/>
      <c r="E35" s="1215"/>
      <c r="F35" s="1215"/>
      <c r="G35" s="1215"/>
      <c r="H35" s="1215"/>
      <c r="I35" s="1215"/>
      <c r="J35" s="1215"/>
      <c r="K35" s="1291"/>
    </row>
    <row r="36" spans="1:11" x14ac:dyDescent="0.25">
      <c r="A36" s="1290"/>
      <c r="B36" s="1215"/>
      <c r="C36" s="1215"/>
      <c r="D36" s="1215"/>
      <c r="E36" s="1215"/>
      <c r="F36" s="1215"/>
      <c r="G36" s="1215"/>
      <c r="H36" s="1215"/>
      <c r="I36" s="1215"/>
      <c r="J36" s="1215"/>
      <c r="K36" s="1291"/>
    </row>
    <row r="37" spans="1:11" x14ac:dyDescent="0.25">
      <c r="A37" s="1290"/>
      <c r="B37" s="1215"/>
      <c r="C37" s="1215"/>
      <c r="D37" s="1215"/>
      <c r="E37" s="1215"/>
      <c r="F37" s="1215"/>
      <c r="G37" s="1215"/>
      <c r="H37" s="1215"/>
      <c r="I37" s="1215"/>
      <c r="J37" s="1215"/>
      <c r="K37" s="1291"/>
    </row>
    <row r="38" spans="1:11" x14ac:dyDescent="0.25">
      <c r="A38" s="1290"/>
      <c r="B38" s="1215"/>
      <c r="C38" s="1215"/>
      <c r="D38" s="1215"/>
      <c r="E38" s="1215"/>
      <c r="F38" s="1215"/>
      <c r="G38" s="1215"/>
      <c r="H38" s="1215"/>
      <c r="I38" s="1215"/>
      <c r="J38" s="1215"/>
      <c r="K38" s="1291"/>
    </row>
    <row r="39" spans="1:11" x14ac:dyDescent="0.25">
      <c r="A39" s="1290"/>
      <c r="B39" s="1215"/>
      <c r="C39" s="1215"/>
      <c r="D39" s="1215"/>
      <c r="E39" s="1215"/>
      <c r="F39" s="1215"/>
      <c r="G39" s="1215"/>
      <c r="H39" s="1215"/>
      <c r="I39" s="1215"/>
      <c r="J39" s="1215"/>
      <c r="K39" s="1291"/>
    </row>
    <row r="40" spans="1:11" x14ac:dyDescent="0.25">
      <c r="A40" s="1292"/>
      <c r="B40" s="1264"/>
      <c r="C40" s="1264"/>
      <c r="D40" s="1264"/>
      <c r="E40" s="1264"/>
      <c r="F40" s="1264"/>
      <c r="G40" s="1264"/>
      <c r="H40" s="1264"/>
      <c r="I40" s="1264"/>
      <c r="J40" s="1264"/>
      <c r="K40" s="1293"/>
    </row>
  </sheetData>
  <mergeCells count="12">
    <mergeCell ref="A17:K40"/>
    <mergeCell ref="A1:K1"/>
    <mergeCell ref="A2:K2"/>
    <mergeCell ref="A3:K3"/>
    <mergeCell ref="A4:K4"/>
    <mergeCell ref="A6:K6"/>
    <mergeCell ref="F7:H7"/>
    <mergeCell ref="A8:K8"/>
    <mergeCell ref="A9:K12"/>
    <mergeCell ref="A13:K13"/>
    <mergeCell ref="A14:K16"/>
    <mergeCell ref="B5:I5"/>
  </mergeCells>
  <pageMargins left="0.5" right="0.5" top="0.5" bottom="0.5" header="0.3" footer="0.3"/>
  <pageSetup scale="88" orientation="portrait" r:id="rId1"/>
  <headerFooter>
    <oddFooter>&amp;L&amp;10New York State Department of State&amp;C&amp;10Division of Community Services&amp;R&amp;10CSBG Contract</oddFooter>
  </headerFooter>
  <ignoredErrors>
    <ignoredError sqref="B5 K7 E7"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pageSetUpPr fitToPage="1"/>
  </sheetPr>
  <dimension ref="A1:AD54"/>
  <sheetViews>
    <sheetView showGridLines="0" topLeftCell="A15" zoomScaleNormal="100" workbookViewId="0">
      <selection activeCell="A44" sqref="A44"/>
    </sheetView>
  </sheetViews>
  <sheetFormatPr defaultColWidth="9.140625" defaultRowHeight="15" x14ac:dyDescent="0.25"/>
  <cols>
    <col min="1" max="2" width="13.7109375" style="26" customWidth="1"/>
    <col min="3" max="3" width="15.140625" style="26" customWidth="1"/>
    <col min="4" max="4" width="13.7109375" style="26" customWidth="1"/>
    <col min="5" max="5" width="45.7109375" style="26" customWidth="1"/>
    <col min="6" max="8" width="13.7109375" style="26" customWidth="1"/>
    <col min="9" max="9" width="11.42578125" style="26" customWidth="1"/>
    <col min="10" max="16384" width="9.140625" style="26"/>
  </cols>
  <sheetData>
    <row r="1" spans="1:10" customFormat="1" x14ac:dyDescent="0.25">
      <c r="A1" s="294" t="s">
        <v>0</v>
      </c>
      <c r="B1" s="294"/>
      <c r="C1" s="294"/>
      <c r="D1" s="294"/>
      <c r="E1" s="294"/>
      <c r="F1" s="294"/>
      <c r="G1" s="294"/>
      <c r="H1" s="294"/>
      <c r="I1" s="2"/>
      <c r="J1" s="2"/>
    </row>
    <row r="2" spans="1:10" customFormat="1" x14ac:dyDescent="0.25">
      <c r="A2" s="295" t="s">
        <v>1</v>
      </c>
      <c r="B2" s="295"/>
      <c r="C2" s="295"/>
      <c r="D2" s="295"/>
      <c r="E2" s="295"/>
      <c r="F2" s="295"/>
      <c r="G2" s="295"/>
      <c r="H2" s="295"/>
      <c r="I2" s="3"/>
      <c r="J2" s="3"/>
    </row>
    <row r="3" spans="1:10" customFormat="1" x14ac:dyDescent="0.25">
      <c r="A3" s="613" t="s">
        <v>685</v>
      </c>
      <c r="B3" s="613"/>
      <c r="C3" s="613"/>
      <c r="D3" s="613"/>
      <c r="E3" s="613"/>
      <c r="F3" s="613"/>
      <c r="G3" s="613"/>
      <c r="H3" s="613"/>
      <c r="I3" s="7"/>
      <c r="J3" s="7"/>
    </row>
    <row r="4" spans="1:10" customFormat="1" x14ac:dyDescent="0.25">
      <c r="A4" s="295"/>
      <c r="B4" s="295"/>
      <c r="C4" s="295"/>
      <c r="D4" s="295"/>
      <c r="E4" s="295"/>
      <c r="F4" s="295"/>
      <c r="G4" s="295"/>
      <c r="H4" s="295"/>
      <c r="I4" s="3"/>
      <c r="J4" s="3"/>
    </row>
    <row r="5" spans="1:10" customFormat="1" x14ac:dyDescent="0.25">
      <c r="A5" s="7" t="s">
        <v>3</v>
      </c>
      <c r="B5" s="727" t="str">
        <f>'C-1a Needs Assessment'!C5</f>
        <v>NYC Department of Youth and Community Development</v>
      </c>
      <c r="C5" s="727"/>
      <c r="D5" s="727"/>
      <c r="E5" s="727"/>
      <c r="F5" s="727"/>
      <c r="G5" s="4" t="s">
        <v>5</v>
      </c>
      <c r="H5" s="11">
        <f>'C-1a Needs Assessment'!J5</f>
        <v>2023</v>
      </c>
    </row>
    <row r="6" spans="1:10" customFormat="1" x14ac:dyDescent="0.25">
      <c r="A6" s="295"/>
      <c r="B6" s="295"/>
      <c r="C6" s="295"/>
      <c r="D6" s="295"/>
      <c r="E6" s="295"/>
      <c r="F6" s="295"/>
      <c r="G6" s="295"/>
      <c r="H6" s="3"/>
      <c r="I6" s="3"/>
      <c r="J6" s="3"/>
    </row>
    <row r="7" spans="1:10" customFormat="1" x14ac:dyDescent="0.25">
      <c r="A7" s="7" t="s">
        <v>6</v>
      </c>
      <c r="B7" s="206">
        <f>'C-1a Needs Assessment'!C7</f>
        <v>44835</v>
      </c>
      <c r="C7" s="207" t="s">
        <v>7</v>
      </c>
      <c r="D7" s="81">
        <f>'C-1a Needs Assessment'!E7</f>
        <v>45199</v>
      </c>
      <c r="E7" s="449"/>
      <c r="F7" s="449"/>
      <c r="G7" s="22" t="s">
        <v>8</v>
      </c>
      <c r="H7" s="11" t="str">
        <f>'C-1a Needs Assessment'!J7</f>
        <v>C1001474</v>
      </c>
    </row>
    <row r="8" spans="1:10" customFormat="1" x14ac:dyDescent="0.25">
      <c r="A8" s="449"/>
      <c r="B8" s="449"/>
      <c r="C8" s="449"/>
      <c r="D8" s="449"/>
      <c r="E8" s="449"/>
      <c r="F8" s="449"/>
      <c r="G8" s="449"/>
      <c r="H8" s="449"/>
    </row>
    <row r="9" spans="1:10" ht="15" customHeight="1" x14ac:dyDescent="0.25">
      <c r="A9" s="621" t="s">
        <v>686</v>
      </c>
      <c r="B9" s="621"/>
      <c r="C9" s="621"/>
      <c r="D9" s="621"/>
      <c r="E9" s="621"/>
      <c r="F9" s="621"/>
      <c r="G9" s="621"/>
      <c r="H9" s="621"/>
      <c r="I9"/>
    </row>
    <row r="10" spans="1:10" x14ac:dyDescent="0.25">
      <c r="A10" s="621"/>
      <c r="B10" s="621"/>
      <c r="C10" s="621"/>
      <c r="D10" s="621"/>
      <c r="E10" s="621"/>
      <c r="F10" s="621"/>
      <c r="G10" s="621"/>
      <c r="H10" s="621"/>
      <c r="I10"/>
    </row>
    <row r="11" spans="1:10" x14ac:dyDescent="0.25">
      <c r="A11" s="621"/>
      <c r="B11" s="621"/>
      <c r="C11" s="621"/>
      <c r="D11" s="621"/>
      <c r="E11" s="621"/>
      <c r="F11" s="621"/>
      <c r="G11" s="621"/>
      <c r="H11" s="621"/>
      <c r="I11"/>
    </row>
    <row r="12" spans="1:10" ht="12.75" customHeight="1" x14ac:dyDescent="0.25">
      <c r="A12" s="1322" t="s">
        <v>687</v>
      </c>
      <c r="B12" s="1322"/>
      <c r="C12" s="1322"/>
      <c r="D12" s="1322"/>
      <c r="E12" s="1322"/>
      <c r="F12" s="1322"/>
      <c r="G12" s="1322"/>
      <c r="H12" s="1322"/>
      <c r="I12"/>
    </row>
    <row r="13" spans="1:10" ht="12.75" customHeight="1" x14ac:dyDescent="0.25">
      <c r="A13" s="1322" t="s">
        <v>688</v>
      </c>
      <c r="B13" s="1322"/>
      <c r="C13" s="1322"/>
      <c r="D13" s="1322"/>
      <c r="E13" s="1322"/>
      <c r="F13" s="1322"/>
      <c r="G13" s="1322"/>
      <c r="H13" s="1322"/>
      <c r="I13"/>
    </row>
    <row r="14" spans="1:10" x14ac:dyDescent="0.25">
      <c r="A14" s="449"/>
      <c r="B14" s="449"/>
      <c r="C14" s="449"/>
      <c r="D14" s="449"/>
      <c r="E14" s="449"/>
      <c r="F14" s="449"/>
      <c r="G14" s="449"/>
      <c r="H14"/>
      <c r="I14"/>
    </row>
    <row r="15" spans="1:10" ht="15.75" x14ac:dyDescent="0.25">
      <c r="A15" s="1323" t="s">
        <v>689</v>
      </c>
      <c r="B15" s="1323"/>
      <c r="C15" s="1323"/>
      <c r="D15" s="1323"/>
      <c r="E15" s="1323"/>
      <c r="F15" s="1323"/>
      <c r="G15" s="1323"/>
      <c r="H15" s="1323"/>
      <c r="I15"/>
    </row>
    <row r="16" spans="1:10" x14ac:dyDescent="0.25">
      <c r="A16" s="449"/>
      <c r="B16" s="449"/>
      <c r="C16" s="449"/>
      <c r="D16" s="449"/>
      <c r="E16" s="449"/>
      <c r="F16" s="449"/>
      <c r="G16" s="449"/>
      <c r="H16"/>
      <c r="I16"/>
    </row>
    <row r="17" spans="1:30" x14ac:dyDescent="0.25">
      <c r="A17" s="1156" t="s">
        <v>690</v>
      </c>
      <c r="B17" s="1156" t="s">
        <v>599</v>
      </c>
      <c r="C17" s="1156" t="s">
        <v>691</v>
      </c>
      <c r="D17" s="1316" t="s">
        <v>692</v>
      </c>
      <c r="E17" s="1317"/>
      <c r="F17" s="82"/>
      <c r="G17"/>
      <c r="H17"/>
      <c r="I17"/>
    </row>
    <row r="18" spans="1:30" x14ac:dyDescent="0.25">
      <c r="A18" s="1157"/>
      <c r="B18" s="1157"/>
      <c r="C18" s="1157"/>
      <c r="D18" s="1318"/>
      <c r="E18" s="1319"/>
      <c r="F18" s="82"/>
      <c r="G18"/>
      <c r="H18"/>
      <c r="I18"/>
    </row>
    <row r="19" spans="1:30" x14ac:dyDescent="0.25">
      <c r="A19" s="1157"/>
      <c r="B19" s="1157"/>
      <c r="C19" s="1157"/>
      <c r="D19" s="1318"/>
      <c r="E19" s="1319"/>
      <c r="F19" s="82"/>
      <c r="G19"/>
      <c r="H19"/>
      <c r="I19"/>
    </row>
    <row r="20" spans="1:30" x14ac:dyDescent="0.25">
      <c r="A20" s="1158"/>
      <c r="B20" s="1158"/>
      <c r="C20" s="1158"/>
      <c r="D20" s="1320"/>
      <c r="E20" s="1321"/>
      <c r="F20" s="82"/>
      <c r="G20"/>
      <c r="H20"/>
      <c r="I20"/>
    </row>
    <row r="21" spans="1:30" x14ac:dyDescent="0.25">
      <c r="A21" s="83">
        <f>'C-3a WP Summary'!A14</f>
        <v>1</v>
      </c>
      <c r="B21" s="84">
        <f>'C-3a WP Summary'!J14</f>
        <v>1461936</v>
      </c>
      <c r="C21" s="84">
        <f>'C-3a WP Summary'!K14</f>
        <v>0</v>
      </c>
      <c r="D21" s="1314" t="str">
        <f>'C-3a WP Summary'!H14</f>
        <v xml:space="preserve">Agency Capacity Building </v>
      </c>
      <c r="E21" s="1315"/>
      <c r="F21" s="85"/>
      <c r="G21"/>
      <c r="H21"/>
      <c r="I21"/>
    </row>
    <row r="22" spans="1:30" ht="15" customHeight="1" x14ac:dyDescent="0.25">
      <c r="A22" s="83">
        <f>'C-3a WP Summary'!A15</f>
        <v>2</v>
      </c>
      <c r="B22" s="84">
        <f>'C-3a WP Summary'!J15</f>
        <v>21250</v>
      </c>
      <c r="C22" s="84">
        <f>'C-3a WP Summary'!K15</f>
        <v>0</v>
      </c>
      <c r="D22" s="1314" t="str">
        <f>'C-3a WP Summary'!H15</f>
        <v>Civic Engagement and Community Involvement</v>
      </c>
      <c r="E22" s="1315"/>
      <c r="F22" s="85"/>
      <c r="G22" s="86" t="s">
        <v>693</v>
      </c>
      <c r="H22" s="87"/>
      <c r="I22" s="3"/>
      <c r="J22" s="74"/>
      <c r="K22" s="74"/>
      <c r="L22" s="74"/>
      <c r="N22" s="86" t="s">
        <v>693</v>
      </c>
      <c r="O22" s="104"/>
      <c r="P22" s="104"/>
      <c r="S22" s="86" t="s">
        <v>693</v>
      </c>
      <c r="T22" s="104"/>
      <c r="U22" s="104"/>
      <c r="AB22" s="86" t="s">
        <v>693</v>
      </c>
      <c r="AC22" s="104"/>
      <c r="AD22" s="104"/>
    </row>
    <row r="23" spans="1:30" x14ac:dyDescent="0.25">
      <c r="A23" s="83">
        <f>'C-3a WP Summary'!A16</f>
        <v>3</v>
      </c>
      <c r="B23" s="84">
        <f>'C-3a WP Summary'!J16</f>
        <v>24940</v>
      </c>
      <c r="C23" s="84">
        <f>'C-3a WP Summary'!K16</f>
        <v>0</v>
      </c>
      <c r="D23" s="1314" t="str">
        <f>'C-3a WP Summary'!H16</f>
        <v>Linkages (e.g. partnerships that support multiple domains)</v>
      </c>
      <c r="E23" s="1315"/>
      <c r="F23" s="85"/>
      <c r="G23" s="7" t="s">
        <v>694</v>
      </c>
      <c r="H23" s="3"/>
      <c r="I23" s="3"/>
      <c r="J23" s="74"/>
      <c r="K23" s="74"/>
      <c r="L23" s="74"/>
      <c r="N23" s="7" t="s">
        <v>695</v>
      </c>
      <c r="S23" s="7" t="s">
        <v>696</v>
      </c>
      <c r="AB23" s="26" t="s">
        <v>697</v>
      </c>
    </row>
    <row r="24" spans="1:30" ht="15" customHeight="1" x14ac:dyDescent="0.25">
      <c r="A24" s="83">
        <f>'C-3a WP Summary'!A17</f>
        <v>4</v>
      </c>
      <c r="B24" s="84">
        <f>'C-3a WP Summary'!J17</f>
        <v>1792322</v>
      </c>
      <c r="C24" s="84">
        <f>'C-3a WP Summary'!K17</f>
        <v>0</v>
      </c>
      <c r="D24" s="1314" t="str">
        <f>'C-3a WP Summary'!H17</f>
        <v>Employment</v>
      </c>
      <c r="E24" s="1315"/>
      <c r="F24" s="85"/>
      <c r="G24" s="3" t="s">
        <v>536</v>
      </c>
      <c r="H24" s="88"/>
      <c r="I24" s="88"/>
      <c r="J24" s="78"/>
      <c r="K24" s="78"/>
      <c r="L24" s="78"/>
      <c r="M24" s="77"/>
      <c r="N24" s="26" t="s">
        <v>293</v>
      </c>
      <c r="S24" s="3" t="s">
        <v>536</v>
      </c>
      <c r="AB24" s="26" t="s">
        <v>284</v>
      </c>
    </row>
    <row r="25" spans="1:30" x14ac:dyDescent="0.25">
      <c r="A25" s="83">
        <f>'C-3a WP Summary'!A18</f>
        <v>5</v>
      </c>
      <c r="B25" s="84">
        <f>'C-3a WP Summary'!J18</f>
        <v>3989001</v>
      </c>
      <c r="C25" s="84">
        <f>'C-3a WP Summary'!K18</f>
        <v>0</v>
      </c>
      <c r="D25" s="1314" t="str">
        <f>'C-3a WP Summary'!H18</f>
        <v>Employment</v>
      </c>
      <c r="E25" s="1315"/>
      <c r="F25" s="85"/>
      <c r="G25" s="3" t="s">
        <v>544</v>
      </c>
      <c r="H25" s="88"/>
      <c r="I25" s="88"/>
      <c r="J25" s="78"/>
      <c r="K25" s="78"/>
      <c r="L25" s="78"/>
      <c r="M25" s="77"/>
      <c r="N25" s="26" t="s">
        <v>624</v>
      </c>
      <c r="S25" s="3" t="s">
        <v>544</v>
      </c>
      <c r="AB25" s="26" t="s">
        <v>698</v>
      </c>
    </row>
    <row r="26" spans="1:30" ht="15" customHeight="1" x14ac:dyDescent="0.25">
      <c r="A26" s="83">
        <f>'C-3a WP Summary'!A19</f>
        <v>6</v>
      </c>
      <c r="B26" s="84">
        <f>'C-3a WP Summary'!J19</f>
        <v>393068</v>
      </c>
      <c r="C26" s="84">
        <f>'C-3a WP Summary'!K19</f>
        <v>0</v>
      </c>
      <c r="D26" s="1314" t="str">
        <f>'C-3a WP Summary'!H19</f>
        <v>Health and Social/Behavioral Development (includes nutrition)</v>
      </c>
      <c r="E26" s="1315"/>
      <c r="F26" s="85"/>
      <c r="G26" s="3" t="s">
        <v>590</v>
      </c>
      <c r="H26" s="88"/>
      <c r="I26" s="88"/>
      <c r="J26" s="78"/>
      <c r="K26" s="78"/>
      <c r="L26" s="78"/>
      <c r="M26" s="77"/>
      <c r="N26" s="26" t="s">
        <v>297</v>
      </c>
      <c r="S26" s="3" t="s">
        <v>590</v>
      </c>
      <c r="AB26" s="26" t="s">
        <v>249</v>
      </c>
    </row>
    <row r="27" spans="1:30" x14ac:dyDescent="0.25">
      <c r="A27" s="83">
        <f>'C-3a WP Summary'!A20</f>
        <v>7</v>
      </c>
      <c r="B27" s="84">
        <f>'C-3a WP Summary'!J20</f>
        <v>105598</v>
      </c>
      <c r="C27" s="84">
        <f>'C-3a WP Summary'!K20</f>
        <v>0</v>
      </c>
      <c r="D27" s="1314" t="str">
        <f>'C-3a WP Summary'!H20</f>
        <v>Education &amp; Cognitive Development</v>
      </c>
      <c r="E27" s="1315"/>
      <c r="F27" s="85"/>
      <c r="G27" s="3" t="s">
        <v>591</v>
      </c>
      <c r="H27" s="88"/>
      <c r="I27" s="88"/>
      <c r="J27" s="78"/>
      <c r="K27" s="78"/>
      <c r="L27" s="78"/>
      <c r="M27" s="77"/>
      <c r="N27" s="26" t="s">
        <v>299</v>
      </c>
      <c r="S27" s="3" t="s">
        <v>591</v>
      </c>
      <c r="AB27" s="26" t="s">
        <v>699</v>
      </c>
    </row>
    <row r="28" spans="1:30" ht="15" customHeight="1" x14ac:dyDescent="0.25">
      <c r="A28" s="83">
        <f>'C-3a WP Summary'!A21</f>
        <v>8</v>
      </c>
      <c r="B28" s="84">
        <f>'C-3a WP Summary'!J21</f>
        <v>4191404</v>
      </c>
      <c r="C28" s="84">
        <f>'C-3a WP Summary'!K21</f>
        <v>0</v>
      </c>
      <c r="D28" s="1314" t="str">
        <f>'C-3a WP Summary'!H21</f>
        <v>Education &amp; Cognitive Development</v>
      </c>
      <c r="E28" s="1315"/>
      <c r="F28" s="85"/>
      <c r="G28" s="3" t="s">
        <v>556</v>
      </c>
      <c r="H28" s="88"/>
      <c r="I28" s="88"/>
      <c r="J28" s="78"/>
      <c r="K28" s="78"/>
      <c r="L28" s="78"/>
      <c r="M28" s="77"/>
      <c r="N28" s="26" t="s">
        <v>301</v>
      </c>
      <c r="S28" s="3" t="s">
        <v>556</v>
      </c>
      <c r="AB28" s="26" t="s">
        <v>700</v>
      </c>
    </row>
    <row r="29" spans="1:30" x14ac:dyDescent="0.25">
      <c r="A29" s="83">
        <f>'C-3a WP Summary'!A22</f>
        <v>9</v>
      </c>
      <c r="B29" s="84">
        <f>'C-3a WP Summary'!J22</f>
        <v>529262</v>
      </c>
      <c r="C29" s="84">
        <f>'C-3a WP Summary'!K22</f>
        <v>0</v>
      </c>
      <c r="D29" s="1314" t="str">
        <f>'C-3a WP Summary'!H22</f>
        <v>Education &amp; Cognitive Development</v>
      </c>
      <c r="E29" s="1315"/>
      <c r="F29" s="85"/>
      <c r="G29" s="3" t="s">
        <v>529</v>
      </c>
      <c r="H29" s="88"/>
      <c r="I29" s="88"/>
      <c r="J29" s="78"/>
      <c r="K29" s="78"/>
      <c r="L29" s="78"/>
      <c r="M29" s="77"/>
      <c r="N29" s="26" t="s">
        <v>303</v>
      </c>
      <c r="S29" s="3" t="s">
        <v>529</v>
      </c>
      <c r="AB29" s="26" t="s">
        <v>701</v>
      </c>
    </row>
    <row r="30" spans="1:30" ht="15" customHeight="1" x14ac:dyDescent="0.25">
      <c r="A30" s="83">
        <f>'C-3a WP Summary'!A23</f>
        <v>10</v>
      </c>
      <c r="B30" s="84">
        <f>'C-3a WP Summary'!J23</f>
        <v>1549920</v>
      </c>
      <c r="C30" s="84">
        <f>'C-3a WP Summary'!K23</f>
        <v>0</v>
      </c>
      <c r="D30" s="1314" t="str">
        <f>'C-3a WP Summary'!H23</f>
        <v>Health and Social/Behavioral Development (includes nutrition)</v>
      </c>
      <c r="E30" s="1315"/>
      <c r="F30" s="85"/>
      <c r="G30" s="3" t="s">
        <v>552</v>
      </c>
      <c r="H30" s="88"/>
      <c r="I30" s="88"/>
      <c r="J30" s="78"/>
      <c r="K30" s="78"/>
      <c r="L30" s="78"/>
      <c r="M30" s="77"/>
      <c r="N30" s="26" t="s">
        <v>305</v>
      </c>
      <c r="S30" s="3" t="s">
        <v>552</v>
      </c>
    </row>
    <row r="31" spans="1:30" x14ac:dyDescent="0.25">
      <c r="A31" s="83">
        <f>'C-3a WP Summary'!A25</f>
        <v>12</v>
      </c>
      <c r="B31" s="84">
        <f>'C-3a WP Summary'!J25</f>
        <v>855345</v>
      </c>
      <c r="C31" s="84">
        <f>'C-3a WP Summary'!K25</f>
        <v>0</v>
      </c>
      <c r="D31" s="1314" t="str">
        <f>'C-3a WP Summary'!H25</f>
        <v>Health and Social/Behavioral Development (includes nutrition)</v>
      </c>
      <c r="E31" s="1315"/>
      <c r="F31" s="85"/>
      <c r="G31" s="3" t="s">
        <v>533</v>
      </c>
      <c r="H31" s="88"/>
      <c r="I31" s="88"/>
      <c r="J31" s="78"/>
      <c r="K31" s="78"/>
      <c r="L31" s="78"/>
      <c r="M31" s="77"/>
      <c r="N31" s="26" t="s">
        <v>307</v>
      </c>
      <c r="S31" s="3" t="s">
        <v>533</v>
      </c>
    </row>
    <row r="32" spans="1:30" ht="15" customHeight="1" x14ac:dyDescent="0.25">
      <c r="A32" s="83">
        <f>'C-3a WP Summary'!A26</f>
        <v>13</v>
      </c>
      <c r="B32" s="84">
        <f>'C-3a WP Summary'!J26</f>
        <v>454072</v>
      </c>
      <c r="C32" s="84">
        <f>'C-3a WP Summary'!K26</f>
        <v>0</v>
      </c>
      <c r="D32" s="1314" t="str">
        <f>'C-3a WP Summary'!H26</f>
        <v>Health and Social/Behavioral Development (includes nutrition)</v>
      </c>
      <c r="E32" s="1315"/>
      <c r="F32" s="85"/>
      <c r="G32" s="3" t="s">
        <v>525</v>
      </c>
      <c r="H32" s="88"/>
      <c r="I32" s="88"/>
      <c r="J32" s="78"/>
      <c r="K32" s="78"/>
      <c r="L32" s="78"/>
      <c r="M32" s="77"/>
      <c r="N32" s="26" t="s">
        <v>633</v>
      </c>
      <c r="S32" s="3" t="s">
        <v>525</v>
      </c>
    </row>
    <row r="33" spans="1:19" x14ac:dyDescent="0.25">
      <c r="A33" s="83">
        <f>'C-3a WP Summary'!A27</f>
        <v>14</v>
      </c>
      <c r="B33" s="84">
        <f>'C-3a WP Summary'!J27</f>
        <v>653652</v>
      </c>
      <c r="C33" s="84">
        <f>'C-3a WP Summary'!K27</f>
        <v>0</v>
      </c>
      <c r="D33" s="1314" t="str">
        <f>'C-3a WP Summary'!H27</f>
        <v>Health and Social/Behavioral Development (includes nutrition)</v>
      </c>
      <c r="E33" s="1315"/>
      <c r="F33" s="85"/>
      <c r="G33" s="3" t="s">
        <v>592</v>
      </c>
      <c r="H33" s="89"/>
      <c r="I33" s="89"/>
      <c r="J33" s="76"/>
      <c r="K33" s="76"/>
      <c r="L33" s="76"/>
      <c r="M33" s="75"/>
      <c r="N33" s="26" t="s">
        <v>311</v>
      </c>
      <c r="S33" s="74" t="s">
        <v>592</v>
      </c>
    </row>
    <row r="34" spans="1:19" ht="15" customHeight="1" x14ac:dyDescent="0.25">
      <c r="A34" s="83">
        <f>'C-3a WP Summary'!A29</f>
        <v>16</v>
      </c>
      <c r="B34" s="84">
        <f>'C-3a WP Summary'!J29</f>
        <v>287227</v>
      </c>
      <c r="C34" s="84">
        <f>'C-3a WP Summary'!K29</f>
        <v>0</v>
      </c>
      <c r="D34" s="1314" t="str">
        <f>'C-3a WP Summary'!H29</f>
        <v>Health and Social/Behavioral Development (includes nutrition)</v>
      </c>
      <c r="E34" s="1315"/>
      <c r="F34" s="85"/>
      <c r="G34" s="3"/>
      <c r="H34" s="3"/>
      <c r="I34" s="3"/>
      <c r="J34" s="74"/>
      <c r="K34" s="74"/>
      <c r="L34" s="74"/>
      <c r="N34" s="26" t="s">
        <v>313</v>
      </c>
    </row>
    <row r="35" spans="1:19" x14ac:dyDescent="0.25">
      <c r="A35" s="83">
        <f>'C-3a WP Summary'!A31</f>
        <v>18</v>
      </c>
      <c r="B35" s="84">
        <f>'C-3a WP Summary'!J31</f>
        <v>1715775</v>
      </c>
      <c r="C35" s="84">
        <f>'C-3a WP Summary'!K31</f>
        <v>0</v>
      </c>
      <c r="D35" s="1314" t="str">
        <f>'C-3a WP Summary'!H31</f>
        <v>Health and Social/Behavioral Development (includes nutrition)</v>
      </c>
      <c r="E35" s="1315"/>
      <c r="F35" s="85"/>
      <c r="G35" s="7"/>
      <c r="H35" s="3"/>
      <c r="I35" s="3"/>
      <c r="J35" s="74"/>
      <c r="K35" s="74"/>
      <c r="L35" s="74"/>
      <c r="N35" s="26" t="s">
        <v>315</v>
      </c>
    </row>
    <row r="36" spans="1:19" ht="15" customHeight="1" x14ac:dyDescent="0.25">
      <c r="A36" s="83">
        <f>'C-3a WP Summary'!A32</f>
        <v>19</v>
      </c>
      <c r="B36" s="84">
        <f>'C-3a WP Summary'!J32</f>
        <v>1188470</v>
      </c>
      <c r="C36" s="84">
        <f>'C-3a WP Summary'!K32</f>
        <v>0</v>
      </c>
      <c r="D36" s="1314" t="str">
        <f>'C-3a WP Summary'!H32</f>
        <v>Health and Social/Behavioral Development (includes nutrition)</v>
      </c>
      <c r="E36" s="1315"/>
      <c r="F36" s="85"/>
      <c r="G36" s="3"/>
      <c r="H36" s="3"/>
      <c r="I36" s="3"/>
      <c r="J36" s="74"/>
      <c r="K36" s="74"/>
      <c r="L36" s="74"/>
    </row>
    <row r="37" spans="1:19" x14ac:dyDescent="0.25">
      <c r="A37" s="83">
        <f>'C-3a WP Summary'!A33</f>
        <v>20</v>
      </c>
      <c r="B37" s="84">
        <f>'C-3a WP Summary'!J33</f>
        <v>2943167</v>
      </c>
      <c r="C37" s="84">
        <f>'C-3a WP Summary'!K33</f>
        <v>0</v>
      </c>
      <c r="D37" s="1314" t="str">
        <f>'C-3a WP Summary'!H33</f>
        <v>Health and Social/Behavioral Development (includes nutrition)</v>
      </c>
      <c r="E37" s="1315"/>
      <c r="F37" s="85"/>
      <c r="G37" s="3"/>
      <c r="H37" s="3"/>
      <c r="I37" s="3"/>
      <c r="J37" s="74"/>
      <c r="K37" s="74"/>
      <c r="L37" s="74"/>
    </row>
    <row r="38" spans="1:19" x14ac:dyDescent="0.25">
      <c r="A38" s="83">
        <f>'C-3a WP Summary'!A34</f>
        <v>21</v>
      </c>
      <c r="B38" s="84">
        <f>'C-3a WP Summary'!J34</f>
        <v>307200</v>
      </c>
      <c r="C38" s="84">
        <f>'C-3a WP Summary'!K34</f>
        <v>0</v>
      </c>
      <c r="D38" s="1314" t="str">
        <f>'C-3a WP Summary'!H34</f>
        <v>Health and Social/Behavioral Development (includes nutrition)</v>
      </c>
      <c r="E38" s="1315"/>
      <c r="F38" s="85"/>
      <c r="G38" s="3"/>
      <c r="H38" s="3"/>
      <c r="I38" s="3"/>
      <c r="J38" s="74"/>
      <c r="K38" s="74"/>
      <c r="L38" s="74"/>
    </row>
    <row r="39" spans="1:19" x14ac:dyDescent="0.25">
      <c r="A39"/>
      <c r="B39"/>
      <c r="C39"/>
      <c r="D39"/>
      <c r="E39"/>
      <c r="F39"/>
      <c r="G39"/>
      <c r="H39"/>
      <c r="I39"/>
    </row>
    <row r="40" spans="1:19" x14ac:dyDescent="0.25">
      <c r="A40" s="90" t="s">
        <v>702</v>
      </c>
      <c r="B40" s="91"/>
      <c r="C40" s="91"/>
      <c r="D40" s="91"/>
      <c r="E40" s="92"/>
      <c r="F40"/>
      <c r="G40"/>
      <c r="H40"/>
      <c r="I40"/>
    </row>
    <row r="41" spans="1:19" x14ac:dyDescent="0.25">
      <c r="A41"/>
      <c r="B41"/>
      <c r="C41"/>
      <c r="D41"/>
      <c r="E41"/>
      <c r="F41"/>
      <c r="G41"/>
      <c r="H41"/>
      <c r="I41"/>
    </row>
    <row r="42" spans="1:19" ht="75" x14ac:dyDescent="0.25">
      <c r="A42" s="93" t="s">
        <v>703</v>
      </c>
      <c r="B42" s="93" t="s">
        <v>704</v>
      </c>
      <c r="C42" s="93" t="s">
        <v>705</v>
      </c>
      <c r="D42" s="94" t="s">
        <v>706</v>
      </c>
      <c r="E42" s="93" t="s">
        <v>707</v>
      </c>
      <c r="F42" s="93" t="s">
        <v>708</v>
      </c>
      <c r="G42" s="93" t="s">
        <v>709</v>
      </c>
      <c r="H42" s="94" t="s">
        <v>710</v>
      </c>
      <c r="I42" s="94" t="s">
        <v>706</v>
      </c>
    </row>
    <row r="43" spans="1:19" x14ac:dyDescent="0.25">
      <c r="A43" s="95">
        <f t="shared" ref="A43:A52" si="0">SUMIF($D$21:$D$38, G24, $B$21:$B$38)</f>
        <v>5781323</v>
      </c>
      <c r="B43" s="95">
        <f>'C-3b Planned Use Con'!H21</f>
        <v>580230</v>
      </c>
      <c r="C43" s="96">
        <f>'C-3c Planned Use DA'!H22</f>
        <v>5201094</v>
      </c>
      <c r="D43" s="95">
        <f t="shared" ref="D43:D52" si="1">A43-(B43+C43)</f>
        <v>-1</v>
      </c>
      <c r="E43" s="97" t="s">
        <v>536</v>
      </c>
      <c r="F43" s="95">
        <f t="shared" ref="F43:F52" si="2">SUMIF($D$21:$D$38,G24,$C$21:$C$38)</f>
        <v>0</v>
      </c>
      <c r="G43" s="95">
        <f>'C-3b Planned Use Con'!I21</f>
        <v>0</v>
      </c>
      <c r="H43" s="95">
        <f>'C-3c Planned Use DA'!I22</f>
        <v>0</v>
      </c>
      <c r="I43" s="95">
        <f t="shared" ref="I43:I52" si="3">F43-(G43+H43)</f>
        <v>0</v>
      </c>
    </row>
    <row r="44" spans="1:19" x14ac:dyDescent="0.25">
      <c r="A44" s="98">
        <f t="shared" si="0"/>
        <v>4826264</v>
      </c>
      <c r="B44" s="98">
        <f>'C-3b Planned Use Con'!H22</f>
        <v>572058</v>
      </c>
      <c r="C44" s="96">
        <f>'C-3c Planned Use DA'!H23</f>
        <v>5127852</v>
      </c>
      <c r="D44" s="95">
        <f t="shared" si="1"/>
        <v>-873646</v>
      </c>
      <c r="E44" s="99" t="s">
        <v>544</v>
      </c>
      <c r="F44" s="98">
        <f t="shared" si="2"/>
        <v>0</v>
      </c>
      <c r="G44" s="98">
        <f>'C-3b Planned Use Con'!I22</f>
        <v>0</v>
      </c>
      <c r="H44" s="98">
        <f>'C-3c Planned Use DA'!I23</f>
        <v>0</v>
      </c>
      <c r="I44" s="95">
        <f t="shared" si="3"/>
        <v>0</v>
      </c>
    </row>
    <row r="45" spans="1:19" x14ac:dyDescent="0.25">
      <c r="A45" s="98">
        <f t="shared" si="0"/>
        <v>0</v>
      </c>
      <c r="B45" s="98">
        <f>'C-3b Planned Use Con'!H23</f>
        <v>0</v>
      </c>
      <c r="C45" s="96">
        <f>'C-3c Planned Use DA'!H24</f>
        <v>0</v>
      </c>
      <c r="D45" s="95">
        <f t="shared" si="1"/>
        <v>0</v>
      </c>
      <c r="E45" s="99" t="s">
        <v>590</v>
      </c>
      <c r="F45" s="98">
        <f t="shared" si="2"/>
        <v>0</v>
      </c>
      <c r="G45" s="98">
        <f>'C-3b Planned Use Con'!I23</f>
        <v>0</v>
      </c>
      <c r="H45" s="98">
        <f>'C-3c Planned Use DA'!I24</f>
        <v>0</v>
      </c>
      <c r="I45" s="95">
        <f t="shared" si="3"/>
        <v>0</v>
      </c>
    </row>
    <row r="46" spans="1:19" x14ac:dyDescent="0.25">
      <c r="A46" s="98">
        <f t="shared" si="0"/>
        <v>0</v>
      </c>
      <c r="B46" s="98">
        <f>'C-3b Planned Use Con'!H24</f>
        <v>0</v>
      </c>
      <c r="C46" s="96">
        <f>'C-3c Planned Use DA'!H25</f>
        <v>0</v>
      </c>
      <c r="D46" s="95">
        <f t="shared" si="1"/>
        <v>0</v>
      </c>
      <c r="E46" s="99" t="s">
        <v>591</v>
      </c>
      <c r="F46" s="98">
        <f t="shared" si="2"/>
        <v>0</v>
      </c>
      <c r="G46" s="98">
        <f>'C-3b Planned Use Con'!I24</f>
        <v>0</v>
      </c>
      <c r="H46" s="98">
        <f>'C-3c Planned Use DA'!I25</f>
        <v>0</v>
      </c>
      <c r="I46" s="95">
        <f t="shared" si="3"/>
        <v>0</v>
      </c>
    </row>
    <row r="47" spans="1:19" ht="30" x14ac:dyDescent="0.25">
      <c r="A47" s="98">
        <f t="shared" si="0"/>
        <v>10347896</v>
      </c>
      <c r="B47" s="98">
        <f>'C-3b Planned Use Con'!H25</f>
        <v>2030067</v>
      </c>
      <c r="C47" s="96">
        <f>'C-3c Planned Use DA'!H26</f>
        <v>15443519</v>
      </c>
      <c r="D47" s="95">
        <f t="shared" si="1"/>
        <v>-7125690</v>
      </c>
      <c r="E47" s="99" t="s">
        <v>556</v>
      </c>
      <c r="F47" s="98">
        <f t="shared" si="2"/>
        <v>0</v>
      </c>
      <c r="G47" s="98">
        <f>'C-3b Planned Use Con'!I25</f>
        <v>0</v>
      </c>
      <c r="H47" s="98">
        <f>'C-3c Planned Use DA'!I26</f>
        <v>0</v>
      </c>
      <c r="I47" s="95">
        <f t="shared" si="3"/>
        <v>0</v>
      </c>
    </row>
    <row r="48" spans="1:19" x14ac:dyDescent="0.25">
      <c r="A48" s="98">
        <f t="shared" si="0"/>
        <v>21250</v>
      </c>
      <c r="B48" s="98">
        <f>'C-3b Planned Use Con'!H26</f>
        <v>21250</v>
      </c>
      <c r="C48" s="96">
        <f>'C-3c Planned Use DA'!H27</f>
        <v>0</v>
      </c>
      <c r="D48" s="95">
        <f t="shared" si="1"/>
        <v>0</v>
      </c>
      <c r="E48" s="99" t="s">
        <v>529</v>
      </c>
      <c r="F48" s="98">
        <f t="shared" si="2"/>
        <v>0</v>
      </c>
      <c r="G48" s="98">
        <f>'C-3b Planned Use Con'!I26</f>
        <v>0</v>
      </c>
      <c r="H48" s="98">
        <f>'C-3c Planned Use DA'!I27</f>
        <v>0</v>
      </c>
      <c r="I48" s="95">
        <f t="shared" si="3"/>
        <v>0</v>
      </c>
    </row>
    <row r="49" spans="1:9" x14ac:dyDescent="0.25">
      <c r="A49" s="98">
        <f t="shared" si="0"/>
        <v>0</v>
      </c>
      <c r="B49" s="98">
        <f>'C-3b Planned Use Con'!H27</f>
        <v>0</v>
      </c>
      <c r="C49" s="96">
        <f>'C-3c Planned Use DA'!H28</f>
        <v>0</v>
      </c>
      <c r="D49" s="95">
        <f t="shared" si="1"/>
        <v>0</v>
      </c>
      <c r="E49" s="99" t="s">
        <v>552</v>
      </c>
      <c r="F49" s="98">
        <f t="shared" si="2"/>
        <v>0</v>
      </c>
      <c r="G49" s="98">
        <f>'C-3b Planned Use Con'!I27</f>
        <v>0</v>
      </c>
      <c r="H49" s="98">
        <f>'C-3c Planned Use DA'!I28</f>
        <v>0</v>
      </c>
      <c r="I49" s="95">
        <f t="shared" si="3"/>
        <v>0</v>
      </c>
    </row>
    <row r="50" spans="1:9" ht="30" x14ac:dyDescent="0.25">
      <c r="A50" s="98">
        <f t="shared" si="0"/>
        <v>24940</v>
      </c>
      <c r="B50" s="98">
        <f>'C-3b Planned Use Con'!H28</f>
        <v>24940</v>
      </c>
      <c r="C50" s="96">
        <f>'C-3c Planned Use DA'!H29</f>
        <v>0</v>
      </c>
      <c r="D50" s="95">
        <f t="shared" si="1"/>
        <v>0</v>
      </c>
      <c r="E50" s="99" t="s">
        <v>533</v>
      </c>
      <c r="F50" s="98">
        <f t="shared" si="2"/>
        <v>0</v>
      </c>
      <c r="G50" s="98">
        <f>'C-3b Planned Use Con'!I28</f>
        <v>0</v>
      </c>
      <c r="H50" s="98">
        <f>'C-3c Planned Use DA'!I29</f>
        <v>0</v>
      </c>
      <c r="I50" s="95">
        <f t="shared" si="3"/>
        <v>0</v>
      </c>
    </row>
    <row r="51" spans="1:9" x14ac:dyDescent="0.25">
      <c r="A51" s="98">
        <f t="shared" si="0"/>
        <v>1461936</v>
      </c>
      <c r="B51" s="98">
        <f>'C-3b Planned Use Con'!H29</f>
        <v>520748</v>
      </c>
      <c r="C51" s="96">
        <f>'C-3c Planned Use DA'!H30</f>
        <v>941188</v>
      </c>
      <c r="D51" s="95">
        <f t="shared" si="1"/>
        <v>0</v>
      </c>
      <c r="E51" s="99" t="s">
        <v>525</v>
      </c>
      <c r="F51" s="98">
        <f t="shared" si="2"/>
        <v>0</v>
      </c>
      <c r="G51" s="98">
        <f>'C-3b Planned Use Con'!I29</f>
        <v>0</v>
      </c>
      <c r="H51" s="98">
        <f>'C-3c Planned Use DA'!I30</f>
        <v>0</v>
      </c>
      <c r="I51" s="95">
        <f t="shared" si="3"/>
        <v>0</v>
      </c>
    </row>
    <row r="52" spans="1:9" ht="30" x14ac:dyDescent="0.25">
      <c r="A52" s="98">
        <f t="shared" si="0"/>
        <v>0</v>
      </c>
      <c r="B52" s="98">
        <f>'C-3b Planned Use Con'!H30</f>
        <v>0</v>
      </c>
      <c r="C52" s="96">
        <f>'C-3c Planned Use DA'!H31</f>
        <v>0</v>
      </c>
      <c r="D52" s="95">
        <f t="shared" si="1"/>
        <v>0</v>
      </c>
      <c r="E52" s="99" t="s">
        <v>592</v>
      </c>
      <c r="F52" s="98">
        <f t="shared" si="2"/>
        <v>0</v>
      </c>
      <c r="G52" s="98">
        <f>'C-3b Planned Use Con'!I30</f>
        <v>0</v>
      </c>
      <c r="H52" s="98">
        <f>'C-3c Planned Use DA'!I31</f>
        <v>0</v>
      </c>
      <c r="I52" s="95">
        <f t="shared" si="3"/>
        <v>0</v>
      </c>
    </row>
    <row r="53" spans="1:9" ht="18.75" x14ac:dyDescent="0.25">
      <c r="A53"/>
      <c r="B53"/>
      <c r="C53"/>
      <c r="D53"/>
      <c r="E53" s="100" t="s">
        <v>711</v>
      </c>
      <c r="F53" s="101"/>
      <c r="G53" s="101"/>
      <c r="H53"/>
      <c r="I53"/>
    </row>
    <row r="54" spans="1:9" x14ac:dyDescent="0.25">
      <c r="G54" s="73"/>
      <c r="H54" s="73"/>
    </row>
  </sheetData>
  <mergeCells count="37">
    <mergeCell ref="A13:H13"/>
    <mergeCell ref="A15:H15"/>
    <mergeCell ref="D23:E23"/>
    <mergeCell ref="A1:H1"/>
    <mergeCell ref="A2:H2"/>
    <mergeCell ref="A3:H3"/>
    <mergeCell ref="A4:H4"/>
    <mergeCell ref="B5:F5"/>
    <mergeCell ref="E7:F7"/>
    <mergeCell ref="A6:G6"/>
    <mergeCell ref="A8:H8"/>
    <mergeCell ref="A9:H10"/>
    <mergeCell ref="A12:H12"/>
    <mergeCell ref="A11:H11"/>
    <mergeCell ref="D22:E22"/>
    <mergeCell ref="D38:E38"/>
    <mergeCell ref="A14:G14"/>
    <mergeCell ref="A16:G16"/>
    <mergeCell ref="A17:A20"/>
    <mergeCell ref="B17:B20"/>
    <mergeCell ref="C17:C20"/>
    <mergeCell ref="D26:E26"/>
    <mergeCell ref="D30:E30"/>
    <mergeCell ref="D31:E31"/>
    <mergeCell ref="D24:E24"/>
    <mergeCell ref="D25:E25"/>
    <mergeCell ref="D27:E27"/>
    <mergeCell ref="D28:E28"/>
    <mergeCell ref="D29:E29"/>
    <mergeCell ref="D17:E20"/>
    <mergeCell ref="D21:E21"/>
    <mergeCell ref="D37:E37"/>
    <mergeCell ref="D32:E32"/>
    <mergeCell ref="D33:E33"/>
    <mergeCell ref="D34:E34"/>
    <mergeCell ref="D35:E35"/>
    <mergeCell ref="D36:E36"/>
  </mergeCells>
  <pageMargins left="0.5" right="0.5" top="0.5" bottom="0.5" header="0.3" footer="0.3"/>
  <pageSetup scale="55" fitToHeight="0" orientation="portrait" r:id="rId1"/>
  <headerFooter>
    <oddFooter>&amp;L&amp;10New York State Department of State&amp;C&amp;10Division of Community Services&amp;R&amp;10CSBG Contract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A3B62416D32249A2056301FB034955" ma:contentTypeVersion="2" ma:contentTypeDescription="Create a new document." ma:contentTypeScope="" ma:versionID="5513314fbffba0b65655cf616e0920b4">
  <xsd:schema xmlns:xsd="http://www.w3.org/2001/XMLSchema" xmlns:xs="http://www.w3.org/2001/XMLSchema" xmlns:p="http://schemas.microsoft.com/office/2006/metadata/properties" xmlns:ns2="93e65a11-2555-4db4-8441-8abaac1b8cb9" targetNamespace="http://schemas.microsoft.com/office/2006/metadata/properties" ma:root="true" ma:fieldsID="eb0f58e6f4a2922ddcb0e9bd785a66fa" ns2:_="">
    <xsd:import namespace="93e65a11-2555-4db4-8441-8abaac1b8cb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65a11-2555-4db4-8441-8abaac1b8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CEA96-A648-4258-86E8-B7A0A24BD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65a11-2555-4db4-8441-8abaac1b8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FD9020-0BAC-4091-B477-178A5637797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612E91C-7437-4593-B355-EF086B943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C-1a Needs Assessment</vt:lpstr>
      <vt:lpstr>C-1b Demonstrated Needs</vt:lpstr>
      <vt:lpstr>C-1c Strategic Plan</vt:lpstr>
      <vt:lpstr>C-2a WP Capacity Bldg</vt:lpstr>
      <vt:lpstr>C-2b WP Agency Partners</vt:lpstr>
      <vt:lpstr>C-2c Work Plan &amp; PPR</vt:lpstr>
      <vt:lpstr>C-2d PPR Narrative</vt:lpstr>
      <vt:lpstr>C-3a WP Summary</vt:lpstr>
      <vt:lpstr>C-3b Planned Use Con</vt:lpstr>
      <vt:lpstr>C-3c Planned Use DA</vt:lpstr>
      <vt:lpstr>C-4a Partnerships</vt:lpstr>
      <vt:lpstr>C-4b Partnerships con't</vt:lpstr>
      <vt:lpstr>C-4c Child Support</vt:lpstr>
      <vt:lpstr>C-4d Community Initiative</vt:lpstr>
      <vt:lpstr>C-4e Innovative Initiative</vt:lpstr>
      <vt:lpstr>Domain Calculator</vt:lpstr>
      <vt:lpstr>'C-1a Needs Assessment'!Print_Area</vt:lpstr>
      <vt:lpstr>'C-1b Demonstrated Needs'!Print_Area</vt:lpstr>
      <vt:lpstr>'C-2b WP Agency Partners'!Print_Area</vt:lpstr>
      <vt:lpstr>'C-2c Work Plan &amp; PPR'!Print_Area</vt:lpstr>
      <vt:lpstr>'C-2d PPR Narrative'!Print_Area</vt:lpstr>
      <vt:lpstr>'C-4a Partnerships'!Print_Area</vt:lpstr>
      <vt:lpstr>'C-4c Child Support'!Print_Area</vt:lpstr>
      <vt:lpstr>'C-4d Community Initiative'!Print_Area</vt:lpstr>
      <vt:lpstr>'C-1a Needs Assessment'!Print_Titles</vt:lpstr>
      <vt:lpstr>'C-1b Demonstrated Needs'!Print_Titles</vt:lpstr>
      <vt:lpstr>'C-1c Strategic Plan'!Print_Titles</vt:lpstr>
      <vt:lpstr>'C-3a WP Summary'!Print_Titles</vt:lpstr>
      <vt:lpstr>'C-4a Partnerships'!Print_Titles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Attachmment C 2022 CSBG Contract DRAFT-NOT DONE</dc:title>
  <dc:subject/>
  <dc:creator>dosmpfohl</dc:creator>
  <cp:keywords/>
  <dc:description/>
  <cp:lastModifiedBy>Almanzar, Kathleen (DYCD)</cp:lastModifiedBy>
  <cp:revision/>
  <dcterms:created xsi:type="dcterms:W3CDTF">2018-03-26T11:35:18Z</dcterms:created>
  <dcterms:modified xsi:type="dcterms:W3CDTF">2023-12-18T20:36:36Z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0x010100F4A3B62416D32249A2056301FB034955</vt:lpwstr>
  </property>
</Properties>
</file>