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RIS(2)\9(IssuanceofDeskAppearanceTickets2020Q2)\"/>
    </mc:Choice>
  </mc:AlternateContent>
  <bookViews>
    <workbookView xWindow="480" yWindow="75" windowWidth="27795" windowHeight="12345" activeTab="2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62913"/>
</workbook>
</file>

<file path=xl/calcChain.xml><?xml version="1.0" encoding="utf-8"?>
<calcChain xmlns="http://schemas.openxmlformats.org/spreadsheetml/2006/main">
  <c r="G4" i="2" l="1"/>
  <c r="D9" i="2" l="1"/>
  <c r="C9" i="2"/>
  <c r="E5" i="2" l="1"/>
  <c r="E6" i="2"/>
  <c r="E7" i="2"/>
  <c r="E8" i="2"/>
  <c r="E4" i="2"/>
  <c r="E9" i="2" l="1"/>
  <c r="D10" i="5"/>
  <c r="E10" i="5"/>
  <c r="F10" i="5"/>
  <c r="C11" i="5"/>
  <c r="B11" i="5"/>
  <c r="A1" i="7" l="1"/>
  <c r="A1" i="6"/>
  <c r="A1" i="5"/>
  <c r="A1" i="4"/>
  <c r="A1" i="3"/>
  <c r="G9" i="2" l="1"/>
  <c r="F9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<sst xmlns="http://schemas.openxmlformats.org/spreadsheetml/2006/main" count="77" uniqueCount="50">
  <si>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</si>
  <si>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</si>
  <si>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</si>
  <si>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</si>
  <si>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</si>
  <si>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</si>
  <si>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</si>
  <si>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</si>
  <si>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</si>
  <si>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</si>
  <si>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</si>
  <si>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</si>
  <si>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</si>
  <si>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</si>
  <si>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</si>
  <si>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</si>
  <si>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</si>
  <si>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</si>
  <si>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</si>
  <si>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</si>
  <si>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</si>
  <si>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</si>
  <si>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</si>
  <si>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</si>
  <si>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</si>
  <si>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</si>
  <si>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</si>
  <si>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</si>
  <si>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</si>
  <si>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</si>
  <si>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</si>
  <si>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</si>
  <si>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</si>
  <si>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</si>
  <si>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</si>
  <si>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</si>
  <si>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</si>
  <si>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</si>
  <si>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</si>
  <si>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</si>
  <si>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</si>
  <si>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</si>
  <si>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</si>
  <si>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</si>
  <si>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Non DAT and DAT Arrest Analysis 2Q 2020</t>
  </si>
  <si>
    <t>ASLT W/INT CAUSES PHYS INJURY</t>
  </si>
  <si>
    <t>PETIT LARCENY</t>
  </si>
  <si>
    <t>CRIM POSS CONTRL SUBST-7TH</t>
  </si>
  <si>
    <t>MENACING-2ND:WEAPON</t>
  </si>
  <si>
    <t>OMAP/NYPD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</si>
</sst>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44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45</v>
      </c>
      <c r="C4" s="8">
        <v>2768</v>
      </c>
      <c r="D4" s="8">
        <v>994</v>
      </c>
      <c r="E4" s="8">
        <f>SUM(C4:D4)</f>
        <v>3762</v>
      </c>
      <c r="F4" s="8">
        <f>D4-C4</f>
        <v>-1774</v>
      </c>
      <c r="G4" s="9">
        <f>IF(D4=0,"**.*",(C4/D4))</f>
        <v>2.7847082494969819</v>
      </c>
    </row>
    <row r="5" spans="1:8" x14ac:dyDescent="0.25">
      <c r="A5" s="4" t="s">
        <v>38</v>
      </c>
      <c r="B5" s="4" t="s">
        <v>46</v>
      </c>
      <c r="C5" s="8">
        <v>887</v>
      </c>
      <c r="D5" s="8">
        <v>1383</v>
      </c>
      <c r="E5" s="8">
        <f t="shared" ref="E5:E8" si="0">SUM(C5:D5)</f>
        <v>2270</v>
      </c>
      <c r="F5" s="8">
        <f t="shared" ref="F5:F9" si="1">D5-C5</f>
        <v>496</v>
      </c>
      <c r="G5" s="9">
        <f>IF(D5=0,"**.*",(C5/D5))</f>
        <v>0.6413593637020969</v>
      </c>
    </row>
    <row r="6" spans="1:8" x14ac:dyDescent="0.25">
      <c r="A6" s="4" t="s">
        <v>40</v>
      </c>
      <c r="B6" s="4" t="s">
        <v>47</v>
      </c>
      <c r="C6" s="8">
        <v>251</v>
      </c>
      <c r="D6" s="8">
        <v>621</v>
      </c>
      <c r="E6" s="8">
        <f t="shared" si="0"/>
        <v>872</v>
      </c>
      <c r="F6" s="8">
        <f t="shared" si="1"/>
        <v>370</v>
      </c>
      <c r="G6" s="9">
        <f t="shared" ref="G6:G9" si="2">IF(D6=0,"**.*",(C6/D6))</f>
        <v>0.40418679549114334</v>
      </c>
    </row>
    <row r="7" spans="1:8" x14ac:dyDescent="0.25">
      <c r="A7" s="4" t="s">
        <v>41</v>
      </c>
      <c r="B7" s="4" t="s">
        <v>42</v>
      </c>
      <c r="C7" s="8">
        <v>462</v>
      </c>
      <c r="D7" s="8">
        <v>251</v>
      </c>
      <c r="E7" s="8">
        <f t="shared" si="0"/>
        <v>713</v>
      </c>
      <c r="F7" s="8">
        <f t="shared" si="1"/>
        <v>-211</v>
      </c>
      <c r="G7" s="9">
        <f t="shared" si="2"/>
        <v>1.8406374501992031</v>
      </c>
    </row>
    <row r="8" spans="1:8" x14ac:dyDescent="0.25">
      <c r="A8" s="4" t="s">
        <v>43</v>
      </c>
      <c r="B8" s="4" t="s">
        <v>48</v>
      </c>
      <c r="C8" s="8">
        <v>619</v>
      </c>
      <c r="D8" s="8">
        <v>19</v>
      </c>
      <c r="E8" s="8">
        <f t="shared" si="0"/>
        <v>638</v>
      </c>
      <c r="F8" s="8">
        <f t="shared" si="1"/>
        <v>-600</v>
      </c>
      <c r="G8" s="9">
        <f t="shared" si="2"/>
        <v>32.578947368421055</v>
      </c>
    </row>
    <row r="9" spans="1:8" x14ac:dyDescent="0.25">
      <c r="A9" s="10" t="s">
        <v>8</v>
      </c>
      <c r="B9" s="10"/>
      <c r="C9" s="5">
        <f>SUM(C4:C8)</f>
        <v>4987</v>
      </c>
      <c r="D9" s="5">
        <f>SUM(D4:D8)</f>
        <v>3268</v>
      </c>
      <c r="E9" s="5">
        <f>SUM(E4:E8)</f>
        <v>8255</v>
      </c>
      <c r="F9" s="7">
        <f t="shared" si="1"/>
        <v>-1719</v>
      </c>
      <c r="G9" s="9">
        <f t="shared" si="2"/>
        <v>1.5260097919216646</v>
      </c>
    </row>
    <row r="11" spans="1:8" x14ac:dyDescent="0.25">
      <c r="A11" s="12" t="s">
        <v>30</v>
      </c>
      <c r="B11" s="12"/>
      <c r="D11" s="13"/>
      <c r="G11" s="14"/>
    </row>
    <row r="12" spans="1:8" x14ac:dyDescent="0.25">
      <c r="A12" s="12" t="s">
        <v>31</v>
      </c>
      <c r="B12" s="12"/>
      <c r="G12" s="14"/>
    </row>
    <row r="13" spans="1:8" x14ac:dyDescent="0.25">
      <c r="G13" s="14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  <headerFooter>
    <oddFooter>&amp;LOMAP/NYPD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8" sqref="C8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2Q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1367</v>
      </c>
      <c r="C4" s="8">
        <v>857</v>
      </c>
      <c r="D4" s="8">
        <f>SUM(B4:C4)</f>
        <v>2224</v>
      </c>
      <c r="E4" s="8">
        <f>C4-B4</f>
        <v>-510</v>
      </c>
      <c r="F4" s="9">
        <f>B4/C4</f>
        <v>1.5950991831971995</v>
      </c>
    </row>
    <row r="5" spans="1:6" x14ac:dyDescent="0.25">
      <c r="A5" s="4" t="s">
        <v>4</v>
      </c>
      <c r="B5" s="8">
        <v>1243</v>
      </c>
      <c r="C5" s="8">
        <v>672</v>
      </c>
      <c r="D5" s="8">
        <f t="shared" ref="D5:D9" si="0">SUM(B5:C5)</f>
        <v>1915</v>
      </c>
      <c r="E5" s="8">
        <f t="shared" ref="E5:E9" si="1">C5-B5</f>
        <v>-571</v>
      </c>
      <c r="F5" s="9">
        <f t="shared" ref="F5:F9" si="2">B5/C5</f>
        <v>1.8497023809523809</v>
      </c>
    </row>
    <row r="6" spans="1:6" x14ac:dyDescent="0.25">
      <c r="A6" s="4" t="s">
        <v>5</v>
      </c>
      <c r="B6" s="8">
        <v>933</v>
      </c>
      <c r="C6" s="8">
        <v>996</v>
      </c>
      <c r="D6" s="8">
        <f t="shared" si="0"/>
        <v>1929</v>
      </c>
      <c r="E6" s="8">
        <f t="shared" si="1"/>
        <v>63</v>
      </c>
      <c r="F6" s="9">
        <f t="shared" si="2"/>
        <v>0.93674698795180722</v>
      </c>
    </row>
    <row r="7" spans="1:6" x14ac:dyDescent="0.25">
      <c r="A7" s="4" t="s">
        <v>6</v>
      </c>
      <c r="B7" s="8">
        <v>1252</v>
      </c>
      <c r="C7" s="8">
        <v>602</v>
      </c>
      <c r="D7" s="8">
        <f t="shared" si="0"/>
        <v>1854</v>
      </c>
      <c r="E7" s="8">
        <f t="shared" si="1"/>
        <v>-650</v>
      </c>
      <c r="F7" s="9">
        <f t="shared" si="2"/>
        <v>2.0797342192691031</v>
      </c>
    </row>
    <row r="8" spans="1:6" x14ac:dyDescent="0.25">
      <c r="A8" s="4" t="s">
        <v>7</v>
      </c>
      <c r="B8" s="8">
        <v>192</v>
      </c>
      <c r="C8" s="8">
        <v>141</v>
      </c>
      <c r="D8" s="8">
        <f t="shared" si="0"/>
        <v>333</v>
      </c>
      <c r="E8" s="8">
        <f t="shared" si="1"/>
        <v>-51</v>
      </c>
      <c r="F8" s="9">
        <f t="shared" si="2"/>
        <v>1.3617021276595744</v>
      </c>
    </row>
    <row r="9" spans="1:6" x14ac:dyDescent="0.25">
      <c r="A9" s="4" t="s">
        <v>8</v>
      </c>
      <c r="B9" s="7">
        <f>SUM(B4:B8)</f>
        <v>4987</v>
      </c>
      <c r="C9" s="7">
        <f>SUM(C4:C8)</f>
        <v>3268</v>
      </c>
      <c r="D9" s="7">
        <f t="shared" si="0"/>
        <v>8255</v>
      </c>
      <c r="E9" s="7">
        <f t="shared" si="1"/>
        <v>-1719</v>
      </c>
      <c r="F9" s="9">
        <f t="shared" si="2"/>
        <v>1.5260097919216646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&amp;LOMAP/NYPD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F14" sqref="F1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2020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21</v>
      </c>
      <c r="C4" s="2">
        <v>25</v>
      </c>
      <c r="D4" s="2">
        <f>SUM(B4:C4)</f>
        <v>46</v>
      </c>
      <c r="E4" s="2">
        <f>C4-B4</f>
        <v>4</v>
      </c>
      <c r="F4" s="6">
        <f>B4/C4</f>
        <v>0.84</v>
      </c>
    </row>
    <row r="5" spans="1:7" x14ac:dyDescent="0.25">
      <c r="A5" s="11">
        <v>5</v>
      </c>
      <c r="B5" s="2">
        <v>29</v>
      </c>
      <c r="C5" s="2">
        <v>32</v>
      </c>
      <c r="D5" s="2">
        <f t="shared" ref="D5:D68" si="0">SUM(B5:C5)</f>
        <v>61</v>
      </c>
      <c r="E5" s="2">
        <f t="shared" ref="E5:E68" si="1">C5-B5</f>
        <v>3</v>
      </c>
      <c r="F5" s="6">
        <f t="shared" ref="F5:F68" si="2">B5/C5</f>
        <v>0.90625</v>
      </c>
    </row>
    <row r="6" spans="1:7" x14ac:dyDescent="0.25">
      <c r="A6" s="11">
        <v>6</v>
      </c>
      <c r="B6" s="2">
        <v>88</v>
      </c>
      <c r="C6" s="2">
        <v>39</v>
      </c>
      <c r="D6" s="2">
        <f t="shared" si="0"/>
        <v>127</v>
      </c>
      <c r="E6" s="2">
        <f t="shared" si="1"/>
        <v>-49</v>
      </c>
      <c r="F6" s="6">
        <f t="shared" si="2"/>
        <v>2.2564102564102564</v>
      </c>
    </row>
    <row r="7" spans="1:7" x14ac:dyDescent="0.25">
      <c r="A7" s="11">
        <v>7</v>
      </c>
      <c r="B7" s="2">
        <v>54</v>
      </c>
      <c r="C7" s="2">
        <v>48</v>
      </c>
      <c r="D7" s="2">
        <f t="shared" si="0"/>
        <v>102</v>
      </c>
      <c r="E7" s="2">
        <f t="shared" si="1"/>
        <v>-6</v>
      </c>
      <c r="F7" s="6">
        <f t="shared" si="2"/>
        <v>1.125</v>
      </c>
    </row>
    <row r="8" spans="1:7" x14ac:dyDescent="0.25">
      <c r="A8" s="11">
        <v>9</v>
      </c>
      <c r="B8" s="2">
        <v>34</v>
      </c>
      <c r="C8" s="2">
        <v>37</v>
      </c>
      <c r="D8" s="2">
        <f t="shared" si="0"/>
        <v>71</v>
      </c>
      <c r="E8" s="2">
        <f t="shared" si="1"/>
        <v>3</v>
      </c>
      <c r="F8" s="6">
        <f t="shared" si="2"/>
        <v>0.91891891891891897</v>
      </c>
    </row>
    <row r="9" spans="1:7" x14ac:dyDescent="0.25">
      <c r="A9" s="11">
        <v>10</v>
      </c>
      <c r="B9" s="2">
        <v>15</v>
      </c>
      <c r="C9" s="2">
        <v>22</v>
      </c>
      <c r="D9" s="2">
        <f t="shared" si="0"/>
        <v>37</v>
      </c>
      <c r="E9" s="2">
        <f t="shared" si="1"/>
        <v>7</v>
      </c>
      <c r="F9" s="6">
        <f t="shared" si="2"/>
        <v>0.68181818181818177</v>
      </c>
    </row>
    <row r="10" spans="1:7" x14ac:dyDescent="0.25">
      <c r="A10" s="11">
        <v>13</v>
      </c>
      <c r="B10" s="2">
        <v>42</v>
      </c>
      <c r="C10" s="2">
        <v>65</v>
      </c>
      <c r="D10" s="2">
        <f t="shared" si="0"/>
        <v>107</v>
      </c>
      <c r="E10" s="2">
        <f t="shared" si="1"/>
        <v>23</v>
      </c>
      <c r="F10" s="6">
        <f t="shared" si="2"/>
        <v>0.64615384615384619</v>
      </c>
    </row>
    <row r="11" spans="1:7" x14ac:dyDescent="0.25">
      <c r="A11" s="11">
        <v>14</v>
      </c>
      <c r="B11" s="2">
        <v>52</v>
      </c>
      <c r="C11" s="2">
        <v>63</v>
      </c>
      <c r="D11" s="2">
        <f t="shared" si="0"/>
        <v>115</v>
      </c>
      <c r="E11" s="2">
        <f t="shared" si="1"/>
        <v>11</v>
      </c>
      <c r="F11" s="6">
        <f t="shared" si="2"/>
        <v>0.82539682539682535</v>
      </c>
    </row>
    <row r="12" spans="1:7" x14ac:dyDescent="0.25">
      <c r="A12" s="11">
        <v>17</v>
      </c>
      <c r="B12" s="2">
        <v>26</v>
      </c>
      <c r="C12" s="2">
        <v>32</v>
      </c>
      <c r="D12" s="2">
        <f t="shared" si="0"/>
        <v>58</v>
      </c>
      <c r="E12" s="2">
        <f t="shared" si="1"/>
        <v>6</v>
      </c>
      <c r="F12" s="6">
        <f t="shared" si="2"/>
        <v>0.8125</v>
      </c>
    </row>
    <row r="13" spans="1:7" x14ac:dyDescent="0.25">
      <c r="A13" s="11">
        <v>18</v>
      </c>
      <c r="B13" s="2">
        <v>31</v>
      </c>
      <c r="C13" s="2">
        <v>24</v>
      </c>
      <c r="D13" s="2">
        <f t="shared" si="0"/>
        <v>55</v>
      </c>
      <c r="E13" s="2">
        <f t="shared" si="1"/>
        <v>-7</v>
      </c>
      <c r="F13" s="6">
        <f t="shared" si="2"/>
        <v>1.2916666666666667</v>
      </c>
    </row>
    <row r="14" spans="1:7" x14ac:dyDescent="0.25">
      <c r="A14" s="11">
        <v>19</v>
      </c>
      <c r="B14" s="2">
        <v>44</v>
      </c>
      <c r="C14" s="2">
        <v>78</v>
      </c>
      <c r="D14" s="2">
        <f t="shared" si="0"/>
        <v>122</v>
      </c>
      <c r="E14" s="2">
        <f t="shared" si="1"/>
        <v>34</v>
      </c>
      <c r="F14" s="6">
        <f t="shared" si="2"/>
        <v>0.5641025641025641</v>
      </c>
    </row>
    <row r="15" spans="1:7" x14ac:dyDescent="0.25">
      <c r="A15" s="11">
        <v>20</v>
      </c>
      <c r="B15" s="2">
        <v>21</v>
      </c>
      <c r="C15" s="2">
        <v>36</v>
      </c>
      <c r="D15" s="2">
        <f t="shared" si="0"/>
        <v>57</v>
      </c>
      <c r="E15" s="2">
        <f t="shared" si="1"/>
        <v>15</v>
      </c>
      <c r="F15" s="6">
        <f t="shared" si="2"/>
        <v>0.58333333333333337</v>
      </c>
    </row>
    <row r="16" spans="1:7" x14ac:dyDescent="0.25">
      <c r="A16" s="11">
        <v>22</v>
      </c>
      <c r="B16" s="2">
        <v>1</v>
      </c>
      <c r="C16" s="2">
        <v>2</v>
      </c>
      <c r="D16" s="2">
        <f t="shared" si="0"/>
        <v>3</v>
      </c>
      <c r="E16" s="2">
        <f t="shared" si="1"/>
        <v>1</v>
      </c>
      <c r="F16" s="6">
        <f t="shared" si="2"/>
        <v>0.5</v>
      </c>
    </row>
    <row r="17" spans="1:6" x14ac:dyDescent="0.25">
      <c r="A17" s="11">
        <v>23</v>
      </c>
      <c r="B17" s="2">
        <v>54</v>
      </c>
      <c r="C17" s="2">
        <v>40</v>
      </c>
      <c r="D17" s="2">
        <f t="shared" si="0"/>
        <v>94</v>
      </c>
      <c r="E17" s="2">
        <f t="shared" si="1"/>
        <v>-14</v>
      </c>
      <c r="F17" s="6">
        <f t="shared" si="2"/>
        <v>1.35</v>
      </c>
    </row>
    <row r="18" spans="1:6" x14ac:dyDescent="0.25">
      <c r="A18" s="11">
        <v>24</v>
      </c>
      <c r="B18" s="2">
        <v>42</v>
      </c>
      <c r="C18" s="2">
        <v>60</v>
      </c>
      <c r="D18" s="2">
        <f t="shared" si="0"/>
        <v>102</v>
      </c>
      <c r="E18" s="2">
        <f t="shared" si="1"/>
        <v>18</v>
      </c>
      <c r="F18" s="6">
        <f t="shared" si="2"/>
        <v>0.7</v>
      </c>
    </row>
    <row r="19" spans="1:6" x14ac:dyDescent="0.25">
      <c r="A19" s="11">
        <v>25</v>
      </c>
      <c r="B19" s="2">
        <v>68</v>
      </c>
      <c r="C19" s="2">
        <v>142</v>
      </c>
      <c r="D19" s="2">
        <f t="shared" si="0"/>
        <v>210</v>
      </c>
      <c r="E19" s="2">
        <f t="shared" si="1"/>
        <v>74</v>
      </c>
      <c r="F19" s="6">
        <f t="shared" si="2"/>
        <v>0.47887323943661969</v>
      </c>
    </row>
    <row r="20" spans="1:6" x14ac:dyDescent="0.25">
      <c r="A20" s="11">
        <v>26</v>
      </c>
      <c r="B20" s="2">
        <v>39</v>
      </c>
      <c r="C20" s="2">
        <v>33</v>
      </c>
      <c r="D20" s="2">
        <f t="shared" si="0"/>
        <v>72</v>
      </c>
      <c r="E20" s="2">
        <f t="shared" si="1"/>
        <v>-6</v>
      </c>
      <c r="F20" s="6">
        <f t="shared" si="2"/>
        <v>1.1818181818181819</v>
      </c>
    </row>
    <row r="21" spans="1:6" x14ac:dyDescent="0.25">
      <c r="A21" s="11">
        <v>28</v>
      </c>
      <c r="B21" s="2">
        <v>45</v>
      </c>
      <c r="C21" s="2">
        <v>47</v>
      </c>
      <c r="D21" s="2">
        <f t="shared" si="0"/>
        <v>92</v>
      </c>
      <c r="E21" s="2">
        <f t="shared" si="1"/>
        <v>2</v>
      </c>
      <c r="F21" s="6">
        <f t="shared" si="2"/>
        <v>0.95744680851063835</v>
      </c>
    </row>
    <row r="22" spans="1:6" x14ac:dyDescent="0.25">
      <c r="A22" s="11">
        <v>30</v>
      </c>
      <c r="B22" s="2">
        <v>41</v>
      </c>
      <c r="C22" s="2">
        <v>25</v>
      </c>
      <c r="D22" s="2">
        <f t="shared" si="0"/>
        <v>66</v>
      </c>
      <c r="E22" s="2">
        <f t="shared" si="1"/>
        <v>-16</v>
      </c>
      <c r="F22" s="6">
        <f t="shared" si="2"/>
        <v>1.64</v>
      </c>
    </row>
    <row r="23" spans="1:6" x14ac:dyDescent="0.25">
      <c r="A23" s="11">
        <v>32</v>
      </c>
      <c r="B23" s="2">
        <v>82</v>
      </c>
      <c r="C23" s="2">
        <v>59</v>
      </c>
      <c r="D23" s="2">
        <f t="shared" si="0"/>
        <v>141</v>
      </c>
      <c r="E23" s="2">
        <f t="shared" si="1"/>
        <v>-23</v>
      </c>
      <c r="F23" s="6">
        <f t="shared" si="2"/>
        <v>1.3898305084745763</v>
      </c>
    </row>
    <row r="24" spans="1:6" x14ac:dyDescent="0.25">
      <c r="A24" s="11">
        <v>33</v>
      </c>
      <c r="B24" s="2">
        <v>48</v>
      </c>
      <c r="C24" s="2">
        <v>43</v>
      </c>
      <c r="D24" s="2">
        <f t="shared" si="0"/>
        <v>91</v>
      </c>
      <c r="E24" s="2">
        <f t="shared" si="1"/>
        <v>-5</v>
      </c>
      <c r="F24" s="6">
        <f t="shared" si="2"/>
        <v>1.1162790697674418</v>
      </c>
    </row>
    <row r="25" spans="1:6" x14ac:dyDescent="0.25">
      <c r="A25" s="11">
        <v>34</v>
      </c>
      <c r="B25" s="2">
        <v>56</v>
      </c>
      <c r="C25" s="2">
        <v>44</v>
      </c>
      <c r="D25" s="2">
        <f t="shared" si="0"/>
        <v>100</v>
      </c>
      <c r="E25" s="2">
        <f t="shared" si="1"/>
        <v>-12</v>
      </c>
      <c r="F25" s="6">
        <f t="shared" si="2"/>
        <v>1.2727272727272727</v>
      </c>
    </row>
    <row r="26" spans="1:6" x14ac:dyDescent="0.25">
      <c r="A26" s="11">
        <v>40</v>
      </c>
      <c r="B26" s="2">
        <v>179</v>
      </c>
      <c r="C26" s="2">
        <v>131</v>
      </c>
      <c r="D26" s="2">
        <f t="shared" si="0"/>
        <v>310</v>
      </c>
      <c r="E26" s="2">
        <f t="shared" si="1"/>
        <v>-48</v>
      </c>
      <c r="F26" s="6">
        <f t="shared" si="2"/>
        <v>1.366412213740458</v>
      </c>
    </row>
    <row r="27" spans="1:6" x14ac:dyDescent="0.25">
      <c r="A27" s="11">
        <v>41</v>
      </c>
      <c r="B27" s="2">
        <v>71</v>
      </c>
      <c r="C27" s="2">
        <v>48</v>
      </c>
      <c r="D27" s="2">
        <f t="shared" si="0"/>
        <v>119</v>
      </c>
      <c r="E27" s="2">
        <f t="shared" si="1"/>
        <v>-23</v>
      </c>
      <c r="F27" s="6">
        <f t="shared" si="2"/>
        <v>1.4791666666666667</v>
      </c>
    </row>
    <row r="28" spans="1:6" x14ac:dyDescent="0.25">
      <c r="A28" s="11">
        <v>42</v>
      </c>
      <c r="B28" s="2">
        <v>130</v>
      </c>
      <c r="C28" s="2">
        <v>55</v>
      </c>
      <c r="D28" s="2">
        <f t="shared" si="0"/>
        <v>185</v>
      </c>
      <c r="E28" s="2">
        <f t="shared" si="1"/>
        <v>-75</v>
      </c>
      <c r="F28" s="6">
        <f t="shared" si="2"/>
        <v>2.3636363636363638</v>
      </c>
    </row>
    <row r="29" spans="1:6" x14ac:dyDescent="0.25">
      <c r="A29" s="11">
        <v>43</v>
      </c>
      <c r="B29" s="2">
        <v>160</v>
      </c>
      <c r="C29" s="2">
        <v>81</v>
      </c>
      <c r="D29" s="2">
        <f t="shared" si="0"/>
        <v>241</v>
      </c>
      <c r="E29" s="2">
        <f t="shared" si="1"/>
        <v>-79</v>
      </c>
      <c r="F29" s="6">
        <f t="shared" si="2"/>
        <v>1.9753086419753085</v>
      </c>
    </row>
    <row r="30" spans="1:6" x14ac:dyDescent="0.25">
      <c r="A30" s="11">
        <v>44</v>
      </c>
      <c r="B30" s="2">
        <v>119</v>
      </c>
      <c r="C30" s="2">
        <v>77</v>
      </c>
      <c r="D30" s="2">
        <f t="shared" si="0"/>
        <v>196</v>
      </c>
      <c r="E30" s="2">
        <f t="shared" si="1"/>
        <v>-42</v>
      </c>
      <c r="F30" s="6">
        <f t="shared" si="2"/>
        <v>1.5454545454545454</v>
      </c>
    </row>
    <row r="31" spans="1:6" x14ac:dyDescent="0.25">
      <c r="A31" s="11">
        <v>45</v>
      </c>
      <c r="B31" s="2">
        <v>57</v>
      </c>
      <c r="C31" s="2">
        <v>38</v>
      </c>
      <c r="D31" s="2">
        <f t="shared" si="0"/>
        <v>95</v>
      </c>
      <c r="E31" s="2">
        <f t="shared" si="1"/>
        <v>-19</v>
      </c>
      <c r="F31" s="6">
        <f t="shared" si="2"/>
        <v>1.5</v>
      </c>
    </row>
    <row r="32" spans="1:6" x14ac:dyDescent="0.25">
      <c r="A32" s="11">
        <v>46</v>
      </c>
      <c r="B32" s="2">
        <v>131</v>
      </c>
      <c r="C32" s="2">
        <v>112</v>
      </c>
      <c r="D32" s="2">
        <f t="shared" si="0"/>
        <v>243</v>
      </c>
      <c r="E32" s="2">
        <f t="shared" si="1"/>
        <v>-19</v>
      </c>
      <c r="F32" s="6">
        <f t="shared" si="2"/>
        <v>1.1696428571428572</v>
      </c>
    </row>
    <row r="33" spans="1:6" x14ac:dyDescent="0.25">
      <c r="A33" s="11">
        <v>47</v>
      </c>
      <c r="B33" s="2">
        <v>128</v>
      </c>
      <c r="C33" s="2">
        <v>44</v>
      </c>
      <c r="D33" s="2">
        <f t="shared" si="0"/>
        <v>172</v>
      </c>
      <c r="E33" s="2">
        <f t="shared" si="1"/>
        <v>-84</v>
      </c>
      <c r="F33" s="6">
        <f t="shared" si="2"/>
        <v>2.9090909090909092</v>
      </c>
    </row>
    <row r="34" spans="1:6" x14ac:dyDescent="0.25">
      <c r="A34" s="11">
        <v>48</v>
      </c>
      <c r="B34" s="2">
        <v>113</v>
      </c>
      <c r="C34" s="2">
        <v>52</v>
      </c>
      <c r="D34" s="2">
        <f t="shared" si="0"/>
        <v>165</v>
      </c>
      <c r="E34" s="2">
        <f t="shared" si="1"/>
        <v>-61</v>
      </c>
      <c r="F34" s="6">
        <f t="shared" si="2"/>
        <v>2.1730769230769229</v>
      </c>
    </row>
    <row r="35" spans="1:6" x14ac:dyDescent="0.25">
      <c r="A35" s="11">
        <v>49</v>
      </c>
      <c r="B35" s="2">
        <v>79</v>
      </c>
      <c r="C35" s="2">
        <v>74</v>
      </c>
      <c r="D35" s="2">
        <f t="shared" si="0"/>
        <v>153</v>
      </c>
      <c r="E35" s="2">
        <f t="shared" si="1"/>
        <v>-5</v>
      </c>
      <c r="F35" s="6">
        <f t="shared" si="2"/>
        <v>1.0675675675675675</v>
      </c>
    </row>
    <row r="36" spans="1:6" x14ac:dyDescent="0.25">
      <c r="A36" s="11">
        <v>50</v>
      </c>
      <c r="B36" s="2">
        <v>64</v>
      </c>
      <c r="C36" s="2">
        <v>47</v>
      </c>
      <c r="D36" s="2">
        <f t="shared" si="0"/>
        <v>111</v>
      </c>
      <c r="E36" s="2">
        <f t="shared" si="1"/>
        <v>-17</v>
      </c>
      <c r="F36" s="6">
        <f t="shared" si="2"/>
        <v>1.3617021276595744</v>
      </c>
    </row>
    <row r="37" spans="1:6" x14ac:dyDescent="0.25">
      <c r="A37" s="11">
        <v>52</v>
      </c>
      <c r="B37" s="2">
        <v>136</v>
      </c>
      <c r="C37" s="2">
        <v>98</v>
      </c>
      <c r="D37" s="2">
        <f t="shared" si="0"/>
        <v>234</v>
      </c>
      <c r="E37" s="2">
        <f t="shared" si="1"/>
        <v>-38</v>
      </c>
      <c r="F37" s="6">
        <f t="shared" si="2"/>
        <v>1.3877551020408163</v>
      </c>
    </row>
    <row r="38" spans="1:6" x14ac:dyDescent="0.25">
      <c r="A38" s="11">
        <v>60</v>
      </c>
      <c r="B38" s="2">
        <v>54</v>
      </c>
      <c r="C38" s="2">
        <v>78</v>
      </c>
      <c r="D38" s="2">
        <f t="shared" si="0"/>
        <v>132</v>
      </c>
      <c r="E38" s="2">
        <f t="shared" si="1"/>
        <v>24</v>
      </c>
      <c r="F38" s="6">
        <f t="shared" si="2"/>
        <v>0.69230769230769229</v>
      </c>
    </row>
    <row r="39" spans="1:6" x14ac:dyDescent="0.25">
      <c r="A39" s="11">
        <v>61</v>
      </c>
      <c r="B39" s="2">
        <v>62</v>
      </c>
      <c r="C39" s="2">
        <v>24</v>
      </c>
      <c r="D39" s="2">
        <f t="shared" si="0"/>
        <v>86</v>
      </c>
      <c r="E39" s="2">
        <f t="shared" si="1"/>
        <v>-38</v>
      </c>
      <c r="F39" s="6">
        <f t="shared" si="2"/>
        <v>2.5833333333333335</v>
      </c>
    </row>
    <row r="40" spans="1:6" x14ac:dyDescent="0.25">
      <c r="A40" s="11">
        <v>62</v>
      </c>
      <c r="B40" s="2">
        <v>56</v>
      </c>
      <c r="C40" s="2">
        <v>33</v>
      </c>
      <c r="D40" s="2">
        <f t="shared" si="0"/>
        <v>89</v>
      </c>
      <c r="E40" s="2">
        <f t="shared" si="1"/>
        <v>-23</v>
      </c>
      <c r="F40" s="6">
        <f t="shared" si="2"/>
        <v>1.696969696969697</v>
      </c>
    </row>
    <row r="41" spans="1:6" x14ac:dyDescent="0.25">
      <c r="A41" s="11">
        <v>63</v>
      </c>
      <c r="B41" s="2">
        <v>34</v>
      </c>
      <c r="C41" s="2">
        <v>29</v>
      </c>
      <c r="D41" s="2">
        <f t="shared" si="0"/>
        <v>63</v>
      </c>
      <c r="E41" s="2">
        <f t="shared" si="1"/>
        <v>-5</v>
      </c>
      <c r="F41" s="6">
        <f t="shared" si="2"/>
        <v>1.1724137931034482</v>
      </c>
    </row>
    <row r="42" spans="1:6" x14ac:dyDescent="0.25">
      <c r="A42" s="11">
        <v>66</v>
      </c>
      <c r="B42" s="2">
        <v>38</v>
      </c>
      <c r="C42" s="2">
        <v>29</v>
      </c>
      <c r="D42" s="2">
        <f t="shared" si="0"/>
        <v>67</v>
      </c>
      <c r="E42" s="2">
        <f t="shared" si="1"/>
        <v>-9</v>
      </c>
      <c r="F42" s="6">
        <f t="shared" si="2"/>
        <v>1.3103448275862069</v>
      </c>
    </row>
    <row r="43" spans="1:6" x14ac:dyDescent="0.25">
      <c r="A43" s="11">
        <v>67</v>
      </c>
      <c r="B43" s="2">
        <v>94</v>
      </c>
      <c r="C43" s="2">
        <v>23</v>
      </c>
      <c r="D43" s="2">
        <f t="shared" si="0"/>
        <v>117</v>
      </c>
      <c r="E43" s="2">
        <f t="shared" si="1"/>
        <v>-71</v>
      </c>
      <c r="F43" s="6">
        <f t="shared" si="2"/>
        <v>4.0869565217391308</v>
      </c>
    </row>
    <row r="44" spans="1:6" x14ac:dyDescent="0.25">
      <c r="A44" s="11">
        <v>68</v>
      </c>
      <c r="B44" s="2">
        <v>37</v>
      </c>
      <c r="C44" s="2">
        <v>44</v>
      </c>
      <c r="D44" s="2">
        <f t="shared" si="0"/>
        <v>81</v>
      </c>
      <c r="E44" s="2">
        <f t="shared" si="1"/>
        <v>7</v>
      </c>
      <c r="F44" s="6">
        <f t="shared" si="2"/>
        <v>0.84090909090909094</v>
      </c>
    </row>
    <row r="45" spans="1:6" x14ac:dyDescent="0.25">
      <c r="A45" s="11">
        <v>69</v>
      </c>
      <c r="B45" s="2">
        <v>29</v>
      </c>
      <c r="C45" s="2">
        <v>9</v>
      </c>
      <c r="D45" s="2">
        <f t="shared" si="0"/>
        <v>38</v>
      </c>
      <c r="E45" s="2">
        <f t="shared" si="1"/>
        <v>-20</v>
      </c>
      <c r="F45" s="6">
        <f t="shared" si="2"/>
        <v>3.2222222222222223</v>
      </c>
    </row>
    <row r="46" spans="1:6" x14ac:dyDescent="0.25">
      <c r="A46" s="11">
        <v>70</v>
      </c>
      <c r="B46" s="2">
        <v>99</v>
      </c>
      <c r="C46" s="2">
        <v>29</v>
      </c>
      <c r="D46" s="2">
        <f t="shared" si="0"/>
        <v>128</v>
      </c>
      <c r="E46" s="2">
        <f t="shared" si="1"/>
        <v>-70</v>
      </c>
      <c r="F46" s="6">
        <f t="shared" si="2"/>
        <v>3.4137931034482758</v>
      </c>
    </row>
    <row r="47" spans="1:6" x14ac:dyDescent="0.25">
      <c r="A47" s="11">
        <v>71</v>
      </c>
      <c r="B47" s="2">
        <v>45</v>
      </c>
      <c r="C47" s="2">
        <v>41</v>
      </c>
      <c r="D47" s="2">
        <f t="shared" si="0"/>
        <v>86</v>
      </c>
      <c r="E47" s="2">
        <f t="shared" si="1"/>
        <v>-4</v>
      </c>
      <c r="F47" s="6">
        <f t="shared" si="2"/>
        <v>1.0975609756097562</v>
      </c>
    </row>
    <row r="48" spans="1:6" x14ac:dyDescent="0.25">
      <c r="A48" s="11">
        <v>72</v>
      </c>
      <c r="B48" s="2">
        <v>102</v>
      </c>
      <c r="C48" s="2">
        <v>57</v>
      </c>
      <c r="D48" s="2">
        <f t="shared" si="0"/>
        <v>159</v>
      </c>
      <c r="E48" s="2">
        <f t="shared" si="1"/>
        <v>-45</v>
      </c>
      <c r="F48" s="6">
        <f t="shared" si="2"/>
        <v>1.7894736842105263</v>
      </c>
    </row>
    <row r="49" spans="1:6" x14ac:dyDescent="0.25">
      <c r="A49" s="11">
        <v>73</v>
      </c>
      <c r="B49" s="2">
        <v>97</v>
      </c>
      <c r="C49" s="2">
        <v>18</v>
      </c>
      <c r="D49" s="2">
        <f t="shared" si="0"/>
        <v>115</v>
      </c>
      <c r="E49" s="2">
        <f t="shared" si="1"/>
        <v>-79</v>
      </c>
      <c r="F49" s="6">
        <f t="shared" si="2"/>
        <v>5.3888888888888893</v>
      </c>
    </row>
    <row r="50" spans="1:6" x14ac:dyDescent="0.25">
      <c r="A50" s="11">
        <v>75</v>
      </c>
      <c r="B50" s="2">
        <v>90</v>
      </c>
      <c r="C50" s="2">
        <v>19</v>
      </c>
      <c r="D50" s="2">
        <f t="shared" si="0"/>
        <v>109</v>
      </c>
      <c r="E50" s="2">
        <f t="shared" si="1"/>
        <v>-71</v>
      </c>
      <c r="F50" s="6">
        <f t="shared" si="2"/>
        <v>4.7368421052631575</v>
      </c>
    </row>
    <row r="51" spans="1:6" x14ac:dyDescent="0.25">
      <c r="A51" s="11">
        <v>76</v>
      </c>
      <c r="B51" s="2">
        <v>24</v>
      </c>
      <c r="C51" s="2">
        <v>16</v>
      </c>
      <c r="D51" s="2">
        <f t="shared" si="0"/>
        <v>40</v>
      </c>
      <c r="E51" s="2">
        <f t="shared" si="1"/>
        <v>-8</v>
      </c>
      <c r="F51" s="6">
        <f t="shared" si="2"/>
        <v>1.5</v>
      </c>
    </row>
    <row r="52" spans="1:6" x14ac:dyDescent="0.25">
      <c r="A52" s="11">
        <v>77</v>
      </c>
      <c r="B52" s="2">
        <v>55</v>
      </c>
      <c r="C52" s="2">
        <v>31</v>
      </c>
      <c r="D52" s="2">
        <f t="shared" si="0"/>
        <v>86</v>
      </c>
      <c r="E52" s="2">
        <f t="shared" si="1"/>
        <v>-24</v>
      </c>
      <c r="F52" s="6">
        <f t="shared" si="2"/>
        <v>1.7741935483870968</v>
      </c>
    </row>
    <row r="53" spans="1:6" x14ac:dyDescent="0.25">
      <c r="A53" s="11">
        <v>78</v>
      </c>
      <c r="B53" s="2">
        <v>21</v>
      </c>
      <c r="C53" s="2">
        <v>20</v>
      </c>
      <c r="D53" s="2">
        <f t="shared" si="0"/>
        <v>41</v>
      </c>
      <c r="E53" s="2">
        <f t="shared" si="1"/>
        <v>-1</v>
      </c>
      <c r="F53" s="6">
        <f t="shared" si="2"/>
        <v>1.05</v>
      </c>
    </row>
    <row r="54" spans="1:6" x14ac:dyDescent="0.25">
      <c r="A54" s="11">
        <v>79</v>
      </c>
      <c r="B54" s="2">
        <v>80</v>
      </c>
      <c r="C54" s="2">
        <v>52</v>
      </c>
      <c r="D54" s="2">
        <f t="shared" si="0"/>
        <v>132</v>
      </c>
      <c r="E54" s="2">
        <f t="shared" si="1"/>
        <v>-28</v>
      </c>
      <c r="F54" s="6">
        <f t="shared" si="2"/>
        <v>1.5384615384615385</v>
      </c>
    </row>
    <row r="55" spans="1:6" x14ac:dyDescent="0.25">
      <c r="A55" s="11">
        <v>81</v>
      </c>
      <c r="B55" s="2">
        <v>46</v>
      </c>
      <c r="C55" s="2">
        <v>20</v>
      </c>
      <c r="D55" s="2">
        <f t="shared" si="0"/>
        <v>66</v>
      </c>
      <c r="E55" s="2">
        <f t="shared" si="1"/>
        <v>-26</v>
      </c>
      <c r="F55" s="6">
        <f t="shared" si="2"/>
        <v>2.2999999999999998</v>
      </c>
    </row>
    <row r="56" spans="1:6" x14ac:dyDescent="0.25">
      <c r="A56" s="11">
        <v>83</v>
      </c>
      <c r="B56" s="2">
        <v>64</v>
      </c>
      <c r="C56" s="2">
        <v>32</v>
      </c>
      <c r="D56" s="2">
        <f t="shared" si="0"/>
        <v>96</v>
      </c>
      <c r="E56" s="2">
        <f t="shared" si="1"/>
        <v>-32</v>
      </c>
      <c r="F56" s="6">
        <f t="shared" si="2"/>
        <v>2</v>
      </c>
    </row>
    <row r="57" spans="1:6" x14ac:dyDescent="0.25">
      <c r="A57" s="11">
        <v>84</v>
      </c>
      <c r="B57" s="2">
        <v>32</v>
      </c>
      <c r="C57" s="2">
        <v>16</v>
      </c>
      <c r="D57" s="2">
        <f t="shared" si="0"/>
        <v>48</v>
      </c>
      <c r="E57" s="2">
        <f t="shared" si="1"/>
        <v>-16</v>
      </c>
      <c r="F57" s="6">
        <f t="shared" si="2"/>
        <v>2</v>
      </c>
    </row>
    <row r="58" spans="1:6" x14ac:dyDescent="0.25">
      <c r="A58" s="11">
        <v>88</v>
      </c>
      <c r="B58" s="2">
        <v>27</v>
      </c>
      <c r="C58" s="2">
        <v>21</v>
      </c>
      <c r="D58" s="2">
        <f t="shared" si="0"/>
        <v>48</v>
      </c>
      <c r="E58" s="2">
        <f t="shared" si="1"/>
        <v>-6</v>
      </c>
      <c r="F58" s="6">
        <f t="shared" si="2"/>
        <v>1.2857142857142858</v>
      </c>
    </row>
    <row r="59" spans="1:6" x14ac:dyDescent="0.25">
      <c r="A59" s="11">
        <v>90</v>
      </c>
      <c r="B59" s="2">
        <v>44</v>
      </c>
      <c r="C59" s="2">
        <v>15</v>
      </c>
      <c r="D59" s="2">
        <f t="shared" si="0"/>
        <v>59</v>
      </c>
      <c r="E59" s="2">
        <f t="shared" si="1"/>
        <v>-29</v>
      </c>
      <c r="F59" s="6">
        <f t="shared" si="2"/>
        <v>2.9333333333333331</v>
      </c>
    </row>
    <row r="60" spans="1:6" x14ac:dyDescent="0.25">
      <c r="A60" s="11">
        <v>94</v>
      </c>
      <c r="B60" s="2">
        <v>13</v>
      </c>
      <c r="C60" s="2">
        <v>16</v>
      </c>
      <c r="D60" s="2">
        <f t="shared" si="0"/>
        <v>29</v>
      </c>
      <c r="E60" s="2">
        <f t="shared" si="1"/>
        <v>3</v>
      </c>
      <c r="F60" s="6">
        <f t="shared" si="2"/>
        <v>0.8125</v>
      </c>
    </row>
    <row r="61" spans="1:6" x14ac:dyDescent="0.25">
      <c r="A61" s="11">
        <v>100</v>
      </c>
      <c r="B61" s="2">
        <v>43</v>
      </c>
      <c r="C61" s="2">
        <v>20</v>
      </c>
      <c r="D61" s="2">
        <f t="shared" si="0"/>
        <v>63</v>
      </c>
      <c r="E61" s="2">
        <f t="shared" si="1"/>
        <v>-23</v>
      </c>
      <c r="F61" s="6">
        <f t="shared" si="2"/>
        <v>2.15</v>
      </c>
    </row>
    <row r="62" spans="1:6" x14ac:dyDescent="0.25">
      <c r="A62" s="11">
        <v>101</v>
      </c>
      <c r="B62" s="2">
        <v>86</v>
      </c>
      <c r="C62" s="2">
        <v>18</v>
      </c>
      <c r="D62" s="2">
        <f t="shared" si="0"/>
        <v>104</v>
      </c>
      <c r="E62" s="2">
        <f t="shared" si="1"/>
        <v>-68</v>
      </c>
      <c r="F62" s="6">
        <f t="shared" si="2"/>
        <v>4.7777777777777777</v>
      </c>
    </row>
    <row r="63" spans="1:6" x14ac:dyDescent="0.25">
      <c r="A63" s="11">
        <v>102</v>
      </c>
      <c r="B63" s="2">
        <v>90</v>
      </c>
      <c r="C63" s="2">
        <v>25</v>
      </c>
      <c r="D63" s="2">
        <f t="shared" si="0"/>
        <v>115</v>
      </c>
      <c r="E63" s="2">
        <f t="shared" si="1"/>
        <v>-65</v>
      </c>
      <c r="F63" s="6">
        <f t="shared" si="2"/>
        <v>3.6</v>
      </c>
    </row>
    <row r="64" spans="1:6" x14ac:dyDescent="0.25">
      <c r="A64" s="11">
        <v>103</v>
      </c>
      <c r="B64" s="2">
        <v>111</v>
      </c>
      <c r="C64" s="2">
        <v>40</v>
      </c>
      <c r="D64" s="2">
        <f t="shared" si="0"/>
        <v>151</v>
      </c>
      <c r="E64" s="2">
        <f t="shared" si="1"/>
        <v>-71</v>
      </c>
      <c r="F64" s="6">
        <f t="shared" si="2"/>
        <v>2.7749999999999999</v>
      </c>
    </row>
    <row r="65" spans="1:6" x14ac:dyDescent="0.25">
      <c r="A65" s="11">
        <v>104</v>
      </c>
      <c r="B65" s="2">
        <v>96</v>
      </c>
      <c r="C65" s="2">
        <v>58</v>
      </c>
      <c r="D65" s="2">
        <f t="shared" si="0"/>
        <v>154</v>
      </c>
      <c r="E65" s="2">
        <f t="shared" si="1"/>
        <v>-38</v>
      </c>
      <c r="F65" s="6">
        <f t="shared" si="2"/>
        <v>1.6551724137931034</v>
      </c>
    </row>
    <row r="66" spans="1:6" x14ac:dyDescent="0.25">
      <c r="A66" s="11">
        <v>105</v>
      </c>
      <c r="B66" s="2">
        <v>104</v>
      </c>
      <c r="C66" s="2">
        <v>27</v>
      </c>
      <c r="D66" s="2">
        <f t="shared" si="0"/>
        <v>131</v>
      </c>
      <c r="E66" s="2">
        <f t="shared" si="1"/>
        <v>-77</v>
      </c>
      <c r="F66" s="6">
        <f t="shared" si="2"/>
        <v>3.8518518518518516</v>
      </c>
    </row>
    <row r="67" spans="1:6" x14ac:dyDescent="0.25">
      <c r="A67" s="11">
        <v>106</v>
      </c>
      <c r="B67" s="2">
        <v>86</v>
      </c>
      <c r="C67" s="2">
        <v>32</v>
      </c>
      <c r="D67" s="2">
        <f t="shared" si="0"/>
        <v>118</v>
      </c>
      <c r="E67" s="2">
        <f t="shared" si="1"/>
        <v>-54</v>
      </c>
      <c r="F67" s="6">
        <f t="shared" si="2"/>
        <v>2.6875</v>
      </c>
    </row>
    <row r="68" spans="1:6" x14ac:dyDescent="0.25">
      <c r="A68" s="11">
        <v>107</v>
      </c>
      <c r="B68" s="2">
        <v>46</v>
      </c>
      <c r="C68" s="2">
        <v>35</v>
      </c>
      <c r="D68" s="2">
        <f t="shared" si="0"/>
        <v>81</v>
      </c>
      <c r="E68" s="2">
        <f t="shared" si="1"/>
        <v>-11</v>
      </c>
      <c r="F68" s="6">
        <f t="shared" si="2"/>
        <v>1.3142857142857143</v>
      </c>
    </row>
    <row r="69" spans="1:6" x14ac:dyDescent="0.25">
      <c r="A69" s="11">
        <v>108</v>
      </c>
      <c r="B69" s="2">
        <v>47</v>
      </c>
      <c r="C69" s="2">
        <v>20</v>
      </c>
      <c r="D69" s="2">
        <f t="shared" ref="D69:D81" si="3">SUM(B69:C69)</f>
        <v>67</v>
      </c>
      <c r="E69" s="2">
        <f t="shared" ref="E69:E81" si="4">C69-B69</f>
        <v>-27</v>
      </c>
      <c r="F69" s="6">
        <f t="shared" ref="F69:F81" si="5">B69/C69</f>
        <v>2.35</v>
      </c>
    </row>
    <row r="70" spans="1:6" x14ac:dyDescent="0.25">
      <c r="A70" s="11">
        <v>109</v>
      </c>
      <c r="B70" s="2">
        <v>68</v>
      </c>
      <c r="C70" s="2">
        <v>38</v>
      </c>
      <c r="D70" s="2">
        <f t="shared" si="3"/>
        <v>106</v>
      </c>
      <c r="E70" s="2">
        <f t="shared" si="4"/>
        <v>-30</v>
      </c>
      <c r="F70" s="6">
        <f t="shared" si="5"/>
        <v>1.7894736842105263</v>
      </c>
    </row>
    <row r="71" spans="1:6" x14ac:dyDescent="0.25">
      <c r="A71" s="11">
        <v>110</v>
      </c>
      <c r="B71" s="2">
        <v>104</v>
      </c>
      <c r="C71" s="2">
        <v>59</v>
      </c>
      <c r="D71" s="2">
        <f t="shared" si="3"/>
        <v>163</v>
      </c>
      <c r="E71" s="2">
        <f t="shared" si="4"/>
        <v>-45</v>
      </c>
      <c r="F71" s="6">
        <f t="shared" si="5"/>
        <v>1.7627118644067796</v>
      </c>
    </row>
    <row r="72" spans="1:6" x14ac:dyDescent="0.25">
      <c r="A72" s="11">
        <v>111</v>
      </c>
      <c r="B72" s="2">
        <v>32</v>
      </c>
      <c r="C72" s="2">
        <v>5</v>
      </c>
      <c r="D72" s="2">
        <f t="shared" si="3"/>
        <v>37</v>
      </c>
      <c r="E72" s="2">
        <f t="shared" si="4"/>
        <v>-27</v>
      </c>
      <c r="F72" s="6">
        <f t="shared" si="5"/>
        <v>6.4</v>
      </c>
    </row>
    <row r="73" spans="1:6" x14ac:dyDescent="0.25">
      <c r="A73" s="11">
        <v>112</v>
      </c>
      <c r="B73" s="2">
        <v>31</v>
      </c>
      <c r="C73" s="2">
        <v>28</v>
      </c>
      <c r="D73" s="2">
        <f t="shared" si="3"/>
        <v>59</v>
      </c>
      <c r="E73" s="2">
        <f t="shared" si="4"/>
        <v>-3</v>
      </c>
      <c r="F73" s="6">
        <f t="shared" si="5"/>
        <v>1.1071428571428572</v>
      </c>
    </row>
    <row r="74" spans="1:6" x14ac:dyDescent="0.25">
      <c r="A74" s="11">
        <v>113</v>
      </c>
      <c r="B74" s="2">
        <v>116</v>
      </c>
      <c r="C74" s="2">
        <v>55</v>
      </c>
      <c r="D74" s="2">
        <f t="shared" si="3"/>
        <v>171</v>
      </c>
      <c r="E74" s="2">
        <f t="shared" si="4"/>
        <v>-61</v>
      </c>
      <c r="F74" s="6">
        <f t="shared" si="5"/>
        <v>2.1090909090909089</v>
      </c>
    </row>
    <row r="75" spans="1:6" x14ac:dyDescent="0.25">
      <c r="A75" s="11">
        <v>114</v>
      </c>
      <c r="B75" s="2">
        <v>79</v>
      </c>
      <c r="C75" s="2">
        <v>95</v>
      </c>
      <c r="D75" s="2">
        <f t="shared" si="3"/>
        <v>174</v>
      </c>
      <c r="E75" s="2">
        <f t="shared" si="4"/>
        <v>16</v>
      </c>
      <c r="F75" s="6">
        <f t="shared" si="5"/>
        <v>0.83157894736842108</v>
      </c>
    </row>
    <row r="76" spans="1:6" x14ac:dyDescent="0.25">
      <c r="A76" s="11">
        <v>115</v>
      </c>
      <c r="B76" s="2">
        <v>113</v>
      </c>
      <c r="C76" s="2">
        <v>47</v>
      </c>
      <c r="D76" s="2">
        <f t="shared" si="3"/>
        <v>160</v>
      </c>
      <c r="E76" s="2">
        <f t="shared" si="4"/>
        <v>-66</v>
      </c>
      <c r="F76" s="6">
        <f t="shared" si="5"/>
        <v>2.4042553191489362</v>
      </c>
    </row>
    <row r="77" spans="1:6" x14ac:dyDescent="0.25">
      <c r="A77" s="11">
        <v>120</v>
      </c>
      <c r="B77" s="2">
        <v>73</v>
      </c>
      <c r="C77" s="2">
        <v>39</v>
      </c>
      <c r="D77" s="2">
        <f t="shared" si="3"/>
        <v>112</v>
      </c>
      <c r="E77" s="2">
        <f t="shared" si="4"/>
        <v>-34</v>
      </c>
      <c r="F77" s="6">
        <f t="shared" si="5"/>
        <v>1.8717948717948718</v>
      </c>
    </row>
    <row r="78" spans="1:6" x14ac:dyDescent="0.25">
      <c r="A78" s="11">
        <v>121</v>
      </c>
      <c r="B78" s="2">
        <v>49</v>
      </c>
      <c r="C78" s="2">
        <v>35</v>
      </c>
      <c r="D78" s="2">
        <f t="shared" si="3"/>
        <v>84</v>
      </c>
      <c r="E78" s="2">
        <f t="shared" si="4"/>
        <v>-14</v>
      </c>
      <c r="F78" s="6">
        <f t="shared" si="5"/>
        <v>1.4</v>
      </c>
    </row>
    <row r="79" spans="1:6" x14ac:dyDescent="0.25">
      <c r="A79" s="11">
        <v>122</v>
      </c>
      <c r="B79" s="2">
        <v>39</v>
      </c>
      <c r="C79" s="2">
        <v>49</v>
      </c>
      <c r="D79" s="2">
        <f t="shared" si="3"/>
        <v>88</v>
      </c>
      <c r="E79" s="2">
        <f t="shared" si="4"/>
        <v>10</v>
      </c>
      <c r="F79" s="6">
        <f t="shared" si="5"/>
        <v>0.79591836734693877</v>
      </c>
    </row>
    <row r="80" spans="1:6" x14ac:dyDescent="0.25">
      <c r="A80" s="11">
        <v>123</v>
      </c>
      <c r="B80" s="2">
        <v>31</v>
      </c>
      <c r="C80" s="2">
        <v>18</v>
      </c>
      <c r="D80" s="2">
        <f t="shared" si="3"/>
        <v>49</v>
      </c>
      <c r="E80" s="2">
        <f t="shared" si="4"/>
        <v>-13</v>
      </c>
      <c r="F80" s="6">
        <f t="shared" si="5"/>
        <v>1.7222222222222223</v>
      </c>
    </row>
    <row r="81" spans="1:6" x14ac:dyDescent="0.25">
      <c r="A81" s="4" t="s">
        <v>8</v>
      </c>
      <c r="B81" s="5">
        <f>SUM(B4:B80)</f>
        <v>4987</v>
      </c>
      <c r="C81" s="5">
        <f>SUM(C4:C80)</f>
        <v>3268</v>
      </c>
      <c r="D81" s="5">
        <f t="shared" si="3"/>
        <v>8255</v>
      </c>
      <c r="E81" s="5">
        <f t="shared" si="4"/>
        <v>-1719</v>
      </c>
      <c r="F81" s="6">
        <f t="shared" si="5"/>
        <v>1.5260097919216646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&amp;LOMAP/NYPD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37" sqref="B37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2020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17</v>
      </c>
      <c r="C4" s="8">
        <v>8</v>
      </c>
      <c r="D4" s="8">
        <f>SUM(B4:C4)</f>
        <v>25</v>
      </c>
      <c r="E4" s="8">
        <f>C4-B4</f>
        <v>-9</v>
      </c>
      <c r="F4" s="9">
        <f>B4/C4</f>
        <v>2.125</v>
      </c>
    </row>
    <row r="5" spans="1:7" x14ac:dyDescent="0.25">
      <c r="A5" s="4" t="s">
        <v>33</v>
      </c>
      <c r="B5" s="8">
        <v>363</v>
      </c>
      <c r="C5" s="8">
        <v>156</v>
      </c>
      <c r="D5" s="8">
        <f t="shared" ref="D5:D11" si="0">SUM(B5:C5)</f>
        <v>519</v>
      </c>
      <c r="E5" s="8">
        <f t="shared" ref="E5:E11" si="1">C5-B5</f>
        <v>-207</v>
      </c>
      <c r="F5" s="9">
        <f t="shared" ref="F5:F11" si="2">B5/C5</f>
        <v>2.3269230769230771</v>
      </c>
    </row>
    <row r="6" spans="1:7" x14ac:dyDescent="0.25">
      <c r="A6" s="4" t="s">
        <v>11</v>
      </c>
      <c r="B6" s="8">
        <v>2262</v>
      </c>
      <c r="C6" s="8">
        <v>1412</v>
      </c>
      <c r="D6" s="8">
        <f t="shared" si="0"/>
        <v>3674</v>
      </c>
      <c r="E6" s="8">
        <f t="shared" si="1"/>
        <v>-850</v>
      </c>
      <c r="F6" s="9">
        <f t="shared" si="2"/>
        <v>1.6019830028328612</v>
      </c>
    </row>
    <row r="7" spans="1:7" x14ac:dyDescent="0.25">
      <c r="A7" s="4" t="s">
        <v>34</v>
      </c>
      <c r="B7" s="8">
        <v>435</v>
      </c>
      <c r="C7" s="8">
        <v>290</v>
      </c>
      <c r="D7" s="8">
        <v>15072</v>
      </c>
      <c r="E7" s="8">
        <v>-3992</v>
      </c>
      <c r="F7" s="9">
        <f t="shared" si="2"/>
        <v>1.5</v>
      </c>
    </row>
    <row r="8" spans="1:7" x14ac:dyDescent="0.25">
      <c r="A8" s="4" t="s">
        <v>12</v>
      </c>
      <c r="B8" s="8">
        <v>17</v>
      </c>
      <c r="C8" s="8">
        <v>11</v>
      </c>
      <c r="D8" s="8">
        <f t="shared" si="0"/>
        <v>28</v>
      </c>
      <c r="E8" s="8">
        <f t="shared" si="1"/>
        <v>-6</v>
      </c>
      <c r="F8" s="9">
        <f t="shared" si="2"/>
        <v>1.5454545454545454</v>
      </c>
    </row>
    <row r="9" spans="1:7" x14ac:dyDescent="0.25">
      <c r="A9" s="4" t="s">
        <v>13</v>
      </c>
      <c r="B9" s="8">
        <v>500</v>
      </c>
      <c r="C9" s="8">
        <v>509</v>
      </c>
      <c r="D9" s="8">
        <f t="shared" si="0"/>
        <v>1009</v>
      </c>
      <c r="E9" s="8">
        <f t="shared" si="1"/>
        <v>9</v>
      </c>
      <c r="F9" s="9">
        <f t="shared" si="2"/>
        <v>0.98231827111984282</v>
      </c>
    </row>
    <row r="10" spans="1:7" x14ac:dyDescent="0.25">
      <c r="A10" s="4" t="s">
        <v>35</v>
      </c>
      <c r="B10" s="8">
        <v>1393</v>
      </c>
      <c r="C10" s="8">
        <v>882</v>
      </c>
      <c r="D10" s="8">
        <f t="shared" ref="D10" si="3">SUM(B10:C10)</f>
        <v>2275</v>
      </c>
      <c r="E10" s="8">
        <f t="shared" ref="E10" si="4">C10-B10</f>
        <v>-511</v>
      </c>
      <c r="F10" s="9">
        <f t="shared" ref="F10" si="5">B10/C10</f>
        <v>1.5793650793650793</v>
      </c>
    </row>
    <row r="11" spans="1:7" x14ac:dyDescent="0.25">
      <c r="A11" s="4" t="s">
        <v>8</v>
      </c>
      <c r="B11" s="7">
        <f>SUM(B4:B10)</f>
        <v>4987</v>
      </c>
      <c r="C11" s="7">
        <f>SUM(C4:C10)</f>
        <v>3268</v>
      </c>
      <c r="D11" s="7">
        <f t="shared" si="0"/>
        <v>8255</v>
      </c>
      <c r="E11" s="7">
        <f t="shared" si="1"/>
        <v>-1719</v>
      </c>
      <c r="F11" s="9">
        <f t="shared" si="2"/>
        <v>1.5260097919216646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&amp;LOMAP/NYPD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18" sqref="H18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2Q 2020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1026</v>
      </c>
      <c r="C4" s="8">
        <v>707</v>
      </c>
      <c r="D4" s="8">
        <f>SUM(B4:C4)</f>
        <v>1733</v>
      </c>
      <c r="E4" s="8">
        <f>C4-B4</f>
        <v>-319</v>
      </c>
      <c r="F4" s="9">
        <f>B4/C4</f>
        <v>1.4512022630834511</v>
      </c>
    </row>
    <row r="5" spans="1:6" x14ac:dyDescent="0.25">
      <c r="A5" s="4" t="s">
        <v>15</v>
      </c>
      <c r="B5" s="8">
        <v>3961</v>
      </c>
      <c r="C5" s="8">
        <v>2561</v>
      </c>
      <c r="D5" s="8">
        <f t="shared" ref="D5:D6" si="0">SUM(B5:C5)</f>
        <v>6522</v>
      </c>
      <c r="E5" s="8">
        <f t="shared" ref="E5:E6" si="1">C5-B5</f>
        <v>-1400</v>
      </c>
      <c r="F5" s="9">
        <f t="shared" ref="F5:F6" si="2">B5/C5</f>
        <v>1.5466614603670441</v>
      </c>
    </row>
    <row r="6" spans="1:6" x14ac:dyDescent="0.25">
      <c r="A6" s="4" t="s">
        <v>8</v>
      </c>
      <c r="B6" s="7">
        <f>SUM(B4:B5)</f>
        <v>4987</v>
      </c>
      <c r="C6" s="7">
        <f>SUM(C4:C5)</f>
        <v>3268</v>
      </c>
      <c r="D6" s="7">
        <f t="shared" si="0"/>
        <v>8255</v>
      </c>
      <c r="E6" s="7">
        <f t="shared" si="1"/>
        <v>-1719</v>
      </c>
      <c r="F6" s="9">
        <f t="shared" si="2"/>
        <v>1.5260097919216646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&amp;LOMAP/NYPD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9" sqref="E19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2Q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25</v>
      </c>
      <c r="B5" s="8">
        <v>215</v>
      </c>
      <c r="C5" s="8">
        <v>0</v>
      </c>
      <c r="D5" s="8">
        <f t="shared" ref="D5:D10" si="0">SUM(B5:C5)</f>
        <v>215</v>
      </c>
      <c r="E5" s="8">
        <f t="shared" ref="E5:E10" si="1">C5-B5</f>
        <v>-215</v>
      </c>
      <c r="F5" s="9" t="str">
        <f t="shared" ref="F5:F10" si="2">IF(C5=0,"**.*",(B5/C5))</f>
        <v>**.*</v>
      </c>
    </row>
    <row r="6" spans="1:6" x14ac:dyDescent="0.25">
      <c r="A6" s="4" t="s">
        <v>26</v>
      </c>
      <c r="B6" s="8">
        <v>821</v>
      </c>
      <c r="C6" s="8">
        <v>495</v>
      </c>
      <c r="D6" s="8">
        <f t="shared" si="0"/>
        <v>1316</v>
      </c>
      <c r="E6" s="8">
        <f t="shared" si="1"/>
        <v>-326</v>
      </c>
      <c r="F6" s="9">
        <f t="shared" si="2"/>
        <v>1.6585858585858586</v>
      </c>
    </row>
    <row r="7" spans="1:6" x14ac:dyDescent="0.25">
      <c r="A7" s="4" t="s">
        <v>27</v>
      </c>
      <c r="B7" s="8">
        <v>2526</v>
      </c>
      <c r="C7" s="8">
        <v>1581</v>
      </c>
      <c r="D7" s="8">
        <f t="shared" si="0"/>
        <v>4107</v>
      </c>
      <c r="E7" s="8">
        <f t="shared" si="1"/>
        <v>-945</v>
      </c>
      <c r="F7" s="9">
        <f t="shared" si="2"/>
        <v>1.5977229601518026</v>
      </c>
    </row>
    <row r="8" spans="1:6" x14ac:dyDescent="0.25">
      <c r="A8" s="4" t="s">
        <v>28</v>
      </c>
      <c r="B8" s="8">
        <v>1244</v>
      </c>
      <c r="C8" s="8">
        <v>1054</v>
      </c>
      <c r="D8" s="8">
        <f t="shared" si="0"/>
        <v>2298</v>
      </c>
      <c r="E8" s="8">
        <f t="shared" si="1"/>
        <v>-190</v>
      </c>
      <c r="F8" s="9">
        <f t="shared" si="2"/>
        <v>1.1802656546489563</v>
      </c>
    </row>
    <row r="9" spans="1:6" x14ac:dyDescent="0.25">
      <c r="A9" s="4" t="s">
        <v>29</v>
      </c>
      <c r="B9" s="8">
        <v>181</v>
      </c>
      <c r="C9" s="8">
        <v>138</v>
      </c>
      <c r="D9" s="8">
        <f t="shared" si="0"/>
        <v>319</v>
      </c>
      <c r="E9" s="8">
        <f t="shared" si="1"/>
        <v>-43</v>
      </c>
      <c r="F9" s="9">
        <f t="shared" si="2"/>
        <v>1.3115942028985508</v>
      </c>
    </row>
    <row r="10" spans="1:6" x14ac:dyDescent="0.25">
      <c r="A10" s="4" t="s">
        <v>8</v>
      </c>
      <c r="B10" s="7">
        <f>SUM(B4:B9)</f>
        <v>4987</v>
      </c>
      <c r="C10" s="7">
        <f>SUM(C4:C9)</f>
        <v>3268</v>
      </c>
      <c r="D10" s="7">
        <f t="shared" si="0"/>
        <v>8255</v>
      </c>
      <c r="E10" s="7">
        <f t="shared" si="1"/>
        <v>-1719</v>
      </c>
      <c r="F10" s="9">
        <f t="shared" si="2"/>
        <v>1.5260097919216646</v>
      </c>
    </row>
    <row r="12" spans="1:6" x14ac:dyDescent="0.25">
      <c r="A12" s="12" t="s">
        <v>49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MCGOVERN, SARAH</cp:lastModifiedBy>
  <cp:lastPrinted>2020-07-27T23:10:29Z</cp:lastPrinted>
  <dcterms:created xsi:type="dcterms:W3CDTF">2016-07-22T11:47:05Z</dcterms:created>
  <dcterms:modified xsi:type="dcterms:W3CDTF">2020-09-02T19:11:11Z</dcterms:modified>
</cp:coreProperties>
</file>