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N:\Management Analysis and Evaluation\new daily report\"/>
    </mc:Choice>
  </mc:AlternateContent>
  <xr:revisionPtr revIDLastSave="0" documentId="8_{8DC0F205-BA83-4166-8668-C32071844C84}" xr6:coauthVersionLast="44" xr6:coauthVersionMax="44" xr10:uidLastSave="{00000000-0000-0000-0000-000000000000}"/>
  <bookViews>
    <workbookView xWindow="29640" yWindow="675" windowWidth="23370" windowHeight="14325" xr2:uid="{00000000-000D-0000-FFFF-FFFF00000000}"/>
  </bookViews>
  <sheets>
    <sheet name="DailyReport " sheetId="1" r:id="rId1"/>
    <sheet name="Data" sheetId="2" state="hidden" r:id="rId2"/>
    <sheet name="Sheet2" sheetId="3" state="hidden" r:id="rId3"/>
    <sheet name="TotalIndividual_data" sheetId="4" state="hidden" r:id="rId4"/>
    <sheet name="TotalIndividual_chart" sheetId="6" state="hidden" r:id="rId5"/>
  </sheets>
  <definedNames>
    <definedName name="_xlnm.Print_Area" localSheetId="0">'DailyReport '!$A$1:$F$145</definedName>
    <definedName name="Z_3020B29B_9B5C_4B11_A997_4CB6DC6D3BCB_.wvu.Rows" localSheetId="0" hidden="1">'DailyReport '!#REF!</definedName>
    <definedName name="Z_8F4AADDC_5761_4606_AA66_E924EF05EE6B_.wvu.PrintArea" localSheetId="0" hidden="1">'DailyReport '!$A$1:$F$144</definedName>
    <definedName name="Z_8F4AADDC_5761_4606_AA66_E924EF05EE6B_.wvu.PrintArea" localSheetId="2" hidden="1">Sheet2!$A$1:$M$32</definedName>
    <definedName name="Z_8F4AADDC_5761_4606_AA66_E924EF05EE6B_.wvu.Rows" localSheetId="1" hidden="1">Data!$71:$163,Data!$90:$186</definedName>
  </definedNames>
  <calcPr calcId="191029"/>
  <customWorkbookViews>
    <customWorkbookView name="MYANG - Personal View" guid="{8F4AADDC-5761-4606-AA66-E924EF05EE6B}" mergeInterval="0" personalView="1" maximized="1" windowWidth="1020" windowHeight="570" activeSheetId="1"/>
    <customWorkbookView name="The City Of New York - Personal View" guid="{3020B29B-9B5C-4B11-A997-4CB6DC6D3BCB}" mergeInterval="0" personalView="1" maximized="1" windowWidth="796" windowHeight="43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5" i="1"/>
  <c r="D26" i="1" l="1"/>
  <c r="D40" i="1" l="1"/>
  <c r="D33" i="1"/>
  <c r="D25" i="1" s="1"/>
  <c r="A10" i="1" l="1"/>
  <c r="M6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B23" i="2"/>
  <c r="C23" i="2"/>
  <c r="D23" i="2"/>
  <c r="E23" i="2"/>
  <c r="F23" i="2"/>
  <c r="G23" i="2"/>
  <c r="H23" i="2"/>
  <c r="I23" i="2"/>
  <c r="J23" i="2"/>
  <c r="K23" i="2"/>
  <c r="M23" i="2"/>
  <c r="B24" i="2"/>
  <c r="C24" i="2"/>
  <c r="D24" i="2"/>
  <c r="E24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B104" i="2"/>
  <c r="B129" i="2"/>
  <c r="C129" i="2"/>
  <c r="D129" i="2"/>
  <c r="B169" i="2"/>
  <c r="C169" i="2"/>
  <c r="D169" i="2"/>
  <c r="B57" i="2"/>
  <c r="B28" i="2" s="1"/>
  <c r="C57" i="2"/>
  <c r="C28" i="2" s="1"/>
  <c r="D57" i="2"/>
  <c r="D28" i="2" s="1"/>
  <c r="E57" i="2"/>
  <c r="E28" i="2" s="1"/>
  <c r="F57" i="2"/>
  <c r="F28" i="2" s="1"/>
  <c r="G57" i="2"/>
  <c r="G28" i="2" s="1"/>
  <c r="H57" i="2"/>
  <c r="H28" i="2" s="1"/>
  <c r="I57" i="2"/>
  <c r="I28" i="2" s="1"/>
  <c r="J57" i="2"/>
  <c r="J28" i="2" s="1"/>
  <c r="K57" i="2"/>
  <c r="K28" i="2" s="1"/>
  <c r="L57" i="2"/>
  <c r="L28" i="2" s="1"/>
  <c r="M57" i="2"/>
  <c r="M28" i="2" s="1"/>
  <c r="B58" i="2"/>
  <c r="B29" i="2" s="1"/>
  <c r="C58" i="2"/>
  <c r="C29" i="2" s="1"/>
  <c r="D58" i="2"/>
  <c r="D29" i="2" s="1"/>
  <c r="E58" i="2"/>
  <c r="E29" i="2" s="1"/>
  <c r="F58" i="2"/>
  <c r="F29" i="2" s="1"/>
  <c r="G58" i="2"/>
  <c r="G29" i="2" s="1"/>
  <c r="H58" i="2"/>
  <c r="H29" i="2" s="1"/>
  <c r="I58" i="2"/>
  <c r="I29" i="2" s="1"/>
  <c r="J58" i="2"/>
  <c r="J29" i="2" s="1"/>
  <c r="K58" i="2"/>
  <c r="K29" i="2" s="1"/>
  <c r="L58" i="2"/>
  <c r="L29" i="2" s="1"/>
  <c r="M58" i="2"/>
  <c r="M29" i="2" s="1"/>
  <c r="B59" i="2"/>
  <c r="B30" i="2" s="1"/>
  <c r="C59" i="2"/>
  <c r="C30" i="2" s="1"/>
  <c r="D59" i="2"/>
  <c r="D30" i="2" s="1"/>
  <c r="E59" i="2"/>
  <c r="E30" i="2" s="1"/>
  <c r="F59" i="2"/>
  <c r="F30" i="2" s="1"/>
  <c r="G59" i="2"/>
  <c r="G30" i="2" s="1"/>
  <c r="H59" i="2"/>
  <c r="H30" i="2" s="1"/>
  <c r="I59" i="2"/>
  <c r="I30" i="2" s="1"/>
  <c r="J59" i="2"/>
  <c r="J30" i="2" s="1"/>
  <c r="K59" i="2"/>
  <c r="K30" i="2" s="1"/>
  <c r="L59" i="2"/>
  <c r="L30" i="2" s="1"/>
  <c r="M59" i="2"/>
  <c r="M30" i="2" s="1"/>
  <c r="B60" i="2"/>
  <c r="B31" i="2" s="1"/>
  <c r="C60" i="2"/>
  <c r="C31" i="2" s="1"/>
  <c r="D60" i="2"/>
  <c r="D31" i="2" s="1"/>
  <c r="E60" i="2"/>
  <c r="E31" i="2" s="1"/>
  <c r="F60" i="2"/>
  <c r="F31" i="2" s="1"/>
  <c r="G60" i="2"/>
  <c r="G31" i="2" s="1"/>
  <c r="H60" i="2"/>
  <c r="H31" i="2" s="1"/>
  <c r="I60" i="2"/>
  <c r="I31" i="2" s="1"/>
  <c r="J60" i="2"/>
  <c r="J31" i="2" s="1"/>
  <c r="K60" i="2"/>
  <c r="K31" i="2" s="1"/>
  <c r="L60" i="2"/>
  <c r="M60" i="2"/>
  <c r="M31" i="2" s="1"/>
  <c r="B61" i="2"/>
  <c r="B32" i="2" s="1"/>
  <c r="C61" i="2"/>
  <c r="C32" i="2" s="1"/>
  <c r="D61" i="2"/>
  <c r="D32" i="2" s="1"/>
  <c r="E61" i="2"/>
  <c r="E32" i="2" s="1"/>
  <c r="F61" i="2"/>
  <c r="G61" i="2"/>
  <c r="H61" i="2"/>
  <c r="I61" i="2"/>
  <c r="J61" i="2"/>
  <c r="K61" i="2"/>
  <c r="L61" i="2"/>
  <c r="M61" i="2"/>
  <c r="D27" i="1" l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avaughn</author>
  </authors>
  <commentList>
    <comment ref="G1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 xml:space="preserve">*December ADC reflects data from 12/1/11 through 12/9/11.
</t>
        </r>
      </text>
    </comment>
    <comment ref="H1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 xml:space="preserve">*January ADC reflects data from 1/12/12 through 1/31/12.
</t>
        </r>
      </text>
    </comment>
    <comment ref="G17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avaughn:</t>
        </r>
        <r>
          <rPr>
            <sz val="9"/>
            <color indexed="81"/>
            <rFont val="Tahoma"/>
            <family val="2"/>
          </rPr>
          <t>*December ADC reflects data from 12/1/11 through 12/9/11.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>*January ADC reflects data from 1/12/12 through 1/31/12.</t>
        </r>
      </text>
    </comment>
  </commentList>
</comments>
</file>

<file path=xl/sharedStrings.xml><?xml version="1.0" encoding="utf-8"?>
<sst xmlns="http://schemas.openxmlformats.org/spreadsheetml/2006/main" count="473" uniqueCount="104">
  <si>
    <t>Men</t>
  </si>
  <si>
    <t>Women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</si>
  <si>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</si>
  <si>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</si>
  <si>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</si>
  <si>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</si>
  <si>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</si>
  <si>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</si>
  <si>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</si>
  <si>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</si>
  <si>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</si>
  <si>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</si>
  <si>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</si>
  <si>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</si>
  <si>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Drop-in Center Overnight Census</t>
  </si>
  <si>
    <t>Outreach Placements</t>
  </si>
  <si>
    <t>Outreach Contacts</t>
  </si>
  <si>
    <t>Drop-in Center Clients Served</t>
  </si>
  <si>
    <t>Average Daily Single Adult Census</t>
  </si>
  <si>
    <t>Faith Bed Census</t>
  </si>
  <si>
    <t>FY 05</t>
  </si>
  <si>
    <t>FY 06</t>
  </si>
  <si>
    <t>Families</t>
  </si>
  <si>
    <t>Individuals</t>
  </si>
  <si>
    <t>TOTAL SHELTER CENSUS</t>
  </si>
  <si>
    <t>July</t>
  </si>
  <si>
    <t>Sept</t>
  </si>
  <si>
    <t>June</t>
  </si>
  <si>
    <t xml:space="preserve">   Adults</t>
  </si>
  <si>
    <t xml:space="preserve">   Children</t>
  </si>
  <si>
    <t xml:space="preserve">Individuals (Adults) </t>
  </si>
  <si>
    <t>Total Individuals</t>
  </si>
  <si>
    <t xml:space="preserve">Total Single Adults </t>
  </si>
  <si>
    <t>FY 07</t>
  </si>
  <si>
    <t>FY 08</t>
  </si>
  <si>
    <t>DAILY REPORT</t>
  </si>
  <si>
    <t>FY 09</t>
  </si>
  <si>
    <t>SINGLE ADULTS</t>
  </si>
  <si>
    <t xml:space="preserve">Average Daily Adult Families Census </t>
  </si>
  <si>
    <t>Average Daily Families with Children Census</t>
  </si>
  <si>
    <t xml:space="preserve">Average Daily Family Census </t>
  </si>
  <si>
    <t>Safe Haven Utilization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</si>
  <si>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</si>
  <si>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</si>
  <si>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</si>
  <si>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</si>
  <si>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</si>
  <si>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</si>
  <si>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</si>
  <si>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</si>
  <si>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</si>
  <si>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>Average Daily Single Adult Census less Safe Havens</t>
  </si>
  <si>
    <t>Average Daily Single Adult Census less Safe Havens and Veterans in Transitional Housing</t>
  </si>
  <si>
    <t>FY 94</t>
  </si>
  <si>
    <t>FY 95</t>
  </si>
  <si>
    <t>Average Daily Family Census Less HPD</t>
  </si>
  <si>
    <t>Average Daily Families with Children Census Less HPD</t>
  </si>
  <si>
    <t>Average Daily Adult Families  Census Less HPD</t>
  </si>
  <si>
    <t>HPD Families</t>
  </si>
  <si>
    <t>HPD Familes with Children</t>
  </si>
  <si>
    <t xml:space="preserve">HPD Adult Familes </t>
  </si>
  <si>
    <t>Safe Havens</t>
  </si>
  <si>
    <t>Vets</t>
  </si>
  <si>
    <t>Safe Havens and Vets</t>
  </si>
  <si>
    <t>Veterans In Short-term Housing</t>
  </si>
  <si>
    <t>Average Daily Single Adult Census with Safe Havens and Veterans</t>
  </si>
  <si>
    <t>Average Daily Family Census with HPD Families</t>
  </si>
  <si>
    <t>Families with children with HPD Families</t>
  </si>
  <si>
    <t>Adult Fams with HPD Families</t>
  </si>
  <si>
    <t>Hidden rows between 33 and 57 for Safe Havens and Veterans data.</t>
  </si>
  <si>
    <t>* The shaded gray cells are modified numbers with the updated FDA/ADC numbers. The change is made on 4/07/2009.</t>
  </si>
  <si>
    <t xml:space="preserve"> </t>
  </si>
  <si>
    <t>FY 10</t>
  </si>
  <si>
    <t xml:space="preserve">   </t>
  </si>
  <si>
    <t>FY 11</t>
  </si>
  <si>
    <t>Average Daily Total Individual Census Less HPD, Save Haven and Vets</t>
  </si>
  <si>
    <t>FY 12</t>
  </si>
  <si>
    <t>FAMILY INTAKE</t>
  </si>
  <si>
    <t>Families Requesting Temporary Housing at PATH</t>
  </si>
  <si>
    <t>Adult Families Requesting Temporary Housing at AFIC</t>
  </si>
  <si>
    <t>Families Placed in Overnight Accommodations</t>
  </si>
  <si>
    <t>Families w/children at PATH Overnight (pre 10PM)</t>
  </si>
  <si>
    <t>*Due to data conversion the average monthly census for December 2011 and January 2012 for Families with Children and Adult Families is based upon data for a partial month.</t>
  </si>
  <si>
    <t>FY 13</t>
  </si>
  <si>
    <t>FY 14</t>
  </si>
  <si>
    <t>FY 15</t>
  </si>
  <si>
    <t>FY 16</t>
  </si>
  <si>
    <t>Criminal Justice Short-term Housing</t>
  </si>
  <si>
    <t>FY 17</t>
  </si>
  <si>
    <t>FY 18</t>
  </si>
  <si>
    <t>FY 19</t>
  </si>
  <si>
    <t xml:space="preserve">Enter CB or CR in box </t>
  </si>
  <si>
    <t xml:space="preserve">below to indicate Code </t>
  </si>
  <si>
    <t>Code Blue or Code Red</t>
  </si>
  <si>
    <t xml:space="preserve"> in the daily Report</t>
  </si>
  <si>
    <t>FY 20</t>
  </si>
  <si>
    <t>ADULT FAMILIES CENSUS</t>
  </si>
  <si>
    <t>Code Blue</t>
  </si>
  <si>
    <t>Code Red</t>
  </si>
  <si>
    <t>FY 21</t>
  </si>
  <si>
    <t>FAMILIES WITH CHILDREN</t>
  </si>
  <si>
    <t xml:space="preserve">x   </t>
  </si>
  <si>
    <t>Data not available</t>
  </si>
  <si>
    <t>(5 of 6 sites reported)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</si>
</sst>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F800]dddd\,\ mmmm\ dd\,\ yyyy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indexed="57"/>
      <name val="Arial"/>
      <family val="2"/>
    </font>
    <font>
      <sz val="14"/>
      <name val="Times New Roman"/>
      <family val="1"/>
    </font>
    <font>
      <b/>
      <sz val="18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16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6" fillId="0" borderId="0" xfId="0" applyFont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4" fontId="7" fillId="0" borderId="0" xfId="0" applyNumberFormat="1" applyFont="1" applyFill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Protection="1"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14" fontId="23" fillId="0" borderId="0" xfId="0" applyNumberFormat="1" applyFont="1" applyBorder="1" applyAlignment="1" applyProtection="1">
      <protection locked="0"/>
    </xf>
    <xf numFmtId="14" fontId="12" fillId="0" borderId="0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Border="1" applyProtection="1">
      <protection locked="0"/>
    </xf>
    <xf numFmtId="0" fontId="9" fillId="0" borderId="2" xfId="0" applyFont="1" applyBorder="1" applyProtection="1">
      <protection locked="0"/>
    </xf>
    <xf numFmtId="3" fontId="22" fillId="0" borderId="0" xfId="0" applyNumberFormat="1" applyFont="1" applyFill="1" applyBorder="1" applyAlignment="1" applyProtection="1">
      <alignment horizontal="left"/>
      <protection locked="0"/>
    </xf>
    <xf numFmtId="0" fontId="9" fillId="0" borderId="4" xfId="0" applyFont="1" applyBorder="1" applyProtection="1">
      <protection locked="0"/>
    </xf>
    <xf numFmtId="3" fontId="9" fillId="0" borderId="6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3" fontId="9" fillId="0" borderId="5" xfId="0" applyNumberFormat="1" applyFont="1" applyFill="1" applyBorder="1" applyAlignment="1" applyProtection="1">
      <alignment horizontal="center"/>
      <protection locked="0"/>
    </xf>
    <xf numFmtId="3" fontId="21" fillId="0" borderId="0" xfId="0" applyNumberFormat="1" applyFont="1" applyFill="1" applyBorder="1" applyAlignment="1" applyProtection="1">
      <alignment horizontal="left"/>
      <protection locked="0"/>
    </xf>
    <xf numFmtId="0" fontId="9" fillId="0" borderId="2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9" fillId="0" borderId="3" xfId="0" applyFont="1" applyBorder="1" applyProtection="1">
      <protection locked="0"/>
    </xf>
    <xf numFmtId="3" fontId="9" fillId="0" borderId="21" xfId="0" applyNumberFormat="1" applyFont="1" applyFill="1" applyBorder="1" applyAlignment="1" applyProtection="1">
      <alignment horizontal="center"/>
      <protection locked="0"/>
    </xf>
    <xf numFmtId="0" fontId="9" fillId="0" borderId="20" xfId="0" applyFont="1" applyBorder="1" applyProtection="1"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 applyProtection="1">
      <alignment horizontal="center"/>
      <protection locked="0"/>
    </xf>
    <xf numFmtId="14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3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3" fontId="8" fillId="0" borderId="0" xfId="0" applyNumberFormat="1" applyFont="1" applyFill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Protection="1">
      <protection locked="0"/>
    </xf>
    <xf numFmtId="0" fontId="12" fillId="0" borderId="0" xfId="0" applyFont="1" applyBorder="1" applyProtection="1">
      <protection locked="0"/>
    </xf>
    <xf numFmtId="3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3" fontId="9" fillId="0" borderId="0" xfId="0" applyNumberFormat="1" applyFont="1" applyFill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3" fontId="7" fillId="0" borderId="8" xfId="0" applyNumberFormat="1" applyFont="1" applyFill="1" applyBorder="1" applyAlignment="1" applyProtection="1">
      <alignment horizontal="center"/>
      <protection locked="0"/>
    </xf>
    <xf numFmtId="3" fontId="7" fillId="3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3" fontId="12" fillId="0" borderId="6" xfId="0" applyNumberFormat="1" applyFont="1" applyFill="1" applyBorder="1" applyAlignment="1" applyProtection="1">
      <alignment horizontal="center"/>
    </xf>
    <xf numFmtId="3" fontId="12" fillId="0" borderId="5" xfId="0" applyNumberFormat="1" applyFont="1" applyFill="1" applyBorder="1" applyAlignment="1" applyProtection="1">
      <alignment horizontal="center"/>
    </xf>
    <xf numFmtId="3" fontId="7" fillId="3" borderId="9" xfId="0" applyNumberFormat="1" applyFont="1" applyFill="1" applyBorder="1" applyAlignment="1" applyProtection="1">
      <alignment horizontal="center"/>
    </xf>
    <xf numFmtId="3" fontId="7" fillId="9" borderId="7" xfId="0" applyNumberFormat="1" applyFont="1" applyFill="1" applyBorder="1" applyAlignment="1" applyProtection="1">
      <alignment horizontal="center"/>
    </xf>
    <xf numFmtId="3" fontId="9" fillId="0" borderId="0" xfId="0" applyNumberFormat="1" applyFont="1" applyProtection="1"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8" fillId="0" borderId="0" xfId="3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Fill="1" applyProtection="1"/>
    <xf numFmtId="0" fontId="10" fillId="0" borderId="12" xfId="0" applyFont="1" applyFill="1" applyBorder="1" applyProtection="1"/>
    <xf numFmtId="0" fontId="10" fillId="0" borderId="13" xfId="0" applyFont="1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0" xfId="0" applyFill="1" applyProtection="1"/>
    <xf numFmtId="0" fontId="0" fillId="0" borderId="15" xfId="0" applyFill="1" applyBorder="1" applyProtection="1"/>
    <xf numFmtId="0" fontId="11" fillId="0" borderId="0" xfId="0" applyFont="1" applyFill="1" applyBorder="1" applyProtection="1"/>
    <xf numFmtId="0" fontId="11" fillId="0" borderId="16" xfId="0" applyFont="1" applyFill="1" applyBorder="1" applyProtection="1"/>
    <xf numFmtId="0" fontId="10" fillId="0" borderId="15" xfId="0" applyFont="1" applyBorder="1" applyProtection="1"/>
    <xf numFmtId="3" fontId="0" fillId="0" borderId="0" xfId="0" applyNumberFormat="1" applyBorder="1" applyProtection="1"/>
    <xf numFmtId="3" fontId="0" fillId="0" borderId="16" xfId="0" applyNumberFormat="1" applyBorder="1" applyProtection="1"/>
    <xf numFmtId="0" fontId="0" fillId="0" borderId="0" xfId="0" applyProtection="1"/>
    <xf numFmtId="3" fontId="0" fillId="0" borderId="0" xfId="0" applyNumberFormat="1" applyBorder="1" applyAlignment="1" applyProtection="1">
      <alignment horizontal="right"/>
    </xf>
    <xf numFmtId="3" fontId="0" fillId="0" borderId="16" xfId="0" applyNumberFormat="1" applyBorder="1" applyAlignment="1" applyProtection="1">
      <alignment horizontal="right"/>
    </xf>
    <xf numFmtId="3" fontId="0" fillId="7" borderId="0" xfId="0" applyNumberFormat="1" applyFill="1" applyBorder="1" applyAlignment="1" applyProtection="1">
      <alignment horizontal="right"/>
    </xf>
    <xf numFmtId="3" fontId="0" fillId="7" borderId="0" xfId="0" applyNumberFormat="1" applyFill="1" applyBorder="1" applyProtection="1"/>
    <xf numFmtId="3" fontId="4" fillId="0" borderId="0" xfId="0" applyNumberFormat="1" applyFont="1" applyBorder="1" applyAlignment="1" applyProtection="1">
      <alignment horizontal="right"/>
    </xf>
    <xf numFmtId="3" fontId="4" fillId="0" borderId="0" xfId="0" applyNumberFormat="1" applyFont="1" applyBorder="1" applyProtection="1"/>
    <xf numFmtId="3" fontId="14" fillId="0" borderId="0" xfId="0" applyNumberFormat="1" applyFont="1" applyBorder="1" applyProtection="1"/>
    <xf numFmtId="3" fontId="14" fillId="5" borderId="0" xfId="0" applyNumberFormat="1" applyFont="1" applyFill="1" applyBorder="1" applyProtection="1"/>
    <xf numFmtId="3" fontId="14" fillId="0" borderId="16" xfId="0" applyNumberFormat="1" applyFont="1" applyBorder="1" applyProtection="1"/>
    <xf numFmtId="3" fontId="14" fillId="5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0" fontId="10" fillId="0" borderId="15" xfId="0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3" fontId="0" fillId="0" borderId="16" xfId="0" applyNumberFormat="1" applyFill="1" applyBorder="1" applyProtection="1"/>
    <xf numFmtId="0" fontId="10" fillId="0" borderId="0" xfId="0" applyFont="1" applyFill="1" applyBorder="1" applyProtection="1"/>
    <xf numFmtId="0" fontId="0" fillId="0" borderId="0" xfId="0" applyFill="1" applyBorder="1" applyProtection="1"/>
    <xf numFmtId="0" fontId="0" fillId="0" borderId="16" xfId="0" applyFill="1" applyBorder="1" applyProtection="1"/>
    <xf numFmtId="3" fontId="14" fillId="0" borderId="16" xfId="0" applyNumberFormat="1" applyFont="1" applyBorder="1" applyAlignment="1" applyProtection="1">
      <alignment horizontal="right"/>
    </xf>
    <xf numFmtId="0" fontId="10" fillId="8" borderId="15" xfId="0" applyFont="1" applyFill="1" applyBorder="1" applyProtection="1"/>
    <xf numFmtId="0" fontId="10" fillId="8" borderId="0" xfId="0" applyFont="1" applyFill="1" applyBorder="1" applyProtection="1"/>
    <xf numFmtId="0" fontId="0" fillId="8" borderId="0" xfId="0" applyFill="1" applyBorder="1" applyProtection="1"/>
    <xf numFmtId="0" fontId="0" fillId="8" borderId="16" xfId="0" applyFill="1" applyBorder="1" applyProtection="1"/>
    <xf numFmtId="0" fontId="0" fillId="8" borderId="0" xfId="0" applyFill="1" applyProtection="1"/>
    <xf numFmtId="0" fontId="0" fillId="8" borderId="15" xfId="0" applyFill="1" applyBorder="1" applyProtection="1"/>
    <xf numFmtId="0" fontId="11" fillId="8" borderId="0" xfId="0" applyFont="1" applyFill="1" applyBorder="1" applyProtection="1"/>
    <xf numFmtId="0" fontId="11" fillId="8" borderId="16" xfId="0" applyFont="1" applyFill="1" applyBorder="1" applyProtection="1"/>
    <xf numFmtId="3" fontId="0" fillId="8" borderId="0" xfId="0" applyNumberFormat="1" applyFill="1" applyBorder="1" applyAlignment="1" applyProtection="1">
      <alignment horizontal="right"/>
    </xf>
    <xf numFmtId="3" fontId="0" fillId="8" borderId="16" xfId="0" applyNumberFormat="1" applyFill="1" applyBorder="1" applyAlignment="1" applyProtection="1">
      <alignment horizontal="right"/>
    </xf>
    <xf numFmtId="3" fontId="14" fillId="8" borderId="0" xfId="0" applyNumberFormat="1" applyFont="1" applyFill="1" applyBorder="1" applyAlignment="1" applyProtection="1">
      <alignment horizontal="right"/>
    </xf>
    <xf numFmtId="3" fontId="14" fillId="8" borderId="16" xfId="0" applyNumberFormat="1" applyFont="1" applyFill="1" applyBorder="1" applyAlignment="1" applyProtection="1">
      <alignment horizontal="right"/>
    </xf>
    <xf numFmtId="0" fontId="14" fillId="8" borderId="0" xfId="0" applyFont="1" applyFill="1" applyBorder="1" applyProtection="1"/>
    <xf numFmtId="1" fontId="14" fillId="8" borderId="0" xfId="0" applyNumberFormat="1" applyFont="1" applyFill="1" applyBorder="1" applyProtection="1"/>
    <xf numFmtId="1" fontId="14" fillId="8" borderId="16" xfId="0" applyNumberFormat="1" applyFont="1" applyFill="1" applyBorder="1" applyProtection="1"/>
    <xf numFmtId="1" fontId="0" fillId="8" borderId="0" xfId="0" applyNumberFormat="1" applyFill="1" applyBorder="1" applyProtection="1"/>
    <xf numFmtId="1" fontId="0" fillId="8" borderId="16" xfId="0" applyNumberFormat="1" applyFill="1" applyBorder="1" applyProtection="1"/>
    <xf numFmtId="0" fontId="10" fillId="8" borderId="17" xfId="0" applyFont="1" applyFill="1" applyBorder="1" applyProtection="1"/>
    <xf numFmtId="3" fontId="14" fillId="8" borderId="18" xfId="0" applyNumberFormat="1" applyFont="1" applyFill="1" applyBorder="1" applyAlignment="1" applyProtection="1">
      <alignment horizontal="right"/>
    </xf>
    <xf numFmtId="3" fontId="0" fillId="8" borderId="18" xfId="0" applyNumberFormat="1" applyFill="1" applyBorder="1" applyAlignment="1" applyProtection="1">
      <alignment horizontal="right"/>
    </xf>
    <xf numFmtId="3" fontId="0" fillId="8" borderId="19" xfId="0" applyNumberFormat="1" applyFill="1" applyBorder="1" applyAlignment="1" applyProtection="1">
      <alignment horizontal="right"/>
    </xf>
    <xf numFmtId="3" fontId="4" fillId="8" borderId="15" xfId="0" applyNumberFormat="1" applyFont="1" applyFill="1" applyBorder="1" applyProtection="1"/>
    <xf numFmtId="3" fontId="0" fillId="8" borderId="0" xfId="0" applyNumberFormat="1" applyFill="1" applyBorder="1" applyProtection="1"/>
    <xf numFmtId="3" fontId="0" fillId="8" borderId="16" xfId="0" applyNumberFormat="1" applyFill="1" applyBorder="1" applyProtection="1"/>
    <xf numFmtId="0" fontId="14" fillId="0" borderId="0" xfId="0" applyFont="1" applyFill="1" applyBorder="1" applyProtection="1"/>
    <xf numFmtId="0" fontId="16" fillId="0" borderId="15" xfId="0" applyFont="1" applyFill="1" applyBorder="1" applyProtection="1"/>
    <xf numFmtId="0" fontId="16" fillId="0" borderId="0" xfId="0" applyFont="1" applyFill="1" applyProtection="1"/>
    <xf numFmtId="0" fontId="10" fillId="0" borderId="0" xfId="0" applyFont="1" applyBorder="1" applyProtection="1"/>
    <xf numFmtId="0" fontId="0" fillId="0" borderId="0" xfId="0" applyBorder="1" applyProtection="1"/>
    <xf numFmtId="0" fontId="10" fillId="0" borderId="12" xfId="0" applyFont="1" applyBorder="1" applyProtection="1"/>
    <xf numFmtId="0" fontId="10" fillId="0" borderId="13" xfId="0" applyFont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11" fillId="0" borderId="0" xfId="0" applyFont="1" applyBorder="1" applyProtection="1"/>
    <xf numFmtId="0" fontId="11" fillId="0" borderId="16" xfId="0" applyFont="1" applyBorder="1" applyProtection="1"/>
    <xf numFmtId="3" fontId="0" fillId="0" borderId="0" xfId="0" applyNumberFormat="1" applyBorder="1" applyAlignment="1" applyProtection="1"/>
    <xf numFmtId="3" fontId="0" fillId="0" borderId="16" xfId="0" applyNumberFormat="1" applyBorder="1" applyAlignment="1" applyProtection="1"/>
    <xf numFmtId="3" fontId="17" fillId="0" borderId="0" xfId="2" applyNumberFormat="1" applyFont="1" applyFill="1" applyBorder="1" applyAlignment="1" applyProtection="1">
      <alignment horizontal="right"/>
    </xf>
    <xf numFmtId="3" fontId="17" fillId="0" borderId="16" xfId="2" applyNumberFormat="1" applyFont="1" applyFill="1" applyBorder="1" applyAlignment="1" applyProtection="1">
      <alignment horizontal="right"/>
    </xf>
    <xf numFmtId="3" fontId="10" fillId="0" borderId="15" xfId="0" applyNumberFormat="1" applyFont="1" applyBorder="1" applyProtection="1"/>
    <xf numFmtId="0" fontId="0" fillId="0" borderId="16" xfId="0" applyBorder="1" applyProtection="1"/>
    <xf numFmtId="3" fontId="0" fillId="0" borderId="16" xfId="0" applyNumberFormat="1" applyFill="1" applyBorder="1" applyAlignment="1" applyProtection="1">
      <alignment horizontal="right"/>
    </xf>
    <xf numFmtId="0" fontId="10" fillId="0" borderId="17" xfId="0" applyFont="1" applyBorder="1" applyProtection="1"/>
    <xf numFmtId="3" fontId="0" fillId="0" borderId="18" xfId="0" applyNumberFormat="1" applyFill="1" applyBorder="1" applyAlignment="1" applyProtection="1">
      <alignment horizontal="right"/>
    </xf>
    <xf numFmtId="3" fontId="0" fillId="0" borderId="19" xfId="0" applyNumberFormat="1" applyFill="1" applyBorder="1" applyAlignment="1" applyProtection="1">
      <alignment horizontal="right"/>
    </xf>
    <xf numFmtId="3" fontId="10" fillId="0" borderId="12" xfId="0" applyNumberFormat="1" applyFont="1" applyBorder="1" applyProtection="1"/>
    <xf numFmtId="3" fontId="0" fillId="0" borderId="13" xfId="0" applyNumberFormat="1" applyBorder="1" applyProtection="1"/>
    <xf numFmtId="3" fontId="0" fillId="0" borderId="14" xfId="0" applyNumberFormat="1" applyBorder="1" applyProtection="1"/>
    <xf numFmtId="3" fontId="0" fillId="0" borderId="15" xfId="0" applyNumberFormat="1" applyBorder="1" applyProtection="1"/>
    <xf numFmtId="3" fontId="0" fillId="8" borderId="15" xfId="0" applyNumberFormat="1" applyFill="1" applyBorder="1" applyProtection="1"/>
    <xf numFmtId="3" fontId="14" fillId="8" borderId="0" xfId="0" applyNumberFormat="1" applyFont="1" applyFill="1" applyBorder="1" applyProtection="1"/>
    <xf numFmtId="3" fontId="14" fillId="8" borderId="16" xfId="0" applyNumberFormat="1" applyFont="1" applyFill="1" applyBorder="1" applyProtection="1"/>
    <xf numFmtId="3" fontId="4" fillId="8" borderId="0" xfId="0" applyNumberFormat="1" applyFont="1" applyFill="1" applyBorder="1" applyProtection="1"/>
    <xf numFmtId="165" fontId="0" fillId="0" borderId="0" xfId="1" applyNumberFormat="1" applyFont="1" applyBorder="1" applyProtection="1"/>
    <xf numFmtId="0" fontId="11" fillId="8" borderId="0" xfId="0" applyFont="1" applyFill="1" applyBorder="1" applyAlignment="1" applyProtection="1">
      <alignment horizontal="right"/>
    </xf>
    <xf numFmtId="0" fontId="11" fillId="8" borderId="16" xfId="0" applyFont="1" applyFill="1" applyBorder="1" applyAlignment="1" applyProtection="1">
      <alignment horizontal="right"/>
    </xf>
    <xf numFmtId="1" fontId="0" fillId="8" borderId="0" xfId="0" applyNumberFormat="1" applyFill="1" applyProtection="1"/>
    <xf numFmtId="1" fontId="0" fillId="8" borderId="15" xfId="0" applyNumberFormat="1" applyFill="1" applyBorder="1" applyProtection="1"/>
    <xf numFmtId="3" fontId="20" fillId="8" borderId="0" xfId="0" applyNumberFormat="1" applyFont="1" applyFill="1" applyBorder="1" applyProtection="1"/>
    <xf numFmtId="3" fontId="4" fillId="8" borderId="17" xfId="0" applyNumberFormat="1" applyFont="1" applyFill="1" applyBorder="1" applyProtection="1"/>
    <xf numFmtId="3" fontId="20" fillId="8" borderId="18" xfId="0" applyNumberFormat="1" applyFont="1" applyFill="1" applyBorder="1" applyProtection="1"/>
    <xf numFmtId="3" fontId="14" fillId="8" borderId="18" xfId="0" applyNumberFormat="1" applyFont="1" applyFill="1" applyBorder="1" applyProtection="1"/>
    <xf numFmtId="3" fontId="14" fillId="8" borderId="19" xfId="0" applyNumberFormat="1" applyFont="1" applyFill="1" applyBorder="1" applyProtection="1"/>
    <xf numFmtId="3" fontId="0" fillId="0" borderId="0" xfId="0" applyNumberFormat="1" applyProtection="1"/>
    <xf numFmtId="0" fontId="10" fillId="0" borderId="0" xfId="0" applyFont="1" applyProtection="1"/>
    <xf numFmtId="0" fontId="10" fillId="2" borderId="0" xfId="0" applyFont="1" applyFill="1" applyProtection="1"/>
    <xf numFmtId="0" fontId="11" fillId="0" borderId="0" xfId="0" applyFont="1" applyProtection="1"/>
    <xf numFmtId="3" fontId="0" fillId="0" borderId="0" xfId="0" applyNumberFormat="1" applyFill="1" applyProtection="1"/>
    <xf numFmtId="3" fontId="0" fillId="6" borderId="0" xfId="0" applyNumberFormat="1" applyFill="1" applyBorder="1" applyProtection="1"/>
    <xf numFmtId="3" fontId="0" fillId="6" borderId="16" xfId="0" applyNumberFormat="1" applyFill="1" applyBorder="1" applyProtection="1"/>
    <xf numFmtId="3" fontId="14" fillId="6" borderId="0" xfId="0" applyNumberFormat="1" applyFont="1" applyFill="1" applyBorder="1" applyProtection="1"/>
    <xf numFmtId="3" fontId="14" fillId="6" borderId="16" xfId="0" applyNumberFormat="1" applyFont="1" applyFill="1" applyBorder="1" applyProtection="1"/>
    <xf numFmtId="3" fontId="4" fillId="0" borderId="18" xfId="0" applyNumberFormat="1" applyFont="1" applyBorder="1" applyProtection="1"/>
    <xf numFmtId="3" fontId="14" fillId="6" borderId="18" xfId="0" applyNumberFormat="1" applyFont="1" applyFill="1" applyBorder="1" applyProtection="1"/>
    <xf numFmtId="3" fontId="14" fillId="6" borderId="19" xfId="0" applyNumberFormat="1" applyFont="1" applyFill="1" applyBorder="1" applyProtection="1"/>
    <xf numFmtId="0" fontId="10" fillId="8" borderId="15" xfId="0" applyFont="1" applyFill="1" applyBorder="1" applyAlignment="1" applyProtection="1">
      <alignment horizontal="right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Protection="1">
      <protection locked="0"/>
    </xf>
    <xf numFmtId="0" fontId="9" fillId="11" borderId="23" xfId="0" applyFont="1" applyFill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24" fillId="12" borderId="0" xfId="0" applyFont="1" applyFill="1" applyProtection="1">
      <protection locked="0"/>
    </xf>
    <xf numFmtId="0" fontId="6" fillId="12" borderId="0" xfId="0" applyFont="1" applyFill="1" applyProtection="1">
      <protection locked="0"/>
    </xf>
    <xf numFmtId="0" fontId="24" fillId="12" borderId="0" xfId="0" applyFont="1" applyFill="1" applyBorder="1" applyProtection="1">
      <protection locked="0"/>
    </xf>
    <xf numFmtId="0" fontId="6" fillId="12" borderId="0" xfId="0" applyFont="1" applyFill="1" applyBorder="1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  <xf numFmtId="3" fontId="12" fillId="0" borderId="8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14" fontId="12" fillId="0" borderId="0" xfId="0" applyNumberFormat="1" applyFont="1" applyBorder="1" applyAlignment="1" applyProtection="1">
      <alignment horizontal="center"/>
      <protection locked="0"/>
    </xf>
    <xf numFmtId="14" fontId="23" fillId="10" borderId="0" xfId="0" applyNumberFormat="1" applyFont="1" applyFill="1" applyBorder="1" applyAlignment="1" applyProtection="1">
      <protection locked="0"/>
    </xf>
    <xf numFmtId="14" fontId="23" fillId="10" borderId="0" xfId="0" applyNumberFormat="1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3" fontId="9" fillId="0" borderId="1" xfId="0" applyNumberFormat="1" applyFont="1" applyFill="1" applyBorder="1" applyAlignment="1" applyProtection="1">
      <alignment horizontal="center"/>
      <protection locked="0"/>
    </xf>
    <xf numFmtId="3" fontId="9" fillId="0" borderId="7" xfId="0" applyNumberFormat="1" applyFont="1" applyFill="1" applyBorder="1" applyAlignment="1" applyProtection="1">
      <alignment horizontal="center"/>
      <protection locked="0"/>
    </xf>
    <xf numFmtId="14" fontId="25" fillId="0" borderId="0" xfId="0" applyNumberFormat="1" applyFont="1" applyFill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3" fontId="9" fillId="10" borderId="8" xfId="0" applyNumberFormat="1" applyFont="1" applyFill="1" applyBorder="1" applyAlignment="1" applyProtection="1">
      <alignment horizontal="center"/>
      <protection locked="0"/>
    </xf>
    <xf numFmtId="3" fontId="9" fillId="0" borderId="22" xfId="0" applyNumberFormat="1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3" fontId="4" fillId="13" borderId="15" xfId="0" applyNumberFormat="1" applyFont="1" applyFill="1" applyBorder="1" applyProtection="1"/>
    <xf numFmtId="0" fontId="27" fillId="0" borderId="0" xfId="0" applyFont="1" applyBorder="1" applyProtection="1"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10" borderId="24" xfId="0" applyFont="1" applyFill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14" fontId="12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/>
    <xf numFmtId="14" fontId="25" fillId="0" borderId="0" xfId="0" applyNumberFormat="1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</cellXfs>
  <cellStyles count="10">
    <cellStyle name="Comma" xfId="1" builtinId="3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3 2" xfId="7" xr:uid="{00000000-0005-0000-0000-000005000000}"/>
    <cellStyle name="Normal 3 2 2" xfId="9" xr:uid="{00000000-0005-0000-0000-000006000000}"/>
    <cellStyle name="Normal 3 3" xfId="8" xr:uid="{00000000-0005-0000-0000-000007000000}"/>
    <cellStyle name="Normal 4" xfId="5" xr:uid="{00000000-0005-0000-0000-000008000000}"/>
    <cellStyle name="Percent" xfId="3" builtinId="5"/>
  </cellStyles>
  <dxfs count="4">
    <dxf>
      <font>
        <b/>
        <i val="0"/>
        <color theme="1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99CC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Single Adult Shelter Census</a:t>
            </a:r>
          </a:p>
        </c:rich>
      </c:tx>
      <c:layout>
        <c:manualLayout>
          <c:xMode val="edge"/>
          <c:yMode val="edge"/>
          <c:x val="0.40138426468318888"/>
          <c:y val="1.8691588785046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6283954284005"/>
          <c:y val="0.11987825051280353"/>
          <c:w val="0.88321836614097549"/>
          <c:h val="0.53037383177570097"/>
        </c:manualLayout>
      </c:layout>
      <c:lineChart>
        <c:grouping val="standard"/>
        <c:varyColors val="0"/>
        <c:ser>
          <c:idx val="11"/>
          <c:order val="0"/>
          <c:tx>
            <c:v>FY 21</c:v>
          </c:tx>
          <c:val>
            <c:numRef>
              <c:f>Data!$B$67:$M$67</c:f>
              <c:numCache>
                <c:formatCode>#,##0</c:formatCode>
                <c:ptCount val="12"/>
                <c:pt idx="0">
                  <c:v>17558</c:v>
                </c:pt>
                <c:pt idx="1">
                  <c:v>17685</c:v>
                </c:pt>
                <c:pt idx="2">
                  <c:v>17805</c:v>
                </c:pt>
                <c:pt idx="3">
                  <c:v>17917</c:v>
                </c:pt>
                <c:pt idx="4">
                  <c:v>18188</c:v>
                </c:pt>
                <c:pt idx="5">
                  <c:v>18377</c:v>
                </c:pt>
                <c:pt idx="6">
                  <c:v>18501</c:v>
                </c:pt>
                <c:pt idx="7">
                  <c:v>18464</c:v>
                </c:pt>
                <c:pt idx="8">
                  <c:v>18433</c:v>
                </c:pt>
                <c:pt idx="9">
                  <c:v>18091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F-4E36-904F-8F76A8FE6337}"/>
            </c:ext>
          </c:extLst>
        </c:ser>
        <c:ser>
          <c:idx val="0"/>
          <c:order val="1"/>
          <c:tx>
            <c:strRef>
              <c:f>Data!$A$66</c:f>
              <c:strCache>
                <c:ptCount val="1"/>
                <c:pt idx="0">
                  <c:v>FY 20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Data!$B$66:$M$66</c:f>
              <c:numCache>
                <c:formatCode>#,##0</c:formatCode>
                <c:ptCount val="12"/>
                <c:pt idx="0">
                  <c:v>16099</c:v>
                </c:pt>
                <c:pt idx="1">
                  <c:v>16211</c:v>
                </c:pt>
                <c:pt idx="2">
                  <c:v>16380</c:v>
                </c:pt>
                <c:pt idx="3">
                  <c:v>16545</c:v>
                </c:pt>
                <c:pt idx="4">
                  <c:v>16722</c:v>
                </c:pt>
                <c:pt idx="5">
                  <c:v>16878</c:v>
                </c:pt>
                <c:pt idx="6">
                  <c:v>17051</c:v>
                </c:pt>
                <c:pt idx="7">
                  <c:v>17210</c:v>
                </c:pt>
                <c:pt idx="8">
                  <c:v>17171</c:v>
                </c:pt>
                <c:pt idx="9">
                  <c:v>17336</c:v>
                </c:pt>
                <c:pt idx="10">
                  <c:v>17301</c:v>
                </c:pt>
                <c:pt idx="11">
                  <c:v>17490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8B-48EF-B849-88F0B087CF48}"/>
            </c:ext>
          </c:extLst>
        </c:ser>
        <c:ser>
          <c:idx val="10"/>
          <c:order val="2"/>
          <c:tx>
            <c:v>FY19</c:v>
          </c:tx>
          <c:val>
            <c:numRef>
              <c:f>Data!$B$65:$M$65</c:f>
              <c:numCache>
                <c:formatCode>#,##0</c:formatCode>
                <c:ptCount val="12"/>
                <c:pt idx="0">
                  <c:v>15302</c:v>
                </c:pt>
                <c:pt idx="1">
                  <c:v>15452</c:v>
                </c:pt>
                <c:pt idx="2">
                  <c:v>15617</c:v>
                </c:pt>
                <c:pt idx="3">
                  <c:v>15785</c:v>
                </c:pt>
                <c:pt idx="4">
                  <c:v>16001</c:v>
                </c:pt>
                <c:pt idx="5">
                  <c:v>16111</c:v>
                </c:pt>
                <c:pt idx="6">
                  <c:v>16342</c:v>
                </c:pt>
                <c:pt idx="7">
                  <c:v>16516</c:v>
                </c:pt>
                <c:pt idx="8">
                  <c:v>16481</c:v>
                </c:pt>
                <c:pt idx="9">
                  <c:v>16093</c:v>
                </c:pt>
                <c:pt idx="10">
                  <c:v>16317</c:v>
                </c:pt>
                <c:pt idx="11">
                  <c:v>16166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7-4CC1-B6A4-87F8007EC4E6}"/>
            </c:ext>
          </c:extLst>
        </c:ser>
        <c:ser>
          <c:idx val="9"/>
          <c:order val="3"/>
          <c:tx>
            <c:v>FY 18</c:v>
          </c:tx>
          <c:val>
            <c:numRef>
              <c:f>Data!$B$64:$M$64</c:f>
              <c:numCache>
                <c:formatCode>#,##0</c:formatCode>
                <c:ptCount val="12"/>
                <c:pt idx="0">
                  <c:v>13958</c:v>
                </c:pt>
                <c:pt idx="1">
                  <c:v>14112</c:v>
                </c:pt>
                <c:pt idx="2">
                  <c:v>14189</c:v>
                </c:pt>
                <c:pt idx="3">
                  <c:v>14308</c:v>
                </c:pt>
                <c:pt idx="4">
                  <c:v>14485</c:v>
                </c:pt>
                <c:pt idx="5">
                  <c:v>14676</c:v>
                </c:pt>
                <c:pt idx="6">
                  <c:v>14895</c:v>
                </c:pt>
                <c:pt idx="7">
                  <c:v>15216</c:v>
                </c:pt>
                <c:pt idx="8">
                  <c:v>15268</c:v>
                </c:pt>
                <c:pt idx="9">
                  <c:v>15356</c:v>
                </c:pt>
                <c:pt idx="10">
                  <c:v>15326</c:v>
                </c:pt>
                <c:pt idx="11">
                  <c:v>15315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B-48EF-B849-88F0B087CF48}"/>
            </c:ext>
          </c:extLst>
        </c:ser>
        <c:ser>
          <c:idx val="8"/>
          <c:order val="4"/>
          <c:tx>
            <c:strRef>
              <c:f>Data!$A$63</c:f>
              <c:strCache>
                <c:ptCount val="1"/>
                <c:pt idx="0">
                  <c:v>FY 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Data!$B$63:$M$63</c:f>
              <c:numCache>
                <c:formatCode>#,##0</c:formatCode>
                <c:ptCount val="12"/>
                <c:pt idx="0">
                  <c:v>12939</c:v>
                </c:pt>
                <c:pt idx="1">
                  <c:v>12988</c:v>
                </c:pt>
                <c:pt idx="2">
                  <c:v>13083</c:v>
                </c:pt>
                <c:pt idx="3">
                  <c:v>13322</c:v>
                </c:pt>
                <c:pt idx="4">
                  <c:v>13472</c:v>
                </c:pt>
                <c:pt idx="5">
                  <c:v>13515</c:v>
                </c:pt>
                <c:pt idx="6">
                  <c:v>13657</c:v>
                </c:pt>
                <c:pt idx="7">
                  <c:v>13795</c:v>
                </c:pt>
                <c:pt idx="8">
                  <c:v>13884</c:v>
                </c:pt>
                <c:pt idx="9">
                  <c:v>13943</c:v>
                </c:pt>
                <c:pt idx="10">
                  <c:v>13995</c:v>
                </c:pt>
                <c:pt idx="11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B-48EF-B849-88F0B087CF48}"/>
            </c:ext>
          </c:extLst>
        </c:ser>
        <c:ser>
          <c:idx val="2"/>
          <c:order val="5"/>
          <c:tx>
            <c:strRef>
              <c:f>Data!$A$62</c:f>
              <c:strCache>
                <c:ptCount val="1"/>
                <c:pt idx="0">
                  <c:v>FY 16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Data!$B$62:$M$62</c:f>
              <c:numCache>
                <c:formatCode>#,##0</c:formatCode>
                <c:ptCount val="12"/>
                <c:pt idx="0">
                  <c:v>11970</c:v>
                </c:pt>
                <c:pt idx="1">
                  <c:v>12086</c:v>
                </c:pt>
                <c:pt idx="2">
                  <c:v>12247</c:v>
                </c:pt>
                <c:pt idx="3">
                  <c:v>12477</c:v>
                </c:pt>
                <c:pt idx="4">
                  <c:v>12685</c:v>
                </c:pt>
                <c:pt idx="5">
                  <c:v>12781</c:v>
                </c:pt>
                <c:pt idx="6">
                  <c:v>12943</c:v>
                </c:pt>
                <c:pt idx="7">
                  <c:v>13067</c:v>
                </c:pt>
                <c:pt idx="8">
                  <c:v>13165</c:v>
                </c:pt>
                <c:pt idx="9">
                  <c:v>13136</c:v>
                </c:pt>
                <c:pt idx="10">
                  <c:v>13112</c:v>
                </c:pt>
                <c:pt idx="11">
                  <c:v>13060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B-48EF-B849-88F0B087CF48}"/>
            </c:ext>
          </c:extLst>
        </c:ser>
        <c:ser>
          <c:idx val="7"/>
          <c:order val="6"/>
          <c:tx>
            <c:strRef>
              <c:f>Data!$A$38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Data!$B$38:$M$38</c:f>
              <c:numCache>
                <c:formatCode>#,##0</c:formatCode>
                <c:ptCount val="12"/>
                <c:pt idx="0">
                  <c:v>10474</c:v>
                </c:pt>
                <c:pt idx="1">
                  <c:v>10554</c:v>
                </c:pt>
                <c:pt idx="2">
                  <c:v>10759</c:v>
                </c:pt>
                <c:pt idx="3">
                  <c:v>10954</c:v>
                </c:pt>
                <c:pt idx="4">
                  <c:v>11164</c:v>
                </c:pt>
                <c:pt idx="5">
                  <c:v>11301</c:v>
                </c:pt>
                <c:pt idx="6">
                  <c:v>11526</c:v>
                </c:pt>
                <c:pt idx="7">
                  <c:v>11779</c:v>
                </c:pt>
                <c:pt idx="8">
                  <c:v>11852</c:v>
                </c:pt>
                <c:pt idx="9">
                  <c:v>11857</c:v>
                </c:pt>
                <c:pt idx="10">
                  <c:v>11811</c:v>
                </c:pt>
                <c:pt idx="11">
                  <c:v>11934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B-48EF-B849-88F0B087CF48}"/>
            </c:ext>
          </c:extLst>
        </c:ser>
        <c:ser>
          <c:idx val="6"/>
          <c:order val="7"/>
          <c:tx>
            <c:strRef>
              <c:f>Data!$A$37</c:f>
              <c:strCache>
                <c:ptCount val="1"/>
                <c:pt idx="0">
                  <c:v>FY 14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Data!$B$37:$M$37</c:f>
              <c:numCache>
                <c:formatCode>#,##0</c:formatCode>
                <c:ptCount val="12"/>
                <c:pt idx="0">
                  <c:v>9833</c:v>
                </c:pt>
                <c:pt idx="1">
                  <c:v>9854</c:v>
                </c:pt>
                <c:pt idx="2">
                  <c:v>9928</c:v>
                </c:pt>
                <c:pt idx="3">
                  <c:v>9949</c:v>
                </c:pt>
                <c:pt idx="4">
                  <c:v>9947</c:v>
                </c:pt>
                <c:pt idx="5">
                  <c:v>10006</c:v>
                </c:pt>
                <c:pt idx="6">
                  <c:v>10172</c:v>
                </c:pt>
                <c:pt idx="7">
                  <c:v>10294</c:v>
                </c:pt>
                <c:pt idx="8">
                  <c:v>10303</c:v>
                </c:pt>
                <c:pt idx="9">
                  <c:v>10371</c:v>
                </c:pt>
                <c:pt idx="10">
                  <c:v>10369</c:v>
                </c:pt>
                <c:pt idx="11">
                  <c:v>10370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8B-48EF-B849-88F0B087CF48}"/>
            </c:ext>
          </c:extLst>
        </c:ser>
        <c:ser>
          <c:idx val="5"/>
          <c:order val="8"/>
          <c:tx>
            <c:strRef>
              <c:f>Data!$A$36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Data!$B$36:$M$36</c:f>
              <c:numCache>
                <c:formatCode>#,##0</c:formatCode>
                <c:ptCount val="12"/>
                <c:pt idx="0">
                  <c:v>8968</c:v>
                </c:pt>
                <c:pt idx="1">
                  <c:v>9121</c:v>
                </c:pt>
                <c:pt idx="2">
                  <c:v>9281</c:v>
                </c:pt>
                <c:pt idx="3">
                  <c:v>9332</c:v>
                </c:pt>
                <c:pt idx="4">
                  <c:v>9365</c:v>
                </c:pt>
                <c:pt idx="5">
                  <c:v>9537</c:v>
                </c:pt>
                <c:pt idx="6">
                  <c:v>9666</c:v>
                </c:pt>
                <c:pt idx="7">
                  <c:v>9808</c:v>
                </c:pt>
                <c:pt idx="8">
                  <c:v>9818</c:v>
                </c:pt>
                <c:pt idx="9">
                  <c:v>9830</c:v>
                </c:pt>
                <c:pt idx="10">
                  <c:v>9846</c:v>
                </c:pt>
                <c:pt idx="11">
                  <c:v>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8B-48EF-B849-88F0B087CF48}"/>
            </c:ext>
          </c:extLst>
        </c:ser>
        <c:ser>
          <c:idx val="4"/>
          <c:order val="9"/>
          <c:tx>
            <c:strRef>
              <c:f>Data!$A$35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Data!$B$35:$M$35</c:f>
              <c:numCache>
                <c:formatCode>#,##0</c:formatCode>
                <c:ptCount val="12"/>
                <c:pt idx="0">
                  <c:v>8177</c:v>
                </c:pt>
                <c:pt idx="1">
                  <c:v>8235</c:v>
                </c:pt>
                <c:pt idx="2">
                  <c:v>8421</c:v>
                </c:pt>
                <c:pt idx="3">
                  <c:v>8505</c:v>
                </c:pt>
                <c:pt idx="4">
                  <c:v>8574</c:v>
                </c:pt>
                <c:pt idx="5">
                  <c:v>8584</c:v>
                </c:pt>
                <c:pt idx="6">
                  <c:v>8744</c:v>
                </c:pt>
                <c:pt idx="7">
                  <c:v>8836</c:v>
                </c:pt>
                <c:pt idx="8">
                  <c:v>8810</c:v>
                </c:pt>
                <c:pt idx="9">
                  <c:v>8850</c:v>
                </c:pt>
                <c:pt idx="10">
                  <c:v>8850</c:v>
                </c:pt>
                <c:pt idx="11">
                  <c:v>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8B-48EF-B849-88F0B087CF48}"/>
            </c:ext>
          </c:extLst>
        </c:ser>
        <c:ser>
          <c:idx val="3"/>
          <c:order val="10"/>
          <c:tx>
            <c:strRef>
              <c:f>Data!$A$34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Data!$B$34:$M$34</c:f>
              <c:numCache>
                <c:formatCode>#,##0</c:formatCode>
                <c:ptCount val="12"/>
                <c:pt idx="0">
                  <c:v>7679</c:v>
                </c:pt>
                <c:pt idx="1">
                  <c:v>7841</c:v>
                </c:pt>
                <c:pt idx="2">
                  <c:v>8046</c:v>
                </c:pt>
                <c:pt idx="3">
                  <c:v>8278</c:v>
                </c:pt>
                <c:pt idx="4">
                  <c:v>8425</c:v>
                </c:pt>
                <c:pt idx="5">
                  <c:v>8511</c:v>
                </c:pt>
                <c:pt idx="6">
                  <c:v>8766</c:v>
                </c:pt>
                <c:pt idx="7">
                  <c:v>8851</c:v>
                </c:pt>
                <c:pt idx="8">
                  <c:v>8844</c:v>
                </c:pt>
                <c:pt idx="9">
                  <c:v>8629</c:v>
                </c:pt>
                <c:pt idx="10">
                  <c:v>8438</c:v>
                </c:pt>
                <c:pt idx="11">
                  <c:v>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8B-48EF-B849-88F0B087CF48}"/>
            </c:ext>
          </c:extLst>
        </c:ser>
        <c:ser>
          <c:idx val="1"/>
          <c:order val="11"/>
          <c:tx>
            <c:strRef>
              <c:f>Data!$A$33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Data!$B$33:$M$33</c:f>
              <c:numCache>
                <c:formatCode>#,##0</c:formatCode>
                <c:ptCount val="12"/>
                <c:pt idx="0">
                  <c:v>6638</c:v>
                </c:pt>
                <c:pt idx="1">
                  <c:v>6674</c:v>
                </c:pt>
                <c:pt idx="2">
                  <c:v>6793</c:v>
                </c:pt>
                <c:pt idx="3">
                  <c:v>6880</c:v>
                </c:pt>
                <c:pt idx="4">
                  <c:v>6926</c:v>
                </c:pt>
                <c:pt idx="5">
                  <c:v>6967</c:v>
                </c:pt>
                <c:pt idx="6">
                  <c:v>7234</c:v>
                </c:pt>
                <c:pt idx="7">
                  <c:v>7510</c:v>
                </c:pt>
                <c:pt idx="8">
                  <c:v>7597</c:v>
                </c:pt>
                <c:pt idx="9">
                  <c:v>7574</c:v>
                </c:pt>
                <c:pt idx="10">
                  <c:v>7592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8B-48EF-B849-88F0B087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81920"/>
        <c:axId val="90096384"/>
      </c:lineChart>
      <c:catAx>
        <c:axId val="9008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096384"/>
        <c:crossesAt val="6500"/>
        <c:auto val="1"/>
        <c:lblAlgn val="ctr"/>
        <c:lblOffset val="100"/>
        <c:noMultiLvlLbl val="0"/>
      </c:catAx>
      <c:valAx>
        <c:axId val="90096384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Average Daily Census</a:t>
                </a:r>
              </a:p>
            </c:rich>
          </c:tx>
          <c:layout>
            <c:manualLayout>
              <c:xMode val="edge"/>
              <c:yMode val="edge"/>
              <c:x val="3.3737024221453291E-2"/>
              <c:y val="0.235981308411258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081920"/>
        <c:crosses val="autoZero"/>
        <c:crossBetween val="between"/>
        <c:majorUnit val="300"/>
        <c:minorUnit val="4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Families with Children Census</a:t>
            </a:r>
          </a:p>
        </c:rich>
      </c:tx>
      <c:layout>
        <c:manualLayout>
          <c:xMode val="edge"/>
          <c:yMode val="edge"/>
          <c:x val="0.39723701204016165"/>
          <c:y val="1.4671396841795626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743"/>
        </c:manualLayout>
      </c:layout>
      <c:lineChart>
        <c:grouping val="standard"/>
        <c:varyColors val="0"/>
        <c:ser>
          <c:idx val="0"/>
          <c:order val="0"/>
          <c:tx>
            <c:v>FY 21</c:v>
          </c:tx>
          <c:val>
            <c:numRef>
              <c:f>Data!$B$144:$M$144</c:f>
              <c:numCache>
                <c:formatCode>#,##0</c:formatCode>
                <c:ptCount val="12"/>
                <c:pt idx="0">
                  <c:v>10601</c:v>
                </c:pt>
                <c:pt idx="1">
                  <c:v>10462</c:v>
                </c:pt>
                <c:pt idx="2">
                  <c:v>10382</c:v>
                </c:pt>
                <c:pt idx="3">
                  <c:v>10304</c:v>
                </c:pt>
                <c:pt idx="4">
                  <c:v>10217</c:v>
                </c:pt>
                <c:pt idx="5">
                  <c:v>10070</c:v>
                </c:pt>
                <c:pt idx="6">
                  <c:v>9830</c:v>
                </c:pt>
                <c:pt idx="7">
                  <c:v>9696</c:v>
                </c:pt>
                <c:pt idx="8">
                  <c:v>9459</c:v>
                </c:pt>
                <c:pt idx="9">
                  <c:v>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2-4CAC-92D9-6B501BC3AE85}"/>
            </c:ext>
          </c:extLst>
        </c:ser>
        <c:ser>
          <c:idx val="11"/>
          <c:order val="1"/>
          <c:tx>
            <c:v>FY 20</c:v>
          </c:tx>
          <c:val>
            <c:numRef>
              <c:f>Data!$B$143:$M$143</c:f>
              <c:numCache>
                <c:formatCode>#,##0</c:formatCode>
                <c:ptCount val="12"/>
                <c:pt idx="0">
                  <c:v>11858</c:v>
                </c:pt>
                <c:pt idx="1">
                  <c:v>12037</c:v>
                </c:pt>
                <c:pt idx="2">
                  <c:v>12195</c:v>
                </c:pt>
                <c:pt idx="3">
                  <c:v>12242</c:v>
                </c:pt>
                <c:pt idx="4">
                  <c:v>12224</c:v>
                </c:pt>
                <c:pt idx="5">
                  <c:v>12082</c:v>
                </c:pt>
                <c:pt idx="6">
                  <c:v>11970</c:v>
                </c:pt>
                <c:pt idx="7">
                  <c:v>11623</c:v>
                </c:pt>
                <c:pt idx="8">
                  <c:v>11405</c:v>
                </c:pt>
                <c:pt idx="9">
                  <c:v>11250</c:v>
                </c:pt>
                <c:pt idx="10">
                  <c:v>10974</c:v>
                </c:pt>
                <c:pt idx="11">
                  <c:v>10767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45-4512-A8DA-1FCDAEADCB0B}"/>
            </c:ext>
          </c:extLst>
        </c:ser>
        <c:ser>
          <c:idx val="10"/>
          <c:order val="2"/>
          <c:tx>
            <c:v>FY 19</c:v>
          </c:tx>
          <c:val>
            <c:numRef>
              <c:f>Data!$B$142:$M$142</c:f>
              <c:numCache>
                <c:formatCode>#,##0</c:formatCode>
                <c:ptCount val="12"/>
                <c:pt idx="0">
                  <c:v>12316</c:v>
                </c:pt>
                <c:pt idx="1">
                  <c:v>12436</c:v>
                </c:pt>
                <c:pt idx="2">
                  <c:v>12709</c:v>
                </c:pt>
                <c:pt idx="3">
                  <c:v>12759</c:v>
                </c:pt>
                <c:pt idx="4">
                  <c:v>12752</c:v>
                </c:pt>
                <c:pt idx="5">
                  <c:v>12691</c:v>
                </c:pt>
                <c:pt idx="6">
                  <c:v>12671</c:v>
                </c:pt>
                <c:pt idx="7">
                  <c:v>12529</c:v>
                </c:pt>
                <c:pt idx="8">
                  <c:v>12427</c:v>
                </c:pt>
                <c:pt idx="9">
                  <c:v>12061</c:v>
                </c:pt>
                <c:pt idx="10">
                  <c:v>11893</c:v>
                </c:pt>
                <c:pt idx="11">
                  <c:v>11818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1-4668-AF53-4E853D9F73E9}"/>
            </c:ext>
          </c:extLst>
        </c:ser>
        <c:ser>
          <c:idx val="9"/>
          <c:order val="3"/>
          <c:tx>
            <c:v>FY 18</c:v>
          </c:tx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Data!$B$141:$M$141</c:f>
              <c:numCache>
                <c:formatCode>#,##0</c:formatCode>
                <c:ptCount val="12"/>
                <c:pt idx="0">
                  <c:v>12412</c:v>
                </c:pt>
                <c:pt idx="1">
                  <c:v>12489</c:v>
                </c:pt>
                <c:pt idx="2">
                  <c:v>12741</c:v>
                </c:pt>
                <c:pt idx="3">
                  <c:v>12874</c:v>
                </c:pt>
                <c:pt idx="4">
                  <c:v>12820</c:v>
                </c:pt>
                <c:pt idx="5">
                  <c:v>12788</c:v>
                </c:pt>
                <c:pt idx="6">
                  <c:v>12773</c:v>
                </c:pt>
                <c:pt idx="7">
                  <c:v>12789</c:v>
                </c:pt>
                <c:pt idx="8">
                  <c:v>12657</c:v>
                </c:pt>
                <c:pt idx="9">
                  <c:v>12469</c:v>
                </c:pt>
                <c:pt idx="10">
                  <c:v>12345</c:v>
                </c:pt>
                <c:pt idx="11">
                  <c:v>12267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F-4A22-86FF-687B9050CF10}"/>
            </c:ext>
          </c:extLst>
        </c:ser>
        <c:ser>
          <c:idx val="7"/>
          <c:order val="4"/>
          <c:tx>
            <c:strRef>
              <c:f>Data!$A$140</c:f>
              <c:strCache>
                <c:ptCount val="1"/>
                <c:pt idx="0">
                  <c:v>FY 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Data!$B$140:$M$140</c:f>
              <c:numCache>
                <c:formatCode>#,##0</c:formatCode>
                <c:ptCount val="12"/>
                <c:pt idx="0">
                  <c:v>12510</c:v>
                </c:pt>
                <c:pt idx="1">
                  <c:v>12828</c:v>
                </c:pt>
                <c:pt idx="2">
                  <c:v>13007</c:v>
                </c:pt>
                <c:pt idx="3">
                  <c:v>13101</c:v>
                </c:pt>
                <c:pt idx="4">
                  <c:v>13164</c:v>
                </c:pt>
                <c:pt idx="5">
                  <c:v>13096</c:v>
                </c:pt>
                <c:pt idx="6">
                  <c:v>13013</c:v>
                </c:pt>
                <c:pt idx="7">
                  <c:v>12929</c:v>
                </c:pt>
                <c:pt idx="8">
                  <c:v>12761</c:v>
                </c:pt>
                <c:pt idx="9">
                  <c:v>12539</c:v>
                </c:pt>
                <c:pt idx="10">
                  <c:v>12462</c:v>
                </c:pt>
                <c:pt idx="11">
                  <c:v>12409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F-4A22-86FF-687B9050CF10}"/>
            </c:ext>
          </c:extLst>
        </c:ser>
        <c:ser>
          <c:idx val="8"/>
          <c:order val="5"/>
          <c:tx>
            <c:strRef>
              <c:f>Data!$A$139</c:f>
              <c:strCache>
                <c:ptCount val="1"/>
                <c:pt idx="0">
                  <c:v>FY 16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Data!$B$139:$M$139</c:f>
              <c:numCache>
                <c:formatCode>#,##0</c:formatCode>
                <c:ptCount val="12"/>
                <c:pt idx="0">
                  <c:v>11628</c:v>
                </c:pt>
                <c:pt idx="1">
                  <c:v>11750</c:v>
                </c:pt>
                <c:pt idx="2">
                  <c:v>11914</c:v>
                </c:pt>
                <c:pt idx="3">
                  <c:v>11974</c:v>
                </c:pt>
                <c:pt idx="4">
                  <c:v>12088</c:v>
                </c:pt>
                <c:pt idx="5">
                  <c:v>12144</c:v>
                </c:pt>
                <c:pt idx="6">
                  <c:v>12225</c:v>
                </c:pt>
                <c:pt idx="7">
                  <c:v>12232</c:v>
                </c:pt>
                <c:pt idx="8">
                  <c:v>12169</c:v>
                </c:pt>
                <c:pt idx="9">
                  <c:v>12239</c:v>
                </c:pt>
                <c:pt idx="10">
                  <c:v>12338</c:v>
                </c:pt>
                <c:pt idx="11">
                  <c:v>12368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F-4A22-86FF-687B9050CF10}"/>
            </c:ext>
          </c:extLst>
        </c:ser>
        <c:ser>
          <c:idx val="6"/>
          <c:order val="6"/>
          <c:tx>
            <c:strRef>
              <c:f>Data!$A$138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Data!$B$138:$M$138</c:f>
              <c:numCache>
                <c:formatCode>#,##0</c:formatCode>
                <c:ptCount val="12"/>
                <c:pt idx="0">
                  <c:v>11361</c:v>
                </c:pt>
                <c:pt idx="1">
                  <c:v>11439</c:v>
                </c:pt>
                <c:pt idx="2">
                  <c:v>11613</c:v>
                </c:pt>
                <c:pt idx="3">
                  <c:v>11881</c:v>
                </c:pt>
                <c:pt idx="4">
                  <c:v>12157</c:v>
                </c:pt>
                <c:pt idx="5">
                  <c:v>12281</c:v>
                </c:pt>
                <c:pt idx="6">
                  <c:v>12136</c:v>
                </c:pt>
                <c:pt idx="7">
                  <c:v>11984</c:v>
                </c:pt>
                <c:pt idx="8">
                  <c:v>11844</c:v>
                </c:pt>
                <c:pt idx="9">
                  <c:v>11750</c:v>
                </c:pt>
                <c:pt idx="10">
                  <c:v>11718</c:v>
                </c:pt>
                <c:pt idx="11">
                  <c:v>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F-4A22-86FF-687B9050CF10}"/>
            </c:ext>
          </c:extLst>
        </c:ser>
        <c:ser>
          <c:idx val="4"/>
          <c:order val="7"/>
          <c:tx>
            <c:strRef>
              <c:f>Data!$A$137</c:f>
              <c:strCache>
                <c:ptCount val="1"/>
                <c:pt idx="0">
                  <c:v>FY 14</c:v>
                </c:pt>
              </c:strCache>
            </c:strRef>
          </c:tx>
          <c:spPr>
            <a:ln cap="rnd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 cap="flat">
                <a:noFill/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Data!$B$137:$M$137</c:f>
              <c:numCache>
                <c:formatCode>#,##0</c:formatCode>
                <c:ptCount val="12"/>
                <c:pt idx="0">
                  <c:v>10142</c:v>
                </c:pt>
                <c:pt idx="1">
                  <c:v>10247</c:v>
                </c:pt>
                <c:pt idx="2">
                  <c:v>10413</c:v>
                </c:pt>
                <c:pt idx="3">
                  <c:v>10540</c:v>
                </c:pt>
                <c:pt idx="4">
                  <c:v>10593</c:v>
                </c:pt>
                <c:pt idx="5">
                  <c:v>10546</c:v>
                </c:pt>
                <c:pt idx="6">
                  <c:v>10611</c:v>
                </c:pt>
                <c:pt idx="7">
                  <c:v>10745</c:v>
                </c:pt>
                <c:pt idx="8">
                  <c:v>10777</c:v>
                </c:pt>
                <c:pt idx="9">
                  <c:v>10874</c:v>
                </c:pt>
                <c:pt idx="10">
                  <c:v>11080</c:v>
                </c:pt>
                <c:pt idx="11">
                  <c:v>11224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F-4A22-86FF-687B9050CF10}"/>
            </c:ext>
          </c:extLst>
        </c:ser>
        <c:ser>
          <c:idx val="5"/>
          <c:order val="8"/>
          <c:tx>
            <c:strRef>
              <c:f>Data!$A$136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Data!$B$136:$M$136</c:f>
              <c:numCache>
                <c:formatCode>#,##0</c:formatCode>
                <c:ptCount val="12"/>
                <c:pt idx="0">
                  <c:v>9030</c:v>
                </c:pt>
                <c:pt idx="1">
                  <c:v>9298</c:v>
                </c:pt>
                <c:pt idx="2">
                  <c:v>9616</c:v>
                </c:pt>
                <c:pt idx="3">
                  <c:v>9773</c:v>
                </c:pt>
                <c:pt idx="4">
                  <c:v>9845</c:v>
                </c:pt>
                <c:pt idx="5">
                  <c:v>9930</c:v>
                </c:pt>
                <c:pt idx="6">
                  <c:v>10040</c:v>
                </c:pt>
                <c:pt idx="7">
                  <c:v>10181</c:v>
                </c:pt>
                <c:pt idx="8">
                  <c:v>10116</c:v>
                </c:pt>
                <c:pt idx="9">
                  <c:v>10073</c:v>
                </c:pt>
                <c:pt idx="10">
                  <c:v>10104</c:v>
                </c:pt>
                <c:pt idx="11">
                  <c:v>10077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9F-4A22-86FF-687B9050CF10}"/>
            </c:ext>
          </c:extLst>
        </c:ser>
        <c:ser>
          <c:idx val="3"/>
          <c:order val="9"/>
          <c:tx>
            <c:strRef>
              <c:f>Data!$A$135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Data!$B$135:$M$135</c:f>
              <c:numCache>
                <c:formatCode>#,##0</c:formatCode>
                <c:ptCount val="12"/>
                <c:pt idx="0">
                  <c:v>7999</c:v>
                </c:pt>
                <c:pt idx="1">
                  <c:v>8063</c:v>
                </c:pt>
                <c:pt idx="2">
                  <c:v>8277</c:v>
                </c:pt>
                <c:pt idx="3">
                  <c:v>8395</c:v>
                </c:pt>
                <c:pt idx="4">
                  <c:v>8460</c:v>
                </c:pt>
                <c:pt idx="5">
                  <c:v>8511</c:v>
                </c:pt>
                <c:pt idx="6">
                  <c:v>8607</c:v>
                </c:pt>
                <c:pt idx="7">
                  <c:v>8553</c:v>
                </c:pt>
                <c:pt idx="8">
                  <c:v>8480</c:v>
                </c:pt>
                <c:pt idx="9">
                  <c:v>8522</c:v>
                </c:pt>
                <c:pt idx="10">
                  <c:v>8662</c:v>
                </c:pt>
                <c:pt idx="11">
                  <c:v>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9F-4A22-86FF-687B9050CF10}"/>
            </c:ext>
          </c:extLst>
        </c:ser>
        <c:ser>
          <c:idx val="2"/>
          <c:order val="10"/>
          <c:tx>
            <c:strRef>
              <c:f>Data!$A$134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Data!$B$134:$M$134</c:f>
              <c:numCache>
                <c:formatCode>#,##0</c:formatCode>
                <c:ptCount val="12"/>
                <c:pt idx="0">
                  <c:v>8204</c:v>
                </c:pt>
                <c:pt idx="1">
                  <c:v>8006</c:v>
                </c:pt>
                <c:pt idx="2">
                  <c:v>8024</c:v>
                </c:pt>
                <c:pt idx="3">
                  <c:v>8117</c:v>
                </c:pt>
                <c:pt idx="4">
                  <c:v>8205</c:v>
                </c:pt>
                <c:pt idx="5">
                  <c:v>8236</c:v>
                </c:pt>
                <c:pt idx="6">
                  <c:v>8298</c:v>
                </c:pt>
                <c:pt idx="7">
                  <c:v>8342</c:v>
                </c:pt>
                <c:pt idx="8">
                  <c:v>8317</c:v>
                </c:pt>
                <c:pt idx="9">
                  <c:v>8168</c:v>
                </c:pt>
                <c:pt idx="10">
                  <c:v>8055</c:v>
                </c:pt>
                <c:pt idx="11">
                  <c:v>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9F-4A22-86FF-687B9050CF10}"/>
            </c:ext>
          </c:extLst>
        </c:ser>
        <c:ser>
          <c:idx val="1"/>
          <c:order val="11"/>
          <c:tx>
            <c:strRef>
              <c:f>Data!$A$133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Data!$B$127:$M$127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Data!$B$133:$M$133</c:f>
              <c:numCache>
                <c:formatCode>#,##0</c:formatCode>
                <c:ptCount val="12"/>
                <c:pt idx="0">
                  <c:v>8255</c:v>
                </c:pt>
                <c:pt idx="1">
                  <c:v>8441</c:v>
                </c:pt>
                <c:pt idx="2">
                  <c:v>8776</c:v>
                </c:pt>
                <c:pt idx="3">
                  <c:v>8991</c:v>
                </c:pt>
                <c:pt idx="4">
                  <c:v>8957</c:v>
                </c:pt>
                <c:pt idx="5">
                  <c:v>8884</c:v>
                </c:pt>
                <c:pt idx="6">
                  <c:v>8786</c:v>
                </c:pt>
                <c:pt idx="7">
                  <c:v>8748</c:v>
                </c:pt>
                <c:pt idx="8">
                  <c:v>8639</c:v>
                </c:pt>
                <c:pt idx="9">
                  <c:v>8449</c:v>
                </c:pt>
                <c:pt idx="10">
                  <c:v>8348</c:v>
                </c:pt>
                <c:pt idx="11">
                  <c:v>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9F-4A22-86FF-687B9050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3920"/>
        <c:axId val="104452480"/>
      </c:lineChart>
      <c:catAx>
        <c:axId val="1044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7030A0"/>
          </a:solidFill>
          <a:ln w="3175">
            <a:solidFill>
              <a:srgbClr val="7030A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452480"/>
        <c:crosses val="autoZero"/>
        <c:auto val="1"/>
        <c:lblAlgn val="ctr"/>
        <c:lblOffset val="100"/>
        <c:tickMarkSkip val="1"/>
        <c:noMultiLvlLbl val="0"/>
      </c:catAx>
      <c:valAx>
        <c:axId val="104452480"/>
        <c:scaling>
          <c:orientation val="minMax"/>
          <c:min val="6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433920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spPr>
          <a:noFill/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Adult Family Census</a:t>
            </a:r>
          </a:p>
        </c:rich>
      </c:tx>
      <c:layout>
        <c:manualLayout>
          <c:xMode val="edge"/>
          <c:yMode val="edge"/>
          <c:x val="0.42461005199307938"/>
          <c:y val="3.153153153153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923743500866555E-2"/>
          <c:y val="0.18468509089310794"/>
          <c:w val="0.91594454072789999"/>
          <c:h val="0.50901012855901728"/>
        </c:manualLayout>
      </c:layout>
      <c:lineChart>
        <c:grouping val="standard"/>
        <c:varyColors val="0"/>
        <c:ser>
          <c:idx val="1"/>
          <c:order val="0"/>
          <c:tx>
            <c:v>FY 21</c:v>
          </c:tx>
          <c:val>
            <c:numRef>
              <c:f>Data!$B$184:$M$184</c:f>
              <c:numCache>
                <c:formatCode>#,##0</c:formatCode>
                <c:ptCount val="12"/>
                <c:pt idx="0">
                  <c:v>2233</c:v>
                </c:pt>
                <c:pt idx="1">
                  <c:v>2183</c:v>
                </c:pt>
                <c:pt idx="2">
                  <c:v>2120</c:v>
                </c:pt>
                <c:pt idx="3">
                  <c:v>2082</c:v>
                </c:pt>
                <c:pt idx="4">
                  <c:v>2029</c:v>
                </c:pt>
                <c:pt idx="5">
                  <c:v>2012</c:v>
                </c:pt>
                <c:pt idx="6">
                  <c:v>1971</c:v>
                </c:pt>
                <c:pt idx="7">
                  <c:v>1932</c:v>
                </c:pt>
                <c:pt idx="8">
                  <c:v>1883</c:v>
                </c:pt>
                <c:pt idx="9">
                  <c:v>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1-4294-80D5-CCF5313CE77D}"/>
            </c:ext>
          </c:extLst>
        </c:ser>
        <c:ser>
          <c:idx val="11"/>
          <c:order val="1"/>
          <c:tx>
            <c:v>FY 20</c:v>
          </c:tx>
          <c:val>
            <c:numRef>
              <c:f>Data!$B$183:$M$183</c:f>
              <c:numCache>
                <c:formatCode>#,##0</c:formatCode>
                <c:ptCount val="12"/>
                <c:pt idx="0">
                  <c:v>2502</c:v>
                </c:pt>
                <c:pt idx="1">
                  <c:v>2498</c:v>
                </c:pt>
                <c:pt idx="2">
                  <c:v>2506</c:v>
                </c:pt>
                <c:pt idx="3">
                  <c:v>2524</c:v>
                </c:pt>
                <c:pt idx="4">
                  <c:v>2511</c:v>
                </c:pt>
                <c:pt idx="5">
                  <c:v>2482</c:v>
                </c:pt>
                <c:pt idx="6">
                  <c:v>2480</c:v>
                </c:pt>
                <c:pt idx="7">
                  <c:v>2463</c:v>
                </c:pt>
                <c:pt idx="8">
                  <c:v>2446</c:v>
                </c:pt>
                <c:pt idx="9">
                  <c:v>2416</c:v>
                </c:pt>
                <c:pt idx="10">
                  <c:v>2338</c:v>
                </c:pt>
                <c:pt idx="11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A-45BE-97AB-6F43D5989F14}"/>
            </c:ext>
          </c:extLst>
        </c:ser>
        <c:ser>
          <c:idx val="10"/>
          <c:order val="2"/>
          <c:tx>
            <c:v>FY 19</c:v>
          </c:tx>
          <c:val>
            <c:numRef>
              <c:f>Data!$B$182:$M$182</c:f>
              <c:numCache>
                <c:formatCode>#,##0</c:formatCode>
                <c:ptCount val="12"/>
                <c:pt idx="0">
                  <c:v>2432</c:v>
                </c:pt>
                <c:pt idx="1">
                  <c:v>2462</c:v>
                </c:pt>
                <c:pt idx="2">
                  <c:v>2489</c:v>
                </c:pt>
                <c:pt idx="3">
                  <c:v>2525</c:v>
                </c:pt>
                <c:pt idx="4">
                  <c:v>2539</c:v>
                </c:pt>
                <c:pt idx="5">
                  <c:v>2535</c:v>
                </c:pt>
                <c:pt idx="6">
                  <c:v>2553</c:v>
                </c:pt>
                <c:pt idx="7">
                  <c:v>2542</c:v>
                </c:pt>
                <c:pt idx="8">
                  <c:v>2513</c:v>
                </c:pt>
                <c:pt idx="9">
                  <c:v>2495</c:v>
                </c:pt>
                <c:pt idx="10">
                  <c:v>2517</c:v>
                </c:pt>
                <c:pt idx="11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DEB-AA65-DBD2201FC8B8}"/>
            </c:ext>
          </c:extLst>
        </c:ser>
        <c:ser>
          <c:idx val="9"/>
          <c:order val="3"/>
          <c:tx>
            <c:v>FY 18</c:v>
          </c:tx>
          <c:val>
            <c:numRef>
              <c:f>Data!$B$181:$M$181</c:f>
              <c:numCache>
                <c:formatCode>#,##0</c:formatCode>
                <c:ptCount val="12"/>
                <c:pt idx="0">
                  <c:v>2470</c:v>
                </c:pt>
                <c:pt idx="1">
                  <c:v>2516</c:v>
                </c:pt>
                <c:pt idx="2">
                  <c:v>2517</c:v>
                </c:pt>
                <c:pt idx="3">
                  <c:v>2501</c:v>
                </c:pt>
                <c:pt idx="4">
                  <c:v>2504</c:v>
                </c:pt>
                <c:pt idx="5">
                  <c:v>2512</c:v>
                </c:pt>
                <c:pt idx="6">
                  <c:v>2508</c:v>
                </c:pt>
                <c:pt idx="7">
                  <c:v>2487</c:v>
                </c:pt>
                <c:pt idx="8">
                  <c:v>2462</c:v>
                </c:pt>
                <c:pt idx="9">
                  <c:v>2421</c:v>
                </c:pt>
                <c:pt idx="10">
                  <c:v>2396</c:v>
                </c:pt>
                <c:pt idx="11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1-4750-BDB0-8117E729DA50}"/>
            </c:ext>
          </c:extLst>
        </c:ser>
        <c:ser>
          <c:idx val="0"/>
          <c:order val="4"/>
          <c:tx>
            <c:strRef>
              <c:f>Data!$A$180</c:f>
              <c:strCache>
                <c:ptCount val="1"/>
                <c:pt idx="0">
                  <c:v>FY 17</c:v>
                </c:pt>
              </c:strCache>
            </c:strRef>
          </c:tx>
          <c:val>
            <c:numRef>
              <c:f>Data!$B$180:$M$180</c:f>
              <c:numCache>
                <c:formatCode>#,##0</c:formatCode>
                <c:ptCount val="12"/>
                <c:pt idx="0">
                  <c:v>2351</c:v>
                </c:pt>
                <c:pt idx="1">
                  <c:v>2376</c:v>
                </c:pt>
                <c:pt idx="2">
                  <c:v>2395</c:v>
                </c:pt>
                <c:pt idx="3">
                  <c:v>2415</c:v>
                </c:pt>
                <c:pt idx="4">
                  <c:v>2479</c:v>
                </c:pt>
                <c:pt idx="5">
                  <c:v>2522</c:v>
                </c:pt>
                <c:pt idx="6">
                  <c:v>2520</c:v>
                </c:pt>
                <c:pt idx="7">
                  <c:v>2501</c:v>
                </c:pt>
                <c:pt idx="8">
                  <c:v>2501</c:v>
                </c:pt>
                <c:pt idx="9">
                  <c:v>2520</c:v>
                </c:pt>
                <c:pt idx="10">
                  <c:v>2488</c:v>
                </c:pt>
                <c:pt idx="11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1-4750-BDB0-8117E729DA50}"/>
            </c:ext>
          </c:extLst>
        </c:ser>
        <c:ser>
          <c:idx val="8"/>
          <c:order val="5"/>
          <c:tx>
            <c:strRef>
              <c:f>Data!$A$179</c:f>
              <c:strCache>
                <c:ptCount val="1"/>
                <c:pt idx="0">
                  <c:v>FY 16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Data!$B$179:$M$179</c:f>
              <c:numCache>
                <c:formatCode>#,##0</c:formatCode>
                <c:ptCount val="12"/>
                <c:pt idx="0">
                  <c:v>2120</c:v>
                </c:pt>
                <c:pt idx="1">
                  <c:v>2126</c:v>
                </c:pt>
                <c:pt idx="2">
                  <c:v>2140</c:v>
                </c:pt>
                <c:pt idx="3">
                  <c:v>2167</c:v>
                </c:pt>
                <c:pt idx="4">
                  <c:v>2176</c:v>
                </c:pt>
                <c:pt idx="5">
                  <c:v>2187</c:v>
                </c:pt>
                <c:pt idx="6">
                  <c:v>2221</c:v>
                </c:pt>
                <c:pt idx="7">
                  <c:v>2239</c:v>
                </c:pt>
                <c:pt idx="8">
                  <c:v>2247</c:v>
                </c:pt>
                <c:pt idx="9">
                  <c:v>2278</c:v>
                </c:pt>
                <c:pt idx="10">
                  <c:v>2301</c:v>
                </c:pt>
                <c:pt idx="11">
                  <c:v>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1-4750-BDB0-8117E729DA50}"/>
            </c:ext>
          </c:extLst>
        </c:ser>
        <c:ser>
          <c:idx val="7"/>
          <c:order val="6"/>
          <c:tx>
            <c:strRef>
              <c:f>Data!$A$178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Ref>
              <c:f>Data!$B$167:$M$167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Data!$B$178:$M$178</c:f>
              <c:numCache>
                <c:formatCode>#,##0</c:formatCode>
                <c:ptCount val="12"/>
                <c:pt idx="0">
                  <c:v>1951</c:v>
                </c:pt>
                <c:pt idx="1">
                  <c:v>2004</c:v>
                </c:pt>
                <c:pt idx="2">
                  <c:v>2067</c:v>
                </c:pt>
                <c:pt idx="3">
                  <c:v>2103</c:v>
                </c:pt>
                <c:pt idx="4">
                  <c:v>2128</c:v>
                </c:pt>
                <c:pt idx="5">
                  <c:v>2134</c:v>
                </c:pt>
                <c:pt idx="6">
                  <c:v>2159</c:v>
                </c:pt>
                <c:pt idx="7">
                  <c:v>2172</c:v>
                </c:pt>
                <c:pt idx="8">
                  <c:v>2165</c:v>
                </c:pt>
                <c:pt idx="9">
                  <c:v>2149</c:v>
                </c:pt>
                <c:pt idx="10">
                  <c:v>2147</c:v>
                </c:pt>
                <c:pt idx="11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1-4750-BDB0-8117E729DA50}"/>
            </c:ext>
          </c:extLst>
        </c:ser>
        <c:ser>
          <c:idx val="6"/>
          <c:order val="7"/>
          <c:tx>
            <c:strRef>
              <c:f>Data!$A$177</c:f>
              <c:strCache>
                <c:ptCount val="1"/>
                <c:pt idx="0">
                  <c:v>FY 14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 cap="flat">
                <a:noFill/>
              </a:ln>
            </c:spPr>
          </c:marker>
          <c:cat>
            <c:strRef>
              <c:f>Data!$B$167:$M$167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Data!$B$177:$M$177</c:f>
              <c:numCache>
                <c:formatCode>#,##0</c:formatCode>
                <c:ptCount val="12"/>
                <c:pt idx="0">
                  <c:v>1794</c:v>
                </c:pt>
                <c:pt idx="1">
                  <c:v>1805</c:v>
                </c:pt>
                <c:pt idx="2">
                  <c:v>1824</c:v>
                </c:pt>
                <c:pt idx="3">
                  <c:v>1855</c:v>
                </c:pt>
                <c:pt idx="4">
                  <c:v>1876</c:v>
                </c:pt>
                <c:pt idx="5">
                  <c:v>1872</c:v>
                </c:pt>
                <c:pt idx="6">
                  <c:v>1882</c:v>
                </c:pt>
                <c:pt idx="7">
                  <c:v>1900</c:v>
                </c:pt>
                <c:pt idx="8">
                  <c:v>1881</c:v>
                </c:pt>
                <c:pt idx="9">
                  <c:v>1883</c:v>
                </c:pt>
                <c:pt idx="10">
                  <c:v>1903</c:v>
                </c:pt>
                <c:pt idx="11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E1-4750-BDB0-8117E729DA50}"/>
            </c:ext>
          </c:extLst>
        </c:ser>
        <c:ser>
          <c:idx val="5"/>
          <c:order val="8"/>
          <c:tx>
            <c:strRef>
              <c:f>Data!$A$176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Data!$B$167:$M$167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Data!$B$176:$M$176</c:f>
              <c:numCache>
                <c:formatCode>#,##0</c:formatCode>
                <c:ptCount val="12"/>
                <c:pt idx="0">
                  <c:v>1639</c:v>
                </c:pt>
                <c:pt idx="1">
                  <c:v>1673</c:v>
                </c:pt>
                <c:pt idx="2">
                  <c:v>1680</c:v>
                </c:pt>
                <c:pt idx="3">
                  <c:v>1669</c:v>
                </c:pt>
                <c:pt idx="4">
                  <c:v>1689</c:v>
                </c:pt>
                <c:pt idx="5">
                  <c:v>1686</c:v>
                </c:pt>
                <c:pt idx="6">
                  <c:v>1706</c:v>
                </c:pt>
                <c:pt idx="7">
                  <c:v>1749</c:v>
                </c:pt>
                <c:pt idx="8">
                  <c:v>1766</c:v>
                </c:pt>
                <c:pt idx="9">
                  <c:v>1793</c:v>
                </c:pt>
                <c:pt idx="10">
                  <c:v>1811</c:v>
                </c:pt>
                <c:pt idx="11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E1-4750-BDB0-8117E729DA50}"/>
            </c:ext>
          </c:extLst>
        </c:ser>
        <c:ser>
          <c:idx val="4"/>
          <c:order val="9"/>
          <c:tx>
            <c:strRef>
              <c:f>Data!$A$175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Data!$B$167:$M$167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Data!$B$175:$M$175</c:f>
              <c:numCache>
                <c:formatCode>#,##0</c:formatCode>
                <c:ptCount val="12"/>
                <c:pt idx="0">
                  <c:v>1294</c:v>
                </c:pt>
                <c:pt idx="1">
                  <c:v>1308</c:v>
                </c:pt>
                <c:pt idx="2">
                  <c:v>1341</c:v>
                </c:pt>
                <c:pt idx="3">
                  <c:v>1376</c:v>
                </c:pt>
                <c:pt idx="4">
                  <c:v>1400</c:v>
                </c:pt>
                <c:pt idx="5">
                  <c:v>1383</c:v>
                </c:pt>
                <c:pt idx="6">
                  <c:v>1475</c:v>
                </c:pt>
                <c:pt idx="7">
                  <c:v>1505</c:v>
                </c:pt>
                <c:pt idx="8">
                  <c:v>1525</c:v>
                </c:pt>
                <c:pt idx="9">
                  <c:v>1571</c:v>
                </c:pt>
                <c:pt idx="10">
                  <c:v>1608</c:v>
                </c:pt>
                <c:pt idx="11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E1-4750-BDB0-8117E729DA50}"/>
            </c:ext>
          </c:extLst>
        </c:ser>
        <c:ser>
          <c:idx val="3"/>
          <c:order val="10"/>
          <c:tx>
            <c:strRef>
              <c:f>Data!$A$174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Data!$B$167:$M$167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Data!$B$174:$M$174</c:f>
              <c:numCache>
                <c:formatCode>#,##0</c:formatCode>
                <c:ptCount val="12"/>
                <c:pt idx="0">
                  <c:v>1305</c:v>
                </c:pt>
                <c:pt idx="1">
                  <c:v>1326</c:v>
                </c:pt>
                <c:pt idx="2">
                  <c:v>1323</c:v>
                </c:pt>
                <c:pt idx="3">
                  <c:v>1309</c:v>
                </c:pt>
                <c:pt idx="4">
                  <c:v>1317</c:v>
                </c:pt>
                <c:pt idx="5">
                  <c:v>1315</c:v>
                </c:pt>
                <c:pt idx="6">
                  <c:v>1316</c:v>
                </c:pt>
                <c:pt idx="7">
                  <c:v>1328</c:v>
                </c:pt>
                <c:pt idx="8">
                  <c:v>1333</c:v>
                </c:pt>
                <c:pt idx="9">
                  <c:v>1308</c:v>
                </c:pt>
                <c:pt idx="10">
                  <c:v>1303</c:v>
                </c:pt>
                <c:pt idx="11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E1-4750-BDB0-8117E729DA50}"/>
            </c:ext>
          </c:extLst>
        </c:ser>
        <c:ser>
          <c:idx val="2"/>
          <c:order val="11"/>
          <c:tx>
            <c:strRef>
              <c:f>Data!$A$173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7"/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Data!$B$167:$M$167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Data!$B$173:$M$173</c:f>
              <c:numCache>
                <c:formatCode>#,##0</c:formatCode>
                <c:ptCount val="12"/>
                <c:pt idx="0">
                  <c:v>1332</c:v>
                </c:pt>
                <c:pt idx="1">
                  <c:v>1353</c:v>
                </c:pt>
                <c:pt idx="2">
                  <c:v>1374</c:v>
                </c:pt>
                <c:pt idx="3">
                  <c:v>1348</c:v>
                </c:pt>
                <c:pt idx="4">
                  <c:v>1315</c:v>
                </c:pt>
                <c:pt idx="5">
                  <c:v>1293</c:v>
                </c:pt>
                <c:pt idx="6">
                  <c:v>1284</c:v>
                </c:pt>
                <c:pt idx="7">
                  <c:v>1289</c:v>
                </c:pt>
                <c:pt idx="8">
                  <c:v>1299</c:v>
                </c:pt>
                <c:pt idx="9">
                  <c:v>1280</c:v>
                </c:pt>
                <c:pt idx="10">
                  <c:v>1278</c:v>
                </c:pt>
                <c:pt idx="11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E1-4750-BDB0-8117E729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6112"/>
        <c:axId val="104908288"/>
      </c:lineChart>
      <c:catAx>
        <c:axId val="1049061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08288"/>
        <c:crosses val="autoZero"/>
        <c:auto val="1"/>
        <c:lblAlgn val="ctr"/>
        <c:lblOffset val="100"/>
        <c:tickMarkSkip val="1"/>
        <c:noMultiLvlLbl val="0"/>
      </c:catAx>
      <c:valAx>
        <c:axId val="104908288"/>
        <c:scaling>
          <c:orientation val="minMax"/>
          <c:max val="2750"/>
          <c:min val="1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906112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Total Individuals Census</a:t>
            </a:r>
          </a:p>
        </c:rich>
      </c:tx>
      <c:layout>
        <c:manualLayout>
          <c:xMode val="edge"/>
          <c:yMode val="edge"/>
          <c:x val="0.39723697750219888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776"/>
        </c:manualLayout>
      </c:layout>
      <c:lineChart>
        <c:grouping val="standard"/>
        <c:varyColors val="0"/>
        <c:ser>
          <c:idx val="2"/>
          <c:order val="0"/>
          <c:tx>
            <c:strRef>
              <c:f>TotalIndividual_data!$A$9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TotalIndividual_data!$B$9:$M$9</c:f>
              <c:numCache>
                <c:formatCode>#,##0</c:formatCode>
                <c:ptCount val="12"/>
                <c:pt idx="0">
                  <c:v>35475</c:v>
                </c:pt>
                <c:pt idx="1">
                  <c:v>35066</c:v>
                </c:pt>
                <c:pt idx="2">
                  <c:v>35339</c:v>
                </c:pt>
                <c:pt idx="3">
                  <c:v>35924</c:v>
                </c:pt>
                <c:pt idx="4">
                  <c:v>36464</c:v>
                </c:pt>
                <c:pt idx="5">
                  <c:v>36733</c:v>
                </c:pt>
                <c:pt idx="6">
                  <c:v>37307</c:v>
                </c:pt>
                <c:pt idx="7">
                  <c:v>37594</c:v>
                </c:pt>
                <c:pt idx="8">
                  <c:v>37572</c:v>
                </c:pt>
                <c:pt idx="9">
                  <c:v>37060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A-4F62-AAEF-3FD7769B5F90}"/>
            </c:ext>
          </c:extLst>
        </c:ser>
        <c:ser>
          <c:idx val="1"/>
          <c:order val="1"/>
          <c:tx>
            <c:strRef>
              <c:f>TotalIndividual_data!$A$8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TotalIndividual_data!$B$8:$M$8</c:f>
              <c:numCache>
                <c:formatCode>#,##0</c:formatCode>
                <c:ptCount val="12"/>
                <c:pt idx="0">
                  <c:v>35247.181818181823</c:v>
                </c:pt>
                <c:pt idx="1">
                  <c:v>35937.095238095237</c:v>
                </c:pt>
                <c:pt idx="2">
                  <c:v>37173</c:v>
                </c:pt>
                <c:pt idx="3">
                  <c:v>37831</c:v>
                </c:pt>
                <c:pt idx="4">
                  <c:v>37748</c:v>
                </c:pt>
                <c:pt idx="5">
                  <c:v>37427</c:v>
                </c:pt>
                <c:pt idx="6">
                  <c:v>37227</c:v>
                </c:pt>
                <c:pt idx="7">
                  <c:v>37334</c:v>
                </c:pt>
                <c:pt idx="8">
                  <c:v>36997</c:v>
                </c:pt>
                <c:pt idx="9">
                  <c:v>36203</c:v>
                </c:pt>
                <c:pt idx="10">
                  <c:v>35802</c:v>
                </c:pt>
                <c:pt idx="11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A-4F62-AAEF-3FD7769B5F90}"/>
            </c:ext>
          </c:extLst>
        </c:ser>
        <c:ser>
          <c:idx val="0"/>
          <c:order val="2"/>
          <c:tx>
            <c:strRef>
              <c:f>TotalIndividual_data!$A$7</c:f>
              <c:strCache>
                <c:ptCount val="1"/>
                <c:pt idx="0">
                  <c:v>FY 09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TotalIndividual_data!$B$7:$M$7</c:f>
              <c:numCache>
                <c:formatCode>#,##0</c:formatCode>
                <c:ptCount val="12"/>
                <c:pt idx="0">
                  <c:v>32009</c:v>
                </c:pt>
                <c:pt idx="1">
                  <c:v>32674</c:v>
                </c:pt>
                <c:pt idx="2">
                  <c:v>33809</c:v>
                </c:pt>
                <c:pt idx="3">
                  <c:v>34574</c:v>
                </c:pt>
                <c:pt idx="4">
                  <c:v>35287</c:v>
                </c:pt>
                <c:pt idx="5">
                  <c:v>35027</c:v>
                </c:pt>
                <c:pt idx="6">
                  <c:v>35087</c:v>
                </c:pt>
                <c:pt idx="7">
                  <c:v>35111</c:v>
                </c:pt>
                <c:pt idx="8">
                  <c:v>35053</c:v>
                </c:pt>
                <c:pt idx="9">
                  <c:v>34970</c:v>
                </c:pt>
                <c:pt idx="10">
                  <c:v>34743</c:v>
                </c:pt>
                <c:pt idx="11">
                  <c:v>34652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A-4F62-AAEF-3FD7769B5F90}"/>
            </c:ext>
          </c:extLst>
        </c:ser>
        <c:ser>
          <c:idx val="7"/>
          <c:order val="3"/>
          <c:tx>
            <c:strRef>
              <c:f>TotalIndividual_data!$A$6</c:f>
              <c:strCache>
                <c:ptCount val="1"/>
                <c:pt idx="0">
                  <c:v>FY 08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TotalIndividual_data!$B$6:$M$6</c:f>
              <c:numCache>
                <c:formatCode>#,##0</c:formatCode>
                <c:ptCount val="12"/>
                <c:pt idx="0">
                  <c:v>33510</c:v>
                </c:pt>
                <c:pt idx="1">
                  <c:v>33810</c:v>
                </c:pt>
                <c:pt idx="2">
                  <c:v>34335</c:v>
                </c:pt>
                <c:pt idx="3">
                  <c:v>34952</c:v>
                </c:pt>
                <c:pt idx="4">
                  <c:v>34741</c:v>
                </c:pt>
                <c:pt idx="5">
                  <c:v>34347</c:v>
                </c:pt>
                <c:pt idx="6">
                  <c:v>34142</c:v>
                </c:pt>
                <c:pt idx="7">
                  <c:v>33839</c:v>
                </c:pt>
                <c:pt idx="8">
                  <c:v>33483</c:v>
                </c:pt>
                <c:pt idx="9">
                  <c:v>33126</c:v>
                </c:pt>
                <c:pt idx="10">
                  <c:v>32646</c:v>
                </c:pt>
                <c:pt idx="11">
                  <c:v>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A-4F62-AAEF-3FD7769B5F90}"/>
            </c:ext>
          </c:extLst>
        </c:ser>
        <c:ser>
          <c:idx val="6"/>
          <c:order val="4"/>
          <c:tx>
            <c:strRef>
              <c:f>TotalIndividual_data!$A$5</c:f>
              <c:strCache>
                <c:ptCount val="1"/>
                <c:pt idx="0">
                  <c:v>FY 07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TotalIndividual_data!$B$5:$M$5</c:f>
              <c:numCache>
                <c:formatCode>#,##0</c:formatCode>
                <c:ptCount val="12"/>
                <c:pt idx="0">
                  <c:v>30859</c:v>
                </c:pt>
                <c:pt idx="1">
                  <c:v>31486</c:v>
                </c:pt>
                <c:pt idx="2">
                  <c:v>32347</c:v>
                </c:pt>
                <c:pt idx="3">
                  <c:v>32885</c:v>
                </c:pt>
                <c:pt idx="4">
                  <c:v>33351</c:v>
                </c:pt>
                <c:pt idx="5">
                  <c:v>33473</c:v>
                </c:pt>
                <c:pt idx="6">
                  <c:v>33795</c:v>
                </c:pt>
                <c:pt idx="7">
                  <c:v>33999</c:v>
                </c:pt>
                <c:pt idx="8">
                  <c:v>34111</c:v>
                </c:pt>
                <c:pt idx="9">
                  <c:v>34080</c:v>
                </c:pt>
                <c:pt idx="10">
                  <c:v>34040</c:v>
                </c:pt>
                <c:pt idx="11">
                  <c:v>33588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86A-4F62-AAEF-3FD7769B5F90}"/>
            </c:ext>
          </c:extLst>
        </c:ser>
        <c:ser>
          <c:idx val="5"/>
          <c:order val="5"/>
          <c:tx>
            <c:strRef>
              <c:f>TotalIndividual_data!$A$4</c:f>
              <c:strCache>
                <c:ptCount val="1"/>
                <c:pt idx="0">
                  <c:v>FY 06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TotalIndividual_data!$B$4:$M$4</c:f>
              <c:numCache>
                <c:formatCode>#,##0</c:formatCode>
                <c:ptCount val="12"/>
                <c:pt idx="0">
                  <c:v>32053</c:v>
                </c:pt>
                <c:pt idx="1">
                  <c:v>31731</c:v>
                </c:pt>
                <c:pt idx="2">
                  <c:v>31491</c:v>
                </c:pt>
                <c:pt idx="3">
                  <c:v>31440</c:v>
                </c:pt>
                <c:pt idx="4">
                  <c:v>31231</c:v>
                </c:pt>
                <c:pt idx="5">
                  <c:v>31020</c:v>
                </c:pt>
                <c:pt idx="6">
                  <c:v>30753</c:v>
                </c:pt>
                <c:pt idx="7">
                  <c:v>30574</c:v>
                </c:pt>
                <c:pt idx="8">
                  <c:v>30598</c:v>
                </c:pt>
                <c:pt idx="9">
                  <c:v>30366</c:v>
                </c:pt>
                <c:pt idx="10">
                  <c:v>30416</c:v>
                </c:pt>
                <c:pt idx="11">
                  <c:v>30288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6A-4F62-AAEF-3FD7769B5F90}"/>
            </c:ext>
          </c:extLst>
        </c:ser>
        <c:ser>
          <c:idx val="4"/>
          <c:order val="6"/>
          <c:tx>
            <c:strRef>
              <c:f>TotalIndividual_data!$A$3</c:f>
              <c:strCache>
                <c:ptCount val="1"/>
                <c:pt idx="0">
                  <c:v>FY 05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TotalIndividual_data!$B$3:$M$3</c:f>
              <c:numCache>
                <c:formatCode>#,##0</c:formatCode>
                <c:ptCount val="12"/>
                <c:pt idx="0">
                  <c:v>35528.047619047618</c:v>
                </c:pt>
                <c:pt idx="1">
                  <c:v>35594.318181818177</c:v>
                </c:pt>
                <c:pt idx="2">
                  <c:v>35889.28571428571</c:v>
                </c:pt>
                <c:pt idx="3">
                  <c:v>36089</c:v>
                </c:pt>
                <c:pt idx="4">
                  <c:v>36125.736842105267</c:v>
                </c:pt>
                <c:pt idx="5">
                  <c:v>35708.238095238092</c:v>
                </c:pt>
                <c:pt idx="6">
                  <c:v>35684.25</c:v>
                </c:pt>
                <c:pt idx="7">
                  <c:v>35522.57894736842</c:v>
                </c:pt>
                <c:pt idx="8">
                  <c:v>35058.782608695648</c:v>
                </c:pt>
                <c:pt idx="9">
                  <c:v>34167.809523809527</c:v>
                </c:pt>
                <c:pt idx="10">
                  <c:v>33315.28571428571</c:v>
                </c:pt>
                <c:pt idx="11">
                  <c:v>32557.454545454544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6A-4F62-AAEF-3FD7769B5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8832"/>
        <c:axId val="90415104"/>
      </c:lineChart>
      <c:catAx>
        <c:axId val="904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104"/>
        <c:crosses val="autoZero"/>
        <c:auto val="1"/>
        <c:lblAlgn val="ctr"/>
        <c:lblOffset val="100"/>
        <c:tickMarkSkip val="1"/>
        <c:noMultiLvlLbl val="0"/>
      </c:catAx>
      <c:valAx>
        <c:axId val="90415104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Daily Census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408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Total Individuals Census</a:t>
            </a:r>
          </a:p>
        </c:rich>
      </c:tx>
      <c:layout>
        <c:manualLayout>
          <c:xMode val="edge"/>
          <c:yMode val="edge"/>
          <c:x val="0.39723697750219888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82"/>
        </c:manualLayout>
      </c:layout>
      <c:lineChart>
        <c:grouping val="standard"/>
        <c:varyColors val="0"/>
        <c:ser>
          <c:idx val="2"/>
          <c:order val="0"/>
          <c:tx>
            <c:strRef>
              <c:f>TotalIndividual_data!$A$9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TotalIndividual_data!$B$9:$M$9</c:f>
              <c:numCache>
                <c:formatCode>#,##0</c:formatCode>
                <c:ptCount val="12"/>
                <c:pt idx="0">
                  <c:v>35475</c:v>
                </c:pt>
                <c:pt idx="1">
                  <c:v>35066</c:v>
                </c:pt>
                <c:pt idx="2">
                  <c:v>35339</c:v>
                </c:pt>
                <c:pt idx="3">
                  <c:v>35924</c:v>
                </c:pt>
                <c:pt idx="4">
                  <c:v>36464</c:v>
                </c:pt>
                <c:pt idx="5">
                  <c:v>36733</c:v>
                </c:pt>
                <c:pt idx="6">
                  <c:v>37307</c:v>
                </c:pt>
                <c:pt idx="7">
                  <c:v>37594</c:v>
                </c:pt>
                <c:pt idx="8">
                  <c:v>37572</c:v>
                </c:pt>
                <c:pt idx="9">
                  <c:v>37060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9-4F4C-BA0B-CDB8FA1E7CA2}"/>
            </c:ext>
          </c:extLst>
        </c:ser>
        <c:ser>
          <c:idx val="1"/>
          <c:order val="1"/>
          <c:tx>
            <c:strRef>
              <c:f>TotalIndividual_data!$A$8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TotalIndividual_data!$B$8:$M$8</c:f>
              <c:numCache>
                <c:formatCode>#,##0</c:formatCode>
                <c:ptCount val="12"/>
                <c:pt idx="0">
                  <c:v>35247.181818181823</c:v>
                </c:pt>
                <c:pt idx="1">
                  <c:v>35937.095238095237</c:v>
                </c:pt>
                <c:pt idx="2">
                  <c:v>37173</c:v>
                </c:pt>
                <c:pt idx="3">
                  <c:v>37831</c:v>
                </c:pt>
                <c:pt idx="4">
                  <c:v>37748</c:v>
                </c:pt>
                <c:pt idx="5">
                  <c:v>37427</c:v>
                </c:pt>
                <c:pt idx="6">
                  <c:v>37227</c:v>
                </c:pt>
                <c:pt idx="7">
                  <c:v>37334</c:v>
                </c:pt>
                <c:pt idx="8">
                  <c:v>36997</c:v>
                </c:pt>
                <c:pt idx="9">
                  <c:v>36203</c:v>
                </c:pt>
                <c:pt idx="10">
                  <c:v>35802</c:v>
                </c:pt>
                <c:pt idx="11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9-4F4C-BA0B-CDB8FA1E7CA2}"/>
            </c:ext>
          </c:extLst>
        </c:ser>
        <c:ser>
          <c:idx val="0"/>
          <c:order val="2"/>
          <c:tx>
            <c:strRef>
              <c:f>TotalIndividual_data!$A$7</c:f>
              <c:strCache>
                <c:ptCount val="1"/>
                <c:pt idx="0">
                  <c:v>FY 09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TotalIndividual_data!$B$7:$M$7</c:f>
              <c:numCache>
                <c:formatCode>#,##0</c:formatCode>
                <c:ptCount val="12"/>
                <c:pt idx="0">
                  <c:v>32009</c:v>
                </c:pt>
                <c:pt idx="1">
                  <c:v>32674</c:v>
                </c:pt>
                <c:pt idx="2">
                  <c:v>33809</c:v>
                </c:pt>
                <c:pt idx="3">
                  <c:v>34574</c:v>
                </c:pt>
                <c:pt idx="4">
                  <c:v>35287</c:v>
                </c:pt>
                <c:pt idx="5">
                  <c:v>35027</c:v>
                </c:pt>
                <c:pt idx="6">
                  <c:v>35087</c:v>
                </c:pt>
                <c:pt idx="7">
                  <c:v>35111</c:v>
                </c:pt>
                <c:pt idx="8">
                  <c:v>35053</c:v>
                </c:pt>
                <c:pt idx="9">
                  <c:v>34970</c:v>
                </c:pt>
                <c:pt idx="10">
                  <c:v>34743</c:v>
                </c:pt>
                <c:pt idx="11">
                  <c:v>34652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4C-BA0B-CDB8FA1E7CA2}"/>
            </c:ext>
          </c:extLst>
        </c:ser>
        <c:ser>
          <c:idx val="7"/>
          <c:order val="3"/>
          <c:tx>
            <c:strRef>
              <c:f>TotalIndividual_data!$A$6</c:f>
              <c:strCache>
                <c:ptCount val="1"/>
                <c:pt idx="0">
                  <c:v>FY 08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TotalIndividual_data!$B$6:$M$6</c:f>
              <c:numCache>
                <c:formatCode>#,##0</c:formatCode>
                <c:ptCount val="12"/>
                <c:pt idx="0">
                  <c:v>33510</c:v>
                </c:pt>
                <c:pt idx="1">
                  <c:v>33810</c:v>
                </c:pt>
                <c:pt idx="2">
                  <c:v>34335</c:v>
                </c:pt>
                <c:pt idx="3">
                  <c:v>34952</c:v>
                </c:pt>
                <c:pt idx="4">
                  <c:v>34741</c:v>
                </c:pt>
                <c:pt idx="5">
                  <c:v>34347</c:v>
                </c:pt>
                <c:pt idx="6">
                  <c:v>34142</c:v>
                </c:pt>
                <c:pt idx="7">
                  <c:v>33839</c:v>
                </c:pt>
                <c:pt idx="8">
                  <c:v>33483</c:v>
                </c:pt>
                <c:pt idx="9">
                  <c:v>33126</c:v>
                </c:pt>
                <c:pt idx="10">
                  <c:v>32646</c:v>
                </c:pt>
                <c:pt idx="11">
                  <c:v>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99-4F4C-BA0B-CDB8FA1E7CA2}"/>
            </c:ext>
          </c:extLst>
        </c:ser>
        <c:ser>
          <c:idx val="6"/>
          <c:order val="4"/>
          <c:tx>
            <c:strRef>
              <c:f>TotalIndividual_data!$A$5</c:f>
              <c:strCache>
                <c:ptCount val="1"/>
                <c:pt idx="0">
                  <c:v>FY 07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TotalIndividual_data!$B$5:$M$5</c:f>
              <c:numCache>
                <c:formatCode>#,##0</c:formatCode>
                <c:ptCount val="12"/>
                <c:pt idx="0">
                  <c:v>30859</c:v>
                </c:pt>
                <c:pt idx="1">
                  <c:v>31486</c:v>
                </c:pt>
                <c:pt idx="2">
                  <c:v>32347</c:v>
                </c:pt>
                <c:pt idx="3">
                  <c:v>32885</c:v>
                </c:pt>
                <c:pt idx="4">
                  <c:v>33351</c:v>
                </c:pt>
                <c:pt idx="5">
                  <c:v>33473</c:v>
                </c:pt>
                <c:pt idx="6">
                  <c:v>33795</c:v>
                </c:pt>
                <c:pt idx="7">
                  <c:v>33999</c:v>
                </c:pt>
                <c:pt idx="8">
                  <c:v>34111</c:v>
                </c:pt>
                <c:pt idx="9">
                  <c:v>34080</c:v>
                </c:pt>
                <c:pt idx="10">
                  <c:v>34040</c:v>
                </c:pt>
                <c:pt idx="11">
                  <c:v>33588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B99-4F4C-BA0B-CDB8FA1E7CA2}"/>
            </c:ext>
          </c:extLst>
        </c:ser>
        <c:ser>
          <c:idx val="5"/>
          <c:order val="5"/>
          <c:tx>
            <c:strRef>
              <c:f>TotalIndividual_data!$A$4</c:f>
              <c:strCache>
                <c:ptCount val="1"/>
                <c:pt idx="0">
                  <c:v>FY 06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TotalIndividual_data!$B$4:$M$4</c:f>
              <c:numCache>
                <c:formatCode>#,##0</c:formatCode>
                <c:ptCount val="12"/>
                <c:pt idx="0">
                  <c:v>32053</c:v>
                </c:pt>
                <c:pt idx="1">
                  <c:v>31731</c:v>
                </c:pt>
                <c:pt idx="2">
                  <c:v>31491</c:v>
                </c:pt>
                <c:pt idx="3">
                  <c:v>31440</c:v>
                </c:pt>
                <c:pt idx="4">
                  <c:v>31231</c:v>
                </c:pt>
                <c:pt idx="5">
                  <c:v>31020</c:v>
                </c:pt>
                <c:pt idx="6">
                  <c:v>30753</c:v>
                </c:pt>
                <c:pt idx="7">
                  <c:v>30574</c:v>
                </c:pt>
                <c:pt idx="8">
                  <c:v>30598</c:v>
                </c:pt>
                <c:pt idx="9">
                  <c:v>30366</c:v>
                </c:pt>
                <c:pt idx="10">
                  <c:v>30416</c:v>
                </c:pt>
                <c:pt idx="11">
                  <c:v>30288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99-4F4C-BA0B-CDB8FA1E7CA2}"/>
            </c:ext>
          </c:extLst>
        </c:ser>
        <c:ser>
          <c:idx val="4"/>
          <c:order val="6"/>
          <c:tx>
            <c:strRef>
              <c:f>TotalIndividual_data!$A$3</c:f>
              <c:strCache>
                <c:ptCount val="1"/>
                <c:pt idx="0">
                  <c:v>FY 05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TotalIndividual_data!$B$3:$M$3</c:f>
              <c:numCache>
                <c:formatCode>#,##0</c:formatCode>
                <c:ptCount val="12"/>
                <c:pt idx="0">
                  <c:v>35528.047619047618</c:v>
                </c:pt>
                <c:pt idx="1">
                  <c:v>35594.318181818177</c:v>
                </c:pt>
                <c:pt idx="2">
                  <c:v>35889.28571428571</c:v>
                </c:pt>
                <c:pt idx="3">
                  <c:v>36089</c:v>
                </c:pt>
                <c:pt idx="4">
                  <c:v>36125.736842105267</c:v>
                </c:pt>
                <c:pt idx="5">
                  <c:v>35708.238095238092</c:v>
                </c:pt>
                <c:pt idx="6">
                  <c:v>35684.25</c:v>
                </c:pt>
                <c:pt idx="7">
                  <c:v>35522.57894736842</c:v>
                </c:pt>
                <c:pt idx="8">
                  <c:v>35058.782608695648</c:v>
                </c:pt>
                <c:pt idx="9">
                  <c:v>34167.809523809527</c:v>
                </c:pt>
                <c:pt idx="10">
                  <c:v>33315.28571428571</c:v>
                </c:pt>
                <c:pt idx="11">
                  <c:v>32557.454545454544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99-4F4C-BA0B-CDB8FA1E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1856"/>
        <c:axId val="106612224"/>
      </c:lineChart>
      <c:catAx>
        <c:axId val="106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12224"/>
        <c:crosses val="autoZero"/>
        <c:auto val="1"/>
        <c:lblAlgn val="ctr"/>
        <c:lblOffset val="100"/>
        <c:tickMarkSkip val="1"/>
        <c:noMultiLvlLbl val="0"/>
      </c:catAx>
      <c:valAx>
        <c:axId val="106612224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Daily Census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601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5"/>
  <sheetViews>
    <sheetView zoomScale="10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87824</xdr:colOff>
      <xdr:row>114</xdr:row>
      <xdr:rowOff>121743</xdr:rowOff>
    </xdr:from>
    <xdr:to>
      <xdr:col>5</xdr:col>
      <xdr:colOff>1219031</xdr:colOff>
      <xdr:row>146</xdr:row>
      <xdr:rowOff>53891</xdr:rowOff>
    </xdr:to>
    <xdr:graphicFrame macro="">
      <xdr:nvGraphicFramePr>
        <xdr:cNvPr id="1899" name="Chart 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109258</xdr:colOff>
      <xdr:row>56</xdr:row>
      <xdr:rowOff>99735</xdr:rowOff>
    </xdr:from>
    <xdr:to>
      <xdr:col>5</xdr:col>
      <xdr:colOff>1217943</xdr:colOff>
      <xdr:row>86</xdr:row>
      <xdr:rowOff>22476</xdr:rowOff>
    </xdr:to>
    <xdr:graphicFrame macro="">
      <xdr:nvGraphicFramePr>
        <xdr:cNvPr id="1900" name="Chart 2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100254</xdr:colOff>
      <xdr:row>86</xdr:row>
      <xdr:rowOff>211667</xdr:rowOff>
    </xdr:from>
    <xdr:to>
      <xdr:col>5</xdr:col>
      <xdr:colOff>1167054</xdr:colOff>
      <xdr:row>113</xdr:row>
      <xdr:rowOff>48917</xdr:rowOff>
    </xdr:to>
    <xdr:graphicFrame macro="">
      <xdr:nvGraphicFramePr>
        <xdr:cNvPr id="1901" name="Chart 2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142875</xdr:colOff>
      <xdr:row>0</xdr:row>
      <xdr:rowOff>114300</xdr:rowOff>
    </xdr:from>
    <xdr:to>
      <xdr:col>0</xdr:col>
      <xdr:colOff>1609725</xdr:colOff>
      <xdr:row>5</xdr:row>
      <xdr:rowOff>114300</xdr:rowOff>
    </xdr:to>
    <xdr:pic>
      <xdr:nvPicPr>
        <xdr:cNvPr id="1902" name="Picture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11430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0.57287</cdr:x>
      <cdr:y>0.75285</cdr:y>
    </cdr:from>
    <cdr:to>
      <cdr:x>0.58781</cdr:x>
      <cdr:y>0.81179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27775" y="3568700"/>
          <a:ext cx="1651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0.48089</cdr:x>
      <cdr:y>0.72605</cdr:y>
    </cdr:from>
    <cdr:to>
      <cdr:x>0.56367</cdr:x>
      <cdr:y>0.91896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11775" y="3441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0.50733</cdr:x>
      <cdr:y>0.74213</cdr:y>
    </cdr:from>
    <cdr:to>
      <cdr:x>0.54527</cdr:x>
      <cdr:y>0.81447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03875" y="3517900"/>
          <a:ext cx="4191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0.49698</cdr:x>
      <cdr:y>0.75017</cdr:y>
    </cdr:from>
    <cdr:to>
      <cdr:x>0.51308</cdr:x>
      <cdr:y>0.785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489575" y="3556000"/>
          <a:ext cx="17780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0.57312</cdr:x>
      <cdr:y>0.72995</cdr:y>
    </cdr:from>
    <cdr:to>
      <cdr:x>0.59965</cdr:x>
      <cdr:y>0.77116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08725" y="3149600"/>
          <a:ext cx="292100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0.49813</cdr:x>
      <cdr:y>0.72701</cdr:y>
    </cdr:from>
    <cdr:to>
      <cdr:x>0.51082</cdr:x>
      <cdr:y>0.77116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483225" y="3136900"/>
          <a:ext cx="139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0.64465</cdr:x>
      <cdr:y>0.90949</cdr:y>
    </cdr:from>
    <cdr:to>
      <cdr:x>0.66426</cdr:x>
      <cdr:y>0.96836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96125" y="3924300"/>
          <a:ext cx="2159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0.65849</cdr:x>
      <cdr:y>0.76527</cdr:y>
    </cdr:from>
    <cdr:to>
      <cdr:x>0.74156</cdr:x>
      <cdr:y>0.97719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248525" y="3302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0.58927</cdr:x>
      <cdr:y>0.56512</cdr:y>
    </cdr:from>
    <cdr:to>
      <cdr:x>0.72541</cdr:x>
      <cdr:y>0.94187</cdr:y>
    </cdr:to>
    <cdr:sp macro="" textlink="">
      <cdr:nvSpPr>
        <cdr:cNvPr id="6" name="TextBox 5"/>
        <cdr:cNvSpPr txBox="1"/>
      </cdr:nvSpPr>
      <cdr:spPr>
        <a:xfrm xmlns:a="http://schemas.openxmlformats.org/drawingml/2006/main" flipH="1" flipV="1">
          <a:off x="6486525" y="2438400"/>
          <a:ext cx="1498600" cy="162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0.6285</cdr:x>
      <cdr:y>0.71523</cdr:y>
    </cdr:from>
    <cdr:to>
      <cdr:x>0.65619</cdr:x>
      <cdr:y>0.77999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6918325" y="3086100"/>
          <a:ext cx="3048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18</xdr:col>
      <xdr:colOff>73025</xdr:colOff>
      <xdr:row>41</xdr:row>
      <xdr:rowOff>44450</xdr:rowOff>
    </xdr:to>
    <xdr:graphicFrame macro="">
      <xdr:nvGraphicFramePr>
        <xdr:cNvPr id="3" name="Chart 2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B154"/>
  <sheetViews>
    <sheetView tabSelected="1" showRuler="0" zoomScale="70" zoomScaleNormal="70" zoomScaleSheetLayoutView="59" zoomScalePageLayoutView="80" workbookViewId="0">
      <selection activeCell="C17" sqref="C17"/>
    </sheetView>
  </sheetViews>
  <sheetFormatPr defaultColWidth="9.140625" defaultRowHeight="12.75" x14ac:dyDescent="0.2"/>
  <cols>
    <col min="1" max="1" width="38.7109375" style="1" customWidth="1"/>
    <col min="2" max="2" width="16.85546875" style="1" customWidth="1"/>
    <col min="3" max="3" width="23.42578125" style="1" customWidth="1"/>
    <col min="4" max="4" width="33" style="1" customWidth="1"/>
    <col min="5" max="5" width="32.28515625" style="1" customWidth="1"/>
    <col min="6" max="6" width="18.7109375" style="1" customWidth="1"/>
    <col min="7" max="7" width="11.7109375" style="1" customWidth="1"/>
    <col min="8" max="8" width="17.5703125" style="1" customWidth="1"/>
    <col min="9" max="16384" width="9.140625" style="1"/>
  </cols>
  <sheetData>
    <row r="1" spans="1:28" ht="27" customHeight="1" x14ac:dyDescent="0.2">
      <c r="B1" s="213"/>
      <c r="C1" s="214"/>
      <c r="D1" s="214"/>
      <c r="E1" s="214"/>
      <c r="F1" s="214"/>
      <c r="G1" s="214"/>
    </row>
    <row r="6" spans="1:28" x14ac:dyDescent="0.2">
      <c r="F6" s="1" t="s">
        <v>71</v>
      </c>
    </row>
    <row r="7" spans="1:28" ht="20.100000000000001" customHeight="1" x14ac:dyDescent="0.2">
      <c r="A7" s="215" t="s">
        <v>35</v>
      </c>
      <c r="B7" s="215"/>
      <c r="C7" s="215"/>
      <c r="D7" s="215"/>
      <c r="E7" s="215"/>
      <c r="F7" s="215"/>
      <c r="G7" s="2"/>
      <c r="H7" s="180" t="s">
        <v>91</v>
      </c>
      <c r="I7" s="181"/>
    </row>
    <row r="8" spans="1:28" ht="20.100000000000001" customHeight="1" x14ac:dyDescent="0.3">
      <c r="A8" s="216">
        <v>44329</v>
      </c>
      <c r="B8" s="216"/>
      <c r="C8" s="216"/>
      <c r="D8" s="216"/>
      <c r="E8" s="216"/>
      <c r="F8" s="216"/>
      <c r="G8" s="3"/>
      <c r="H8" s="182" t="s">
        <v>92</v>
      </c>
      <c r="I8" s="18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0.100000000000001" customHeight="1" x14ac:dyDescent="0.3">
      <c r="A9" s="5"/>
      <c r="B9" s="5"/>
      <c r="C9" s="3"/>
      <c r="D9" s="6"/>
      <c r="E9" s="6"/>
      <c r="F9" s="3"/>
      <c r="G9" s="7"/>
      <c r="H9" s="182" t="s">
        <v>93</v>
      </c>
      <c r="I9" s="18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0.100000000000001" customHeight="1" x14ac:dyDescent="0.3">
      <c r="A10" s="217" t="str">
        <f>CONCATENATE("(Data from ",TEXT(A8-1,"dddd, mmmm dd, yyyy"),")")</f>
        <v>(Data from Wednesday, May 12, 2021)</v>
      </c>
      <c r="B10" s="218"/>
      <c r="C10" s="218"/>
      <c r="D10" s="218"/>
      <c r="E10" s="218"/>
      <c r="F10" s="218"/>
      <c r="G10" s="176"/>
      <c r="H10" s="182" t="s">
        <v>94</v>
      </c>
      <c r="I10" s="18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0.100000000000001" customHeight="1" x14ac:dyDescent="0.3">
      <c r="B11" s="187"/>
      <c r="C11" s="219"/>
      <c r="D11" s="220"/>
      <c r="E11" s="8"/>
      <c r="F11" s="8"/>
      <c r="G11" s="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20.100000000000001" customHeight="1" x14ac:dyDescent="0.3">
      <c r="B12" s="9"/>
      <c r="C12" s="194"/>
      <c r="D12" s="9"/>
      <c r="E12" s="189" t="s">
        <v>98</v>
      </c>
      <c r="F12" s="188" t="s">
        <v>97</v>
      </c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6" customFormat="1" ht="20.100000000000001" customHeight="1" thickBot="1" x14ac:dyDescent="0.3">
      <c r="A13" s="11" t="s">
        <v>37</v>
      </c>
      <c r="B13" s="10"/>
      <c r="C13" s="205"/>
      <c r="D13" s="11" t="s">
        <v>77</v>
      </c>
      <c r="E13" s="12"/>
      <c r="F13" s="13"/>
      <c r="G13" s="14"/>
      <c r="H13" s="17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s="20" customFormat="1" ht="20.100000000000001" customHeight="1" thickTop="1" thickBot="1" x14ac:dyDescent="0.3">
      <c r="A14" s="18" t="s">
        <v>17</v>
      </c>
      <c r="B14" s="195">
        <v>418</v>
      </c>
      <c r="C14" s="206" t="s">
        <v>103</v>
      </c>
      <c r="D14" s="18" t="s">
        <v>78</v>
      </c>
      <c r="E14" s="19"/>
      <c r="F14" s="197">
        <v>103</v>
      </c>
      <c r="H14" s="17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s="20" customFormat="1" ht="20.100000000000001" customHeight="1" thickTop="1" x14ac:dyDescent="0.25">
      <c r="A15" s="16" t="s">
        <v>14</v>
      </c>
      <c r="B15" s="203">
        <v>137</v>
      </c>
      <c r="C15" s="206" t="str">
        <f>C14</f>
        <v>(5 of 6 sites reported)</v>
      </c>
      <c r="D15" s="16" t="s">
        <v>79</v>
      </c>
      <c r="E15" s="22"/>
      <c r="F15" s="198">
        <v>21</v>
      </c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s="20" customFormat="1" ht="20.100000000000001" customHeight="1" x14ac:dyDescent="0.25">
      <c r="A16" s="16" t="s">
        <v>19</v>
      </c>
      <c r="B16" s="203">
        <v>35</v>
      </c>
      <c r="C16" s="206" t="str">
        <f>C14</f>
        <v>(5 of 6 sites reported)</v>
      </c>
      <c r="D16" s="24" t="s">
        <v>80</v>
      </c>
      <c r="E16" s="22"/>
      <c r="F16" s="192">
        <v>0</v>
      </c>
      <c r="G16" s="25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s="20" customFormat="1" ht="20.100000000000001" customHeight="1" x14ac:dyDescent="0.25">
      <c r="A17" s="24" t="s">
        <v>16</v>
      </c>
      <c r="B17" s="204">
        <v>255</v>
      </c>
      <c r="C17" s="202" t="s">
        <v>102</v>
      </c>
      <c r="D17" s="26" t="s">
        <v>81</v>
      </c>
      <c r="E17" s="27"/>
      <c r="F17" s="193">
        <v>0</v>
      </c>
      <c r="G17" s="25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s="20" customFormat="1" ht="21" customHeight="1" x14ac:dyDescent="0.25">
      <c r="A18" s="24" t="s">
        <v>15</v>
      </c>
      <c r="B18" s="203">
        <v>4</v>
      </c>
      <c r="C18" s="23"/>
      <c r="D18" s="28"/>
      <c r="E18" s="29"/>
      <c r="F18" s="30"/>
      <c r="G18" s="25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s="20" customFormat="1" ht="20.100000000000001" customHeight="1" x14ac:dyDescent="0.25">
      <c r="A19" s="16" t="s">
        <v>41</v>
      </c>
      <c r="B19" s="203">
        <v>1068</v>
      </c>
      <c r="C19" s="199"/>
      <c r="D19" s="31"/>
      <c r="E19" s="21"/>
      <c r="F19" s="29"/>
      <c r="G19" s="32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s="20" customFormat="1" ht="20.100000000000001" customHeight="1" x14ac:dyDescent="0.25">
      <c r="A20" s="16" t="s">
        <v>64</v>
      </c>
      <c r="B20" s="196">
        <v>204</v>
      </c>
      <c r="C20" s="199"/>
      <c r="D20" s="31"/>
      <c r="E20" s="31"/>
      <c r="F20" s="21"/>
      <c r="G20" s="3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s="20" customFormat="1" ht="20.100000000000001" customHeight="1" x14ac:dyDescent="0.25">
      <c r="A21" s="26" t="s">
        <v>87</v>
      </c>
      <c r="B21" s="200">
        <v>98</v>
      </c>
      <c r="C21" s="17"/>
      <c r="D21" s="31"/>
      <c r="E21" s="33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8" s="20" customFormat="1" ht="20.100000000000001" customHeight="1" x14ac:dyDescent="0.25">
      <c r="A22" s="21"/>
      <c r="B22" s="34"/>
      <c r="C22" s="35"/>
      <c r="D22" s="31"/>
      <c r="E22" s="3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8" s="20" customFormat="1" ht="20.100000000000001" customHeight="1" x14ac:dyDescent="0.25">
      <c r="B23" s="177"/>
      <c r="C23" s="35"/>
      <c r="D23" s="31"/>
      <c r="E23" s="3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8" s="20" customFormat="1" ht="20.100000000000001" customHeight="1" x14ac:dyDescent="0.3">
      <c r="C24" s="208" t="s">
        <v>24</v>
      </c>
      <c r="D24" s="212"/>
      <c r="E24" s="2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28" s="36" customFormat="1" ht="20.100000000000001" customHeight="1" x14ac:dyDescent="0.3">
      <c r="C25" s="37" t="s">
        <v>28</v>
      </c>
      <c r="D25" s="55">
        <f>D33+D38+D45</f>
        <v>33309</v>
      </c>
      <c r="E25" s="38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8" s="20" customFormat="1" ht="20.100000000000001" customHeight="1" x14ac:dyDescent="0.3">
      <c r="C26" s="39" t="s">
        <v>29</v>
      </c>
      <c r="D26" s="56">
        <f>D39</f>
        <v>15476</v>
      </c>
      <c r="E26" s="25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28" s="20" customFormat="1" ht="20.100000000000001" customHeight="1" x14ac:dyDescent="0.3">
      <c r="C27" s="190" t="s">
        <v>31</v>
      </c>
      <c r="D27" s="57">
        <f>SUM(D25+D26)</f>
        <v>48785</v>
      </c>
      <c r="E27" s="66">
        <f>D33+D40+D45</f>
        <v>48785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28" s="20" customFormat="1" ht="20.100000000000001" customHeight="1" x14ac:dyDescent="0.3">
      <c r="C28" s="42"/>
      <c r="D28" s="43"/>
      <c r="E28" s="25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28" s="20" customFormat="1" ht="20.100000000000001" customHeight="1" x14ac:dyDescent="0.3">
      <c r="C29" s="42"/>
      <c r="D29" s="43"/>
      <c r="E29" s="25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28" s="20" customFormat="1" ht="20.100000000000001" customHeight="1" x14ac:dyDescent="0.3">
      <c r="C30" s="208" t="s">
        <v>37</v>
      </c>
      <c r="D30" s="209"/>
      <c r="E30" s="25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28" s="20" customFormat="1" ht="20.100000000000001" customHeight="1" x14ac:dyDescent="0.3">
      <c r="C31" s="184" t="s">
        <v>0</v>
      </c>
      <c r="D31" s="185">
        <v>13492</v>
      </c>
      <c r="E31" s="25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28" s="20" customFormat="1" ht="20.100000000000001" customHeight="1" x14ac:dyDescent="0.3">
      <c r="C32" s="48" t="s">
        <v>1</v>
      </c>
      <c r="D32" s="186">
        <v>4352</v>
      </c>
      <c r="E32" s="2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5" s="36" customFormat="1" ht="20.100000000000001" customHeight="1" x14ac:dyDescent="0.3">
      <c r="C33" s="191" t="s">
        <v>32</v>
      </c>
      <c r="D33" s="58">
        <f>SUM(D31:D32)</f>
        <v>17844</v>
      </c>
      <c r="E33" s="2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5" s="36" customFormat="1" ht="20.100000000000001" customHeight="1" x14ac:dyDescent="0.3">
      <c r="C34" s="44"/>
      <c r="D34" s="45"/>
      <c r="E34" s="38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5" s="20" customFormat="1" ht="20.100000000000001" customHeight="1" x14ac:dyDescent="0.3">
      <c r="A35" s="20" t="s">
        <v>101</v>
      </c>
      <c r="C35" s="42"/>
      <c r="D35" s="43"/>
      <c r="E35" s="3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s="20" customFormat="1" ht="20.100000000000001" customHeight="1" x14ac:dyDescent="0.3">
      <c r="C36" s="208" t="s">
        <v>100</v>
      </c>
      <c r="D36" s="209"/>
      <c r="E36" s="25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5" s="20" customFormat="1" ht="20.100000000000001" customHeight="1" x14ac:dyDescent="0.3">
      <c r="C37" s="46" t="s">
        <v>22</v>
      </c>
      <c r="D37" s="185">
        <v>8916</v>
      </c>
      <c r="E37" s="41"/>
      <c r="F37" s="4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5" s="20" customFormat="1" ht="20.100000000000001" customHeight="1" x14ac:dyDescent="0.3">
      <c r="C38" s="48" t="s">
        <v>28</v>
      </c>
      <c r="D38" s="186">
        <v>11727</v>
      </c>
      <c r="E38" s="41"/>
      <c r="F38" s="49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5" s="20" customFormat="1" ht="20.100000000000001" customHeight="1" x14ac:dyDescent="0.3">
      <c r="C39" s="48" t="s">
        <v>29</v>
      </c>
      <c r="D39" s="186">
        <v>15476</v>
      </c>
      <c r="E39" s="41"/>
      <c r="F39" s="49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5" s="20" customFormat="1" ht="20.100000000000001" customHeight="1" x14ac:dyDescent="0.3">
      <c r="C40" s="191" t="s">
        <v>23</v>
      </c>
      <c r="D40" s="58">
        <f>SUM(D38:D39)</f>
        <v>27203</v>
      </c>
      <c r="E40" s="49"/>
      <c r="F40" s="47" t="s">
        <v>73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5" s="20" customFormat="1" ht="20.100000000000001" customHeight="1" x14ac:dyDescent="0.3">
      <c r="C41" s="44"/>
      <c r="D41" s="45"/>
      <c r="E41" s="47"/>
      <c r="F41" s="4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5" s="20" customFormat="1" ht="20.100000000000001" customHeight="1" x14ac:dyDescent="0.3">
      <c r="C42" s="42"/>
      <c r="D42" s="43"/>
      <c r="E42" s="47"/>
      <c r="F42" s="4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5" s="20" customFormat="1" ht="20.100000000000001" customHeight="1" x14ac:dyDescent="0.3">
      <c r="C43" s="208" t="s">
        <v>96</v>
      </c>
      <c r="D43" s="212"/>
      <c r="E43" s="47"/>
      <c r="F43" s="4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5" s="20" customFormat="1" ht="20.100000000000001" customHeight="1" x14ac:dyDescent="0.3">
      <c r="C44" s="50" t="s">
        <v>22</v>
      </c>
      <c r="D44" s="51">
        <v>1778</v>
      </c>
      <c r="E44" s="25"/>
      <c r="F44" s="4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5" s="20" customFormat="1" ht="20.100000000000001" customHeight="1" x14ac:dyDescent="0.3">
      <c r="C45" s="40" t="s">
        <v>30</v>
      </c>
      <c r="D45" s="52">
        <v>3738</v>
      </c>
      <c r="E45" s="25"/>
      <c r="F45" s="4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5" s="20" customFormat="1" ht="20.100000000000001" customHeight="1" x14ac:dyDescent="0.3">
      <c r="B46" s="21"/>
      <c r="C46" s="53"/>
      <c r="D46" s="54"/>
      <c r="E46" s="47"/>
      <c r="F46" s="4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5" s="20" customFormat="1" ht="20.100000000000001" customHeight="1" x14ac:dyDescent="0.25">
      <c r="D47" s="59"/>
      <c r="E47" s="47"/>
      <c r="F47" s="47"/>
      <c r="G47" s="47"/>
      <c r="H47" s="4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5" s="20" customFormat="1" ht="34.5" customHeight="1" x14ac:dyDescent="0.25">
      <c r="A48" s="211"/>
      <c r="B48" s="211"/>
      <c r="C48" s="211"/>
      <c r="D48" s="211"/>
      <c r="E48" s="211"/>
      <c r="F48" s="21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8" s="20" customFormat="1" ht="20.100000000000001" customHeight="1" x14ac:dyDescent="0.25">
      <c r="D49" s="20" t="s">
        <v>71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8" s="20" customFormat="1" ht="20.100000000000001" customHeight="1" x14ac:dyDescent="0.25"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8" s="20" customFormat="1" ht="39" customHeight="1" x14ac:dyDescent="0.3">
      <c r="A51" s="210"/>
      <c r="B51" s="210"/>
      <c r="C51" s="210"/>
      <c r="D51" s="210"/>
      <c r="E51" s="210"/>
      <c r="F51" s="21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8" s="20" customFormat="1" ht="20.100000000000001" customHeight="1" x14ac:dyDescent="0.25"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8" s="61" customFormat="1" ht="39" customHeight="1" x14ac:dyDescent="0.3">
      <c r="A53" s="210"/>
      <c r="B53" s="210"/>
      <c r="C53" s="210"/>
      <c r="D53" s="210"/>
      <c r="E53" s="210"/>
      <c r="F53" s="21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1:28" s="20" customFormat="1" ht="20.100000000000001" customHeight="1" x14ac:dyDescent="0.25"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8" s="63" customFormat="1" ht="37.5" customHeight="1" x14ac:dyDescent="0.3">
      <c r="A55" s="207"/>
      <c r="B55" s="207"/>
      <c r="C55" s="207"/>
      <c r="D55" s="207"/>
      <c r="E55" s="207"/>
      <c r="F55" s="207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8" s="63" customFormat="1" ht="37.5" customHeight="1" x14ac:dyDescent="0.3">
      <c r="A56" s="54"/>
      <c r="B56" s="64"/>
      <c r="C56" s="64"/>
      <c r="D56" s="64"/>
      <c r="E56" s="64"/>
      <c r="F56" s="64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8" s="20" customFormat="1" ht="20.100000000000001" customHeight="1" x14ac:dyDescent="0.25">
      <c r="B57" s="21"/>
      <c r="C57" s="35"/>
      <c r="D57" s="47"/>
      <c r="E57" s="35"/>
      <c r="F57" s="35"/>
      <c r="G57" s="65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s="20" customFormat="1" ht="15.75" x14ac:dyDescent="0.25">
      <c r="E58" s="15"/>
      <c r="F58" s="34"/>
      <c r="G58" s="3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s="20" customFormat="1" ht="15.75" x14ac:dyDescent="0.25">
      <c r="E59" s="15"/>
      <c r="F59" s="34"/>
      <c r="G59" s="3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ht="26.25" customHeight="1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ht="33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2:28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2:28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2:28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2:28" x14ac:dyDescent="0.2">
      <c r="B127" s="4"/>
      <c r="C127" s="4"/>
      <c r="D127" s="4"/>
      <c r="E127" s="4"/>
      <c r="F127" s="4"/>
      <c r="G127" s="4"/>
      <c r="H127" s="4"/>
      <c r="I127" s="4" t="s">
        <v>71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2:28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2:28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2:28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2:28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2:28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2:28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2:28" x14ac:dyDescent="0.2">
      <c r="B134" s="4"/>
      <c r="C134" s="4"/>
      <c r="D134" s="4"/>
      <c r="E134" s="4"/>
      <c r="F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2:28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2:28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2:28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2:28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2:28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2:28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2:28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2:28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2:28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2:28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x14ac:dyDescent="0.2">
      <c r="A145" s="1" t="s">
        <v>82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</sheetData>
  <sheetProtection formatCells="0"/>
  <customSheetViews>
    <customSheetView guid="{8F4AADDC-5761-4606-AA66-E924EF05EE6B}" scale="75" showPageBreaks="1" printArea="1" view="pageBreakPreview" showRuler="0" topLeftCell="A70">
      <selection activeCell="E39" sqref="E39"/>
      <rowBreaks count="1" manualBreakCount="1">
        <brk id="55" max="16383" man="1"/>
      </rowBreaks>
      <colBreaks count="1" manualBreakCount="1">
        <brk id="6" max="136" man="1"/>
      </colBreaks>
      <pageMargins left="0.36" right="0.25" top="0.5" bottom="0.5" header="0.5" footer="0.5"/>
      <pageSetup scale="59" fitToHeight="2" orientation="portrait" r:id="rId1"/>
      <headerFooter alignWithMargins="0"/>
    </customSheetView>
    <customSheetView guid="{3020B29B-9B5C-4B11-A997-4CB6DC6D3BCB}" scale="80" fitToPage="1" hiddenRows="1" showRuler="0" topLeftCell="A25">
      <selection activeCell="C34" sqref="C34"/>
      <rowBreaks count="1" manualBreakCount="1">
        <brk id="68" max="16383" man="1"/>
      </rowBreaks>
      <pageMargins left="0.25" right="0.25" top="0.5" bottom="0.5" header="0.5" footer="0.5"/>
      <pageSetup scale="76" fitToHeight="2" orientation="portrait" r:id="rId2"/>
      <headerFooter alignWithMargins="0"/>
    </customSheetView>
  </customSheetViews>
  <mergeCells count="13">
    <mergeCell ref="C24:D24"/>
    <mergeCell ref="B1:G1"/>
    <mergeCell ref="A7:F7"/>
    <mergeCell ref="A8:F8"/>
    <mergeCell ref="A10:F10"/>
    <mergeCell ref="C11:D11"/>
    <mergeCell ref="A55:F55"/>
    <mergeCell ref="C30:D30"/>
    <mergeCell ref="A53:F53"/>
    <mergeCell ref="A51:F51"/>
    <mergeCell ref="A48:F48"/>
    <mergeCell ref="C43:D43"/>
    <mergeCell ref="C36:D36"/>
  </mergeCells>
  <phoneticPr fontId="0" type="noConversion"/>
  <conditionalFormatting sqref="F14">
    <cfRule type="expression" dxfId="3" priority="3">
      <formula>$H$14="CB"</formula>
    </cfRule>
    <cfRule type="expression" dxfId="2" priority="4">
      <formula>$H$14="CR"</formula>
    </cfRule>
  </conditionalFormatting>
  <conditionalFormatting sqref="F12">
    <cfRule type="expression" dxfId="1" priority="2">
      <formula>$H$14="cb"</formula>
    </cfRule>
  </conditionalFormatting>
  <conditionalFormatting sqref="E12">
    <cfRule type="expression" dxfId="0" priority="1">
      <formula>$H$14="cr"</formula>
    </cfRule>
  </conditionalFormatting>
  <pageMargins left="0.25" right="0.25" top="0.5" bottom="0.5" header="0.5" footer="0.5"/>
  <pageSetup scale="54" fitToHeight="2" orientation="portrait" r:id="rId3"/>
  <headerFooter alignWithMargins="0"/>
  <rowBreaks count="1" manualBreakCount="1">
    <brk id="56" max="5" man="1"/>
  </rowBreaks>
  <ignoredErrors>
    <ignoredError sqref="D40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188"/>
  <sheetViews>
    <sheetView topLeftCell="A128" zoomScale="85" zoomScaleNormal="85" workbookViewId="0">
      <selection activeCell="L184" sqref="L184"/>
    </sheetView>
  </sheetViews>
  <sheetFormatPr defaultColWidth="9.140625" defaultRowHeight="12.75" x14ac:dyDescent="0.2"/>
  <cols>
    <col min="1" max="9" width="9.140625" style="78"/>
    <col min="10" max="10" width="10.140625" style="78" bestFit="1" customWidth="1"/>
    <col min="11" max="16384" width="9.140625" style="78"/>
  </cols>
  <sheetData>
    <row r="1" spans="1:13" s="71" customFormat="1" ht="12.75" hidden="1" customHeight="1" x14ac:dyDescent="0.2">
      <c r="A1" s="67" t="s">
        <v>65</v>
      </c>
      <c r="B1" s="68"/>
      <c r="C1" s="68"/>
      <c r="D1" s="68"/>
      <c r="E1" s="69"/>
      <c r="F1" s="69"/>
      <c r="G1" s="69"/>
      <c r="H1" s="69"/>
      <c r="I1" s="69"/>
      <c r="J1" s="69"/>
      <c r="K1" s="69"/>
      <c r="L1" s="69"/>
      <c r="M1" s="70"/>
    </row>
    <row r="2" spans="1:13" s="71" customFormat="1" ht="12.75" hidden="1" customHeight="1" x14ac:dyDescent="0.2">
      <c r="A2" s="72"/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4" t="s">
        <v>13</v>
      </c>
    </row>
    <row r="3" spans="1:13" ht="12.75" hidden="1" customHeight="1" x14ac:dyDescent="0.2">
      <c r="A3" s="75" t="s">
        <v>42</v>
      </c>
      <c r="B3" s="76">
        <v>6269</v>
      </c>
      <c r="C3" s="76">
        <v>6325</v>
      </c>
      <c r="D3" s="76">
        <v>6341</v>
      </c>
      <c r="E3" s="76">
        <v>6617</v>
      </c>
      <c r="F3" s="76">
        <v>6755</v>
      </c>
      <c r="G3" s="76">
        <v>6988</v>
      </c>
      <c r="H3" s="76">
        <v>7184</v>
      </c>
      <c r="I3" s="76">
        <v>7253</v>
      </c>
      <c r="J3" s="76">
        <v>7239</v>
      </c>
      <c r="K3" s="76">
        <v>7072</v>
      </c>
      <c r="L3" s="76">
        <v>6986</v>
      </c>
      <c r="M3" s="77">
        <v>6858</v>
      </c>
    </row>
    <row r="4" spans="1:13" ht="12.75" hidden="1" customHeight="1" x14ac:dyDescent="0.2">
      <c r="A4" s="75" t="s">
        <v>43</v>
      </c>
      <c r="B4" s="76">
        <v>6893</v>
      </c>
      <c r="C4" s="76">
        <v>6777</v>
      </c>
      <c r="D4" s="76">
        <v>6819</v>
      </c>
      <c r="E4" s="76">
        <v>6985</v>
      </c>
      <c r="F4" s="76">
        <v>7057</v>
      </c>
      <c r="G4" s="76">
        <v>7119</v>
      </c>
      <c r="H4" s="76">
        <v>7311</v>
      </c>
      <c r="I4" s="76">
        <v>7396</v>
      </c>
      <c r="J4" s="76">
        <v>7499</v>
      </c>
      <c r="K4" s="76">
        <v>7430</v>
      </c>
      <c r="L4" s="76">
        <v>7232</v>
      </c>
      <c r="M4" s="77">
        <v>6915</v>
      </c>
    </row>
    <row r="5" spans="1:13" ht="12.75" hidden="1" customHeight="1" x14ac:dyDescent="0.2">
      <c r="A5" s="75" t="s">
        <v>44</v>
      </c>
      <c r="B5" s="76">
        <v>6738</v>
      </c>
      <c r="C5" s="76">
        <v>6723</v>
      </c>
      <c r="D5" s="76">
        <v>6835</v>
      </c>
      <c r="E5" s="76">
        <v>6847</v>
      </c>
      <c r="F5" s="76">
        <v>7017</v>
      </c>
      <c r="G5" s="76">
        <v>7141</v>
      </c>
      <c r="H5" s="76">
        <v>7272</v>
      </c>
      <c r="I5" s="76">
        <v>7296</v>
      </c>
      <c r="J5" s="76">
        <v>7273</v>
      </c>
      <c r="K5" s="76">
        <v>7102</v>
      </c>
      <c r="L5" s="76">
        <v>6943</v>
      </c>
      <c r="M5" s="77">
        <v>6761</v>
      </c>
    </row>
    <row r="6" spans="1:13" ht="12.75" hidden="1" customHeight="1" x14ac:dyDescent="0.2">
      <c r="A6" s="75" t="s">
        <v>45</v>
      </c>
      <c r="B6" s="76">
        <v>6540</v>
      </c>
      <c r="C6" s="76">
        <v>6469</v>
      </c>
      <c r="D6" s="76">
        <v>6488</v>
      </c>
      <c r="E6" s="76">
        <v>6696</v>
      </c>
      <c r="F6" s="76">
        <v>6842</v>
      </c>
      <c r="G6" s="76">
        <v>6818</v>
      </c>
      <c r="H6" s="76">
        <v>6961</v>
      </c>
      <c r="I6" s="76">
        <v>7051</v>
      </c>
      <c r="J6" s="76">
        <v>7063</v>
      </c>
      <c r="K6" s="76">
        <v>6957</v>
      </c>
      <c r="L6" s="76">
        <v>6795</v>
      </c>
      <c r="M6" s="77">
        <f>5149+1470</f>
        <v>6619</v>
      </c>
    </row>
    <row r="7" spans="1:13" ht="12.75" hidden="1" customHeight="1" x14ac:dyDescent="0.2">
      <c r="A7" s="75" t="s">
        <v>46</v>
      </c>
      <c r="B7" s="76">
        <v>6528</v>
      </c>
      <c r="C7" s="76">
        <v>6478</v>
      </c>
      <c r="D7" s="76">
        <v>6586</v>
      </c>
      <c r="E7" s="76">
        <v>6727</v>
      </c>
      <c r="F7" s="76">
        <v>6810</v>
      </c>
      <c r="G7" s="76">
        <v>6759</v>
      </c>
      <c r="H7" s="76">
        <v>6898</v>
      </c>
      <c r="I7" s="76">
        <v>7049</v>
      </c>
      <c r="J7" s="76">
        <v>7031</v>
      </c>
      <c r="K7" s="76">
        <v>6956</v>
      </c>
      <c r="L7" s="76">
        <v>6869</v>
      </c>
      <c r="M7" s="77">
        <v>6817</v>
      </c>
    </row>
    <row r="8" spans="1:13" ht="12.75" hidden="1" customHeight="1" x14ac:dyDescent="0.2">
      <c r="A8" s="75" t="s">
        <v>47</v>
      </c>
      <c r="B8" s="79">
        <v>6784</v>
      </c>
      <c r="C8" s="79">
        <v>6790</v>
      </c>
      <c r="D8" s="79">
        <v>6836</v>
      </c>
      <c r="E8" s="79">
        <v>6894</v>
      </c>
      <c r="F8" s="79">
        <v>7033</v>
      </c>
      <c r="G8" s="79">
        <v>7246</v>
      </c>
      <c r="H8" s="79">
        <v>7383</v>
      </c>
      <c r="I8" s="79">
        <v>7462</v>
      </c>
      <c r="J8" s="79">
        <v>7504</v>
      </c>
      <c r="K8" s="79">
        <v>7505</v>
      </c>
      <c r="L8" s="79">
        <v>7422</v>
      </c>
      <c r="M8" s="80">
        <v>7393</v>
      </c>
    </row>
    <row r="9" spans="1:13" ht="12.75" hidden="1" customHeight="1" x14ac:dyDescent="0.2">
      <c r="A9" s="75" t="s">
        <v>48</v>
      </c>
      <c r="B9" s="79">
        <v>7385</v>
      </c>
      <c r="C9" s="79">
        <v>7440</v>
      </c>
      <c r="D9" s="79">
        <v>7424</v>
      </c>
      <c r="E9" s="79">
        <v>7572</v>
      </c>
      <c r="F9" s="79">
        <v>7576</v>
      </c>
      <c r="G9" s="79">
        <v>7681</v>
      </c>
      <c r="H9" s="79">
        <v>7867</v>
      </c>
      <c r="I9" s="79">
        <v>7914</v>
      </c>
      <c r="J9" s="79">
        <v>7959</v>
      </c>
      <c r="K9" s="79">
        <v>7851</v>
      </c>
      <c r="L9" s="79">
        <v>7722</v>
      </c>
      <c r="M9" s="80">
        <v>7557</v>
      </c>
    </row>
    <row r="10" spans="1:13" ht="12.75" hidden="1" customHeight="1" x14ac:dyDescent="0.2">
      <c r="A10" s="75" t="s">
        <v>49</v>
      </c>
      <c r="B10" s="79">
        <v>7505</v>
      </c>
      <c r="C10" s="79">
        <v>7467</v>
      </c>
      <c r="D10" s="79">
        <v>7653</v>
      </c>
      <c r="E10" s="79">
        <v>7741</v>
      </c>
      <c r="F10" s="79">
        <v>7802</v>
      </c>
      <c r="G10" s="79">
        <v>7967</v>
      </c>
      <c r="H10" s="79">
        <v>8136</v>
      </c>
      <c r="I10" s="79">
        <v>8237</v>
      </c>
      <c r="J10" s="79">
        <v>8265</v>
      </c>
      <c r="K10" s="79">
        <v>8326</v>
      </c>
      <c r="L10" s="79">
        <v>8252</v>
      </c>
      <c r="M10" s="80">
        <v>8137</v>
      </c>
    </row>
    <row r="11" spans="1:13" ht="12.75" hidden="1" customHeight="1" x14ac:dyDescent="0.2">
      <c r="A11" s="75" t="s">
        <v>50</v>
      </c>
      <c r="B11" s="79">
        <v>8000</v>
      </c>
      <c r="C11" s="79">
        <v>7951</v>
      </c>
      <c r="D11" s="76">
        <v>8082</v>
      </c>
      <c r="E11" s="76">
        <v>8209</v>
      </c>
      <c r="F11" s="76">
        <v>8345</v>
      </c>
      <c r="G11" s="76">
        <v>8443</v>
      </c>
      <c r="H11" s="76">
        <v>8699</v>
      </c>
      <c r="I11" s="76">
        <v>8861</v>
      </c>
      <c r="J11" s="76">
        <v>8867</v>
      </c>
      <c r="K11" s="76">
        <v>8794</v>
      </c>
      <c r="L11" s="76">
        <v>8648</v>
      </c>
      <c r="M11" s="77">
        <v>8432</v>
      </c>
    </row>
    <row r="12" spans="1:13" ht="12.75" hidden="1" customHeight="1" x14ac:dyDescent="0.2">
      <c r="A12" s="75" t="s">
        <v>20</v>
      </c>
      <c r="B12" s="79">
        <v>8372</v>
      </c>
      <c r="C12" s="81">
        <v>8426</v>
      </c>
      <c r="D12" s="82">
        <v>8464</v>
      </c>
      <c r="E12" s="76">
        <v>8511</v>
      </c>
      <c r="F12" s="76">
        <v>8618</v>
      </c>
      <c r="G12" s="76">
        <v>8650</v>
      </c>
      <c r="H12" s="76">
        <v>8783</v>
      </c>
      <c r="I12" s="76">
        <v>8646</v>
      </c>
      <c r="J12" s="76">
        <v>8612</v>
      </c>
      <c r="K12" s="76">
        <v>8422</v>
      </c>
      <c r="L12" s="76">
        <v>8204</v>
      </c>
      <c r="M12" s="77">
        <v>7976</v>
      </c>
    </row>
    <row r="13" spans="1:13" ht="12.75" hidden="1" customHeight="1" x14ac:dyDescent="0.2">
      <c r="A13" s="75" t="s">
        <v>21</v>
      </c>
      <c r="B13" s="79">
        <v>7839</v>
      </c>
      <c r="C13" s="79">
        <v>7812</v>
      </c>
      <c r="D13" s="76">
        <v>7775</v>
      </c>
      <c r="E13" s="76">
        <v>7942</v>
      </c>
      <c r="F13" s="76">
        <v>7988</v>
      </c>
      <c r="G13" s="76">
        <v>8084</v>
      </c>
      <c r="H13" s="76">
        <v>8133</v>
      </c>
      <c r="I13" s="76">
        <v>8095</v>
      </c>
      <c r="J13" s="76">
        <v>8085</v>
      </c>
      <c r="K13" s="76">
        <v>8016</v>
      </c>
      <c r="L13" s="76">
        <v>7849</v>
      </c>
      <c r="M13" s="77">
        <v>7520</v>
      </c>
    </row>
    <row r="14" spans="1:13" ht="12.75" hidden="1" customHeight="1" x14ac:dyDescent="0.2">
      <c r="A14" s="75" t="s">
        <v>33</v>
      </c>
      <c r="B14" s="83">
        <v>7392</v>
      </c>
      <c r="C14" s="83">
        <v>7365</v>
      </c>
      <c r="D14" s="84">
        <v>7404</v>
      </c>
      <c r="E14" s="84">
        <v>7422</v>
      </c>
      <c r="F14" s="84">
        <v>7379</v>
      </c>
      <c r="G14" s="84">
        <v>7282</v>
      </c>
      <c r="H14" s="84">
        <v>7313</v>
      </c>
      <c r="I14" s="85">
        <v>7265</v>
      </c>
      <c r="J14" s="86">
        <v>7243</v>
      </c>
      <c r="K14" s="85">
        <v>7185</v>
      </c>
      <c r="L14" s="85">
        <v>7059</v>
      </c>
      <c r="M14" s="87">
        <v>6813</v>
      </c>
    </row>
    <row r="15" spans="1:13" ht="12.75" hidden="1" customHeight="1" x14ac:dyDescent="0.2">
      <c r="A15" s="75" t="s">
        <v>34</v>
      </c>
      <c r="B15" s="88">
        <v>6762</v>
      </c>
      <c r="C15" s="89">
        <v>6762</v>
      </c>
      <c r="D15" s="85">
        <v>6793</v>
      </c>
      <c r="E15" s="86">
        <v>6891</v>
      </c>
      <c r="F15" s="86">
        <v>6876</v>
      </c>
      <c r="G15" s="85">
        <v>6899</v>
      </c>
      <c r="H15" s="86">
        <v>6923</v>
      </c>
      <c r="I15" s="85">
        <v>6986</v>
      </c>
      <c r="J15" s="85">
        <v>6976</v>
      </c>
      <c r="K15" s="85">
        <v>6926</v>
      </c>
      <c r="L15" s="85">
        <v>6762</v>
      </c>
      <c r="M15" s="87">
        <v>6642</v>
      </c>
    </row>
    <row r="16" spans="1:13" ht="12.75" hidden="1" customHeight="1" x14ac:dyDescent="0.2">
      <c r="A16" s="75" t="s">
        <v>36</v>
      </c>
      <c r="B16" s="90">
        <v>6559</v>
      </c>
      <c r="C16" s="89">
        <v>6640</v>
      </c>
      <c r="D16" s="85">
        <v>6789</v>
      </c>
      <c r="E16" s="85">
        <v>6831</v>
      </c>
      <c r="F16" s="85"/>
      <c r="G16" s="85"/>
      <c r="H16" s="85"/>
      <c r="I16" s="85"/>
      <c r="J16" s="85"/>
      <c r="K16" s="76"/>
      <c r="L16" s="76"/>
      <c r="M16" s="77"/>
    </row>
    <row r="17" spans="1:13" s="71" customFormat="1" ht="12.75" hidden="1" customHeight="1" x14ac:dyDescent="0.2">
      <c r="A17" s="91"/>
      <c r="B17" s="92"/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94"/>
    </row>
    <row r="18" spans="1:13" s="71" customFormat="1" hidden="1" x14ac:dyDescent="0.2">
      <c r="A18" s="91" t="s">
        <v>51</v>
      </c>
      <c r="B18" s="95"/>
      <c r="C18" s="95"/>
      <c r="D18" s="95"/>
      <c r="E18" s="96"/>
      <c r="F18" s="96"/>
      <c r="G18" s="96"/>
      <c r="H18" s="96"/>
      <c r="I18" s="96"/>
      <c r="J18" s="96"/>
      <c r="K18" s="96"/>
      <c r="L18" s="96"/>
      <c r="M18" s="97"/>
    </row>
    <row r="19" spans="1:13" s="71" customFormat="1" hidden="1" x14ac:dyDescent="0.2">
      <c r="A19" s="72"/>
      <c r="B19" s="73" t="s">
        <v>2</v>
      </c>
      <c r="C19" s="73" t="s">
        <v>3</v>
      </c>
      <c r="D19" s="73" t="s">
        <v>4</v>
      </c>
      <c r="E19" s="73" t="s">
        <v>5</v>
      </c>
      <c r="F19" s="73" t="s">
        <v>6</v>
      </c>
      <c r="G19" s="73" t="s">
        <v>7</v>
      </c>
      <c r="H19" s="73" t="s">
        <v>8</v>
      </c>
      <c r="I19" s="73" t="s">
        <v>9</v>
      </c>
      <c r="J19" s="73" t="s">
        <v>10</v>
      </c>
      <c r="K19" s="73" t="s">
        <v>11</v>
      </c>
      <c r="L19" s="73" t="s">
        <v>12</v>
      </c>
      <c r="M19" s="74" t="s">
        <v>13</v>
      </c>
    </row>
    <row r="20" spans="1:13" hidden="1" x14ac:dyDescent="0.2">
      <c r="A20" s="75" t="s">
        <v>20</v>
      </c>
      <c r="B20" s="79">
        <f t="shared" ref="B20:M20" si="0">B12-B41</f>
        <v>8372</v>
      </c>
      <c r="C20" s="81">
        <f t="shared" si="0"/>
        <v>8426</v>
      </c>
      <c r="D20" s="81">
        <f t="shared" si="0"/>
        <v>8464</v>
      </c>
      <c r="E20" s="79">
        <f t="shared" si="0"/>
        <v>8511</v>
      </c>
      <c r="F20" s="79">
        <f t="shared" si="0"/>
        <v>8618</v>
      </c>
      <c r="G20" s="79">
        <f t="shared" si="0"/>
        <v>8650</v>
      </c>
      <c r="H20" s="79">
        <f t="shared" si="0"/>
        <v>8783</v>
      </c>
      <c r="I20" s="79">
        <f t="shared" si="0"/>
        <v>8646</v>
      </c>
      <c r="J20" s="79">
        <f t="shared" si="0"/>
        <v>8612</v>
      </c>
      <c r="K20" s="79">
        <f t="shared" si="0"/>
        <v>8422</v>
      </c>
      <c r="L20" s="79">
        <f t="shared" si="0"/>
        <v>8204</v>
      </c>
      <c r="M20" s="80">
        <f t="shared" si="0"/>
        <v>7976</v>
      </c>
    </row>
    <row r="21" spans="1:13" hidden="1" x14ac:dyDescent="0.2">
      <c r="A21" s="75" t="s">
        <v>21</v>
      </c>
      <c r="B21" s="79">
        <f t="shared" ref="B21:M21" si="1">B13-B42</f>
        <v>7839</v>
      </c>
      <c r="C21" s="79">
        <f t="shared" si="1"/>
        <v>7812</v>
      </c>
      <c r="D21" s="79">
        <f t="shared" si="1"/>
        <v>7775</v>
      </c>
      <c r="E21" s="79">
        <f t="shared" si="1"/>
        <v>7942</v>
      </c>
      <c r="F21" s="79">
        <f t="shared" si="1"/>
        <v>7988</v>
      </c>
      <c r="G21" s="79">
        <f t="shared" si="1"/>
        <v>8084</v>
      </c>
      <c r="H21" s="79">
        <f t="shared" si="1"/>
        <v>8133</v>
      </c>
      <c r="I21" s="79">
        <f t="shared" si="1"/>
        <v>8095</v>
      </c>
      <c r="J21" s="79">
        <f t="shared" si="1"/>
        <v>8085</v>
      </c>
      <c r="K21" s="79">
        <f t="shared" si="1"/>
        <v>8016</v>
      </c>
      <c r="L21" s="79">
        <f t="shared" si="1"/>
        <v>7849</v>
      </c>
      <c r="M21" s="80">
        <f t="shared" si="1"/>
        <v>7520</v>
      </c>
    </row>
    <row r="22" spans="1:13" hidden="1" x14ac:dyDescent="0.2">
      <c r="A22" s="75" t="s">
        <v>33</v>
      </c>
      <c r="B22" s="79">
        <f t="shared" ref="B22:M22" si="2">B14-B43</f>
        <v>7392</v>
      </c>
      <c r="C22" s="79">
        <f t="shared" si="2"/>
        <v>7365</v>
      </c>
      <c r="D22" s="79">
        <f t="shared" si="2"/>
        <v>7404</v>
      </c>
      <c r="E22" s="79">
        <f t="shared" si="2"/>
        <v>7422</v>
      </c>
      <c r="F22" s="79">
        <f t="shared" si="2"/>
        <v>7379</v>
      </c>
      <c r="G22" s="79">
        <f t="shared" si="2"/>
        <v>7282</v>
      </c>
      <c r="H22" s="79">
        <f t="shared" si="2"/>
        <v>7313</v>
      </c>
      <c r="I22" s="89">
        <f t="shared" si="2"/>
        <v>7263</v>
      </c>
      <c r="J22" s="88">
        <f t="shared" si="2"/>
        <v>7235</v>
      </c>
      <c r="K22" s="89">
        <f t="shared" si="2"/>
        <v>7171</v>
      </c>
      <c r="L22" s="89">
        <f t="shared" si="2"/>
        <v>7035</v>
      </c>
      <c r="M22" s="98">
        <f t="shared" si="2"/>
        <v>6775</v>
      </c>
    </row>
    <row r="23" spans="1:13" hidden="1" x14ac:dyDescent="0.2">
      <c r="A23" s="75" t="s">
        <v>34</v>
      </c>
      <c r="B23" s="89">
        <f t="shared" ref="B23:K23" si="3">B15-B44</f>
        <v>6719</v>
      </c>
      <c r="C23" s="89">
        <f t="shared" si="3"/>
        <v>6719</v>
      </c>
      <c r="D23" s="89">
        <f t="shared" si="3"/>
        <v>6718</v>
      </c>
      <c r="E23" s="89">
        <f t="shared" si="3"/>
        <v>6801</v>
      </c>
      <c r="F23" s="89">
        <f t="shared" si="3"/>
        <v>6771</v>
      </c>
      <c r="G23" s="89">
        <f t="shared" si="3"/>
        <v>6781</v>
      </c>
      <c r="H23" s="89">
        <f t="shared" si="3"/>
        <v>6804</v>
      </c>
      <c r="I23" s="89">
        <f t="shared" si="3"/>
        <v>6863</v>
      </c>
      <c r="J23" s="89">
        <f t="shared" si="3"/>
        <v>6839</v>
      </c>
      <c r="K23" s="89">
        <f t="shared" si="3"/>
        <v>6771</v>
      </c>
      <c r="L23" s="89">
        <v>6602</v>
      </c>
      <c r="M23" s="98">
        <f>M15-M44</f>
        <v>6460</v>
      </c>
    </row>
    <row r="24" spans="1:13" hidden="1" x14ac:dyDescent="0.2">
      <c r="A24" s="75" t="s">
        <v>36</v>
      </c>
      <c r="B24" s="89">
        <f>B16-B45</f>
        <v>6381</v>
      </c>
      <c r="C24" s="89">
        <f>C16-C45</f>
        <v>6465</v>
      </c>
      <c r="D24" s="89">
        <f>D16-D45</f>
        <v>6613</v>
      </c>
      <c r="E24" s="89">
        <f>E16-E45</f>
        <v>6647</v>
      </c>
      <c r="F24" s="79"/>
      <c r="G24" s="79"/>
      <c r="H24" s="79"/>
      <c r="I24" s="79"/>
      <c r="J24" s="79"/>
      <c r="K24" s="79"/>
      <c r="L24" s="79"/>
      <c r="M24" s="80"/>
    </row>
    <row r="25" spans="1:13" s="71" customFormat="1" x14ac:dyDescent="0.2">
      <c r="A25" s="91"/>
      <c r="B25" s="92"/>
      <c r="C25" s="92"/>
      <c r="D25" s="93"/>
      <c r="E25" s="93"/>
      <c r="F25" s="93"/>
      <c r="G25" s="93"/>
      <c r="H25" s="93"/>
      <c r="I25" s="93"/>
      <c r="J25" s="93"/>
      <c r="K25" s="93"/>
      <c r="L25" s="93"/>
      <c r="M25" s="94"/>
    </row>
    <row r="26" spans="1:13" s="103" customFormat="1" x14ac:dyDescent="0.2">
      <c r="A26" s="99" t="s">
        <v>52</v>
      </c>
      <c r="B26" s="100"/>
      <c r="C26" s="100"/>
      <c r="D26" s="100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s="103" customFormat="1" x14ac:dyDescent="0.2">
      <c r="A27" s="104"/>
      <c r="B27" s="154" t="s">
        <v>2</v>
      </c>
      <c r="C27" s="154" t="s">
        <v>3</v>
      </c>
      <c r="D27" s="154" t="s">
        <v>4</v>
      </c>
      <c r="E27" s="154" t="s">
        <v>5</v>
      </c>
      <c r="F27" s="154" t="s">
        <v>6</v>
      </c>
      <c r="G27" s="154" t="s">
        <v>7</v>
      </c>
      <c r="H27" s="154" t="s">
        <v>8</v>
      </c>
      <c r="I27" s="154" t="s">
        <v>9</v>
      </c>
      <c r="J27" s="154" t="s">
        <v>10</v>
      </c>
      <c r="K27" s="154" t="s">
        <v>11</v>
      </c>
      <c r="L27" s="154" t="s">
        <v>12</v>
      </c>
      <c r="M27" s="155" t="s">
        <v>13</v>
      </c>
    </row>
    <row r="28" spans="1:13" s="103" customFormat="1" x14ac:dyDescent="0.2">
      <c r="A28" s="99" t="s">
        <v>20</v>
      </c>
      <c r="B28" s="107">
        <f t="shared" ref="B28:M28" si="4">B12-B57</f>
        <v>8372</v>
      </c>
      <c r="C28" s="107">
        <f t="shared" si="4"/>
        <v>8426</v>
      </c>
      <c r="D28" s="107">
        <f t="shared" si="4"/>
        <v>8464</v>
      </c>
      <c r="E28" s="107">
        <f t="shared" si="4"/>
        <v>8511</v>
      </c>
      <c r="F28" s="107">
        <f t="shared" si="4"/>
        <v>8618</v>
      </c>
      <c r="G28" s="107">
        <f t="shared" si="4"/>
        <v>8650</v>
      </c>
      <c r="H28" s="107">
        <f t="shared" si="4"/>
        <v>8783</v>
      </c>
      <c r="I28" s="107">
        <f t="shared" si="4"/>
        <v>8646</v>
      </c>
      <c r="J28" s="107">
        <f t="shared" si="4"/>
        <v>8612</v>
      </c>
      <c r="K28" s="107">
        <f t="shared" si="4"/>
        <v>8422</v>
      </c>
      <c r="L28" s="107">
        <f t="shared" si="4"/>
        <v>8204</v>
      </c>
      <c r="M28" s="108">
        <f t="shared" si="4"/>
        <v>7976</v>
      </c>
    </row>
    <row r="29" spans="1:13" s="103" customFormat="1" x14ac:dyDescent="0.2">
      <c r="A29" s="99" t="s">
        <v>21</v>
      </c>
      <c r="B29" s="107">
        <f t="shared" ref="B29:M29" si="5">B13-B58</f>
        <v>7839</v>
      </c>
      <c r="C29" s="107">
        <f t="shared" si="5"/>
        <v>7812</v>
      </c>
      <c r="D29" s="107">
        <f t="shared" si="5"/>
        <v>7775</v>
      </c>
      <c r="E29" s="107">
        <f t="shared" si="5"/>
        <v>7942</v>
      </c>
      <c r="F29" s="107">
        <f t="shared" si="5"/>
        <v>7988</v>
      </c>
      <c r="G29" s="107">
        <f t="shared" si="5"/>
        <v>8084</v>
      </c>
      <c r="H29" s="107">
        <f t="shared" si="5"/>
        <v>8133</v>
      </c>
      <c r="I29" s="107">
        <f t="shared" si="5"/>
        <v>8095</v>
      </c>
      <c r="J29" s="107">
        <f t="shared" si="5"/>
        <v>8085</v>
      </c>
      <c r="K29" s="107">
        <f t="shared" si="5"/>
        <v>8016</v>
      </c>
      <c r="L29" s="107">
        <f t="shared" si="5"/>
        <v>7849</v>
      </c>
      <c r="M29" s="108">
        <f t="shared" si="5"/>
        <v>7520</v>
      </c>
    </row>
    <row r="30" spans="1:13" s="103" customFormat="1" x14ac:dyDescent="0.2">
      <c r="A30" s="99" t="s">
        <v>33</v>
      </c>
      <c r="B30" s="107">
        <f t="shared" ref="B30:M30" si="6">B14-B59</f>
        <v>7392</v>
      </c>
      <c r="C30" s="107">
        <f t="shared" si="6"/>
        <v>7365</v>
      </c>
      <c r="D30" s="107">
        <f t="shared" si="6"/>
        <v>7404</v>
      </c>
      <c r="E30" s="107">
        <f t="shared" si="6"/>
        <v>7422</v>
      </c>
      <c r="F30" s="107">
        <f t="shared" si="6"/>
        <v>7379</v>
      </c>
      <c r="G30" s="107">
        <f t="shared" si="6"/>
        <v>7282</v>
      </c>
      <c r="H30" s="107">
        <f t="shared" si="6"/>
        <v>7313</v>
      </c>
      <c r="I30" s="107">
        <f t="shared" si="6"/>
        <v>7263</v>
      </c>
      <c r="J30" s="107">
        <f t="shared" si="6"/>
        <v>7235</v>
      </c>
      <c r="K30" s="107">
        <f t="shared" si="6"/>
        <v>7171</v>
      </c>
      <c r="L30" s="107">
        <f t="shared" si="6"/>
        <v>7035</v>
      </c>
      <c r="M30" s="108">
        <f t="shared" si="6"/>
        <v>6775</v>
      </c>
    </row>
    <row r="31" spans="1:13" s="103" customFormat="1" x14ac:dyDescent="0.2">
      <c r="A31" s="99" t="s">
        <v>34</v>
      </c>
      <c r="B31" s="107">
        <f t="shared" ref="B31:K31" si="7">B15-B60</f>
        <v>6719</v>
      </c>
      <c r="C31" s="107">
        <f t="shared" si="7"/>
        <v>6719</v>
      </c>
      <c r="D31" s="107">
        <f t="shared" si="7"/>
        <v>6718</v>
      </c>
      <c r="E31" s="107">
        <f t="shared" si="7"/>
        <v>6801</v>
      </c>
      <c r="F31" s="107">
        <f t="shared" si="7"/>
        <v>6771</v>
      </c>
      <c r="G31" s="107">
        <f t="shared" si="7"/>
        <v>6781</v>
      </c>
      <c r="H31" s="107">
        <f t="shared" si="7"/>
        <v>6804</v>
      </c>
      <c r="I31" s="107">
        <f t="shared" si="7"/>
        <v>6863</v>
      </c>
      <c r="J31" s="107">
        <f t="shared" si="7"/>
        <v>6839</v>
      </c>
      <c r="K31" s="107">
        <f t="shared" si="7"/>
        <v>6771</v>
      </c>
      <c r="L31" s="107">
        <v>6602</v>
      </c>
      <c r="M31" s="108">
        <f>M15-M60</f>
        <v>6460</v>
      </c>
    </row>
    <row r="32" spans="1:13" s="103" customFormat="1" x14ac:dyDescent="0.2">
      <c r="A32" s="99" t="s">
        <v>36</v>
      </c>
      <c r="B32" s="109">
        <f>B16-B61</f>
        <v>6150</v>
      </c>
      <c r="C32" s="109">
        <f>C16-C61</f>
        <v>6235</v>
      </c>
      <c r="D32" s="109">
        <f>D16-D61</f>
        <v>6381</v>
      </c>
      <c r="E32" s="109">
        <f>E16-E61</f>
        <v>6414</v>
      </c>
      <c r="F32" s="109">
        <v>6432</v>
      </c>
      <c r="G32" s="109">
        <v>6412</v>
      </c>
      <c r="H32" s="109">
        <v>6648</v>
      </c>
      <c r="I32" s="109">
        <v>6737</v>
      </c>
      <c r="J32" s="109">
        <v>6780</v>
      </c>
      <c r="K32" s="109">
        <v>6780</v>
      </c>
      <c r="L32" s="109">
        <v>6665</v>
      </c>
      <c r="M32" s="110">
        <v>6684</v>
      </c>
    </row>
    <row r="33" spans="1:14" s="103" customFormat="1" x14ac:dyDescent="0.2">
      <c r="A33" s="100" t="s">
        <v>72</v>
      </c>
      <c r="B33" s="109">
        <v>6638</v>
      </c>
      <c r="C33" s="109">
        <v>6674</v>
      </c>
      <c r="D33" s="109">
        <v>6793</v>
      </c>
      <c r="E33" s="109">
        <v>6880</v>
      </c>
      <c r="F33" s="109">
        <v>6926</v>
      </c>
      <c r="G33" s="109">
        <v>6967</v>
      </c>
      <c r="H33" s="109">
        <v>7234</v>
      </c>
      <c r="I33" s="109">
        <v>7510</v>
      </c>
      <c r="J33" s="109">
        <v>7597</v>
      </c>
      <c r="K33" s="109">
        <v>7574</v>
      </c>
      <c r="L33" s="109">
        <v>7592</v>
      </c>
      <c r="M33" s="110">
        <v>7619</v>
      </c>
      <c r="N33" s="104"/>
    </row>
    <row r="34" spans="1:14" s="103" customFormat="1" x14ac:dyDescent="0.2">
      <c r="A34" s="100" t="s">
        <v>74</v>
      </c>
      <c r="B34" s="109">
        <v>7679</v>
      </c>
      <c r="C34" s="109">
        <v>7841</v>
      </c>
      <c r="D34" s="109">
        <v>8046</v>
      </c>
      <c r="E34" s="109">
        <v>8278</v>
      </c>
      <c r="F34" s="109">
        <v>8425</v>
      </c>
      <c r="G34" s="109">
        <v>8511</v>
      </c>
      <c r="H34" s="109">
        <v>8766</v>
      </c>
      <c r="I34" s="109">
        <v>8851</v>
      </c>
      <c r="J34" s="109">
        <v>8844</v>
      </c>
      <c r="K34" s="109">
        <v>8629</v>
      </c>
      <c r="L34" s="109">
        <v>8438</v>
      </c>
      <c r="M34" s="110">
        <v>8330</v>
      </c>
    </row>
    <row r="35" spans="1:14" s="103" customFormat="1" x14ac:dyDescent="0.2">
      <c r="A35" s="100" t="s">
        <v>76</v>
      </c>
      <c r="B35" s="109">
        <v>8177</v>
      </c>
      <c r="C35" s="109">
        <v>8235</v>
      </c>
      <c r="D35" s="109">
        <v>8421</v>
      </c>
      <c r="E35" s="109">
        <v>8505</v>
      </c>
      <c r="F35" s="109">
        <v>8574</v>
      </c>
      <c r="G35" s="109">
        <v>8584</v>
      </c>
      <c r="H35" s="109">
        <v>8744</v>
      </c>
      <c r="I35" s="109">
        <v>8836</v>
      </c>
      <c r="J35" s="109">
        <v>8810</v>
      </c>
      <c r="K35" s="109">
        <v>8850</v>
      </c>
      <c r="L35" s="109">
        <v>8850</v>
      </c>
      <c r="M35" s="110">
        <v>8877</v>
      </c>
      <c r="N35" s="104"/>
    </row>
    <row r="36" spans="1:14" s="103" customFormat="1" x14ac:dyDescent="0.2">
      <c r="A36" s="100" t="s">
        <v>83</v>
      </c>
      <c r="B36" s="109">
        <v>8968</v>
      </c>
      <c r="C36" s="109">
        <v>9121</v>
      </c>
      <c r="D36" s="109">
        <v>9281</v>
      </c>
      <c r="E36" s="109">
        <v>9332</v>
      </c>
      <c r="F36" s="109">
        <v>9365</v>
      </c>
      <c r="G36" s="109">
        <v>9537</v>
      </c>
      <c r="H36" s="109">
        <v>9666</v>
      </c>
      <c r="I36" s="109">
        <v>9808</v>
      </c>
      <c r="J36" s="109">
        <v>9818</v>
      </c>
      <c r="K36" s="109">
        <v>9830</v>
      </c>
      <c r="L36" s="109">
        <v>9846</v>
      </c>
      <c r="M36" s="110">
        <v>9857</v>
      </c>
    </row>
    <row r="37" spans="1:14" s="103" customFormat="1" x14ac:dyDescent="0.2">
      <c r="A37" s="100" t="s">
        <v>84</v>
      </c>
      <c r="B37" s="109">
        <v>9833</v>
      </c>
      <c r="C37" s="109">
        <v>9854</v>
      </c>
      <c r="D37" s="109">
        <v>9928</v>
      </c>
      <c r="E37" s="109">
        <v>9949</v>
      </c>
      <c r="F37" s="109">
        <v>9947</v>
      </c>
      <c r="G37" s="109">
        <v>10006</v>
      </c>
      <c r="H37" s="109">
        <v>10172</v>
      </c>
      <c r="I37" s="109">
        <v>10294</v>
      </c>
      <c r="J37" s="109">
        <v>10303</v>
      </c>
      <c r="K37" s="109">
        <v>10371</v>
      </c>
      <c r="L37" s="109">
        <v>10369</v>
      </c>
      <c r="M37" s="110">
        <v>10370</v>
      </c>
    </row>
    <row r="38" spans="1:14" s="103" customFormat="1" x14ac:dyDescent="0.2">
      <c r="A38" s="99" t="s">
        <v>85</v>
      </c>
      <c r="B38" s="109">
        <v>10474</v>
      </c>
      <c r="C38" s="109">
        <v>10554</v>
      </c>
      <c r="D38" s="109">
        <v>10759</v>
      </c>
      <c r="E38" s="109">
        <v>10954</v>
      </c>
      <c r="F38" s="109">
        <v>11164</v>
      </c>
      <c r="G38" s="109">
        <v>11301</v>
      </c>
      <c r="H38" s="109">
        <v>11526</v>
      </c>
      <c r="I38" s="109">
        <v>11779</v>
      </c>
      <c r="J38" s="107">
        <v>11852</v>
      </c>
      <c r="K38" s="107">
        <v>11857</v>
      </c>
      <c r="L38" s="107">
        <v>11811</v>
      </c>
      <c r="M38" s="108">
        <v>11934</v>
      </c>
    </row>
    <row r="39" spans="1:14" s="103" customFormat="1" hidden="1" x14ac:dyDescent="0.2">
      <c r="A39" s="99" t="s">
        <v>61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</row>
    <row r="40" spans="1:14" s="103" customFormat="1" ht="12.75" hidden="1" customHeight="1" x14ac:dyDescent="0.2">
      <c r="A40" s="104"/>
      <c r="B40" s="105" t="s">
        <v>2</v>
      </c>
      <c r="C40" s="105" t="s">
        <v>3</v>
      </c>
      <c r="D40" s="105" t="s">
        <v>4</v>
      </c>
      <c r="E40" s="105" t="s">
        <v>5</v>
      </c>
      <c r="F40" s="105" t="s">
        <v>6</v>
      </c>
      <c r="G40" s="105" t="s">
        <v>7</v>
      </c>
      <c r="H40" s="105" t="s">
        <v>8</v>
      </c>
      <c r="I40" s="105" t="s">
        <v>9</v>
      </c>
      <c r="J40" s="105" t="s">
        <v>10</v>
      </c>
      <c r="K40" s="105" t="s">
        <v>11</v>
      </c>
      <c r="L40" s="105" t="s">
        <v>12</v>
      </c>
      <c r="M40" s="106" t="s">
        <v>13</v>
      </c>
    </row>
    <row r="41" spans="1:14" s="103" customFormat="1" hidden="1" x14ac:dyDescent="0.2">
      <c r="A41" s="99" t="s">
        <v>20</v>
      </c>
      <c r="B41" s="101">
        <v>0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2">
        <v>0</v>
      </c>
    </row>
    <row r="42" spans="1:14" s="103" customFormat="1" hidden="1" x14ac:dyDescent="0.2">
      <c r="A42" s="99" t="s">
        <v>21</v>
      </c>
      <c r="B42" s="101">
        <v>0</v>
      </c>
      <c r="C42" s="101">
        <v>0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2">
        <v>0</v>
      </c>
    </row>
    <row r="43" spans="1:14" s="103" customFormat="1" hidden="1" x14ac:dyDescent="0.2">
      <c r="A43" s="99" t="s">
        <v>33</v>
      </c>
      <c r="B43" s="101">
        <v>0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11">
        <v>2</v>
      </c>
      <c r="J43" s="112">
        <v>8</v>
      </c>
      <c r="K43" s="112">
        <v>14</v>
      </c>
      <c r="L43" s="112">
        <v>24</v>
      </c>
      <c r="M43" s="113">
        <v>38</v>
      </c>
    </row>
    <row r="44" spans="1:14" s="103" customFormat="1" hidden="1" x14ac:dyDescent="0.2">
      <c r="A44" s="99" t="s">
        <v>34</v>
      </c>
      <c r="B44" s="112">
        <v>43</v>
      </c>
      <c r="C44" s="112">
        <v>43</v>
      </c>
      <c r="D44" s="112">
        <v>75</v>
      </c>
      <c r="E44" s="112">
        <v>90</v>
      </c>
      <c r="F44" s="112">
        <v>105</v>
      </c>
      <c r="G44" s="112">
        <v>118</v>
      </c>
      <c r="H44" s="112">
        <v>119</v>
      </c>
      <c r="I44" s="112">
        <v>123</v>
      </c>
      <c r="J44" s="112">
        <v>137</v>
      </c>
      <c r="K44" s="112">
        <v>155</v>
      </c>
      <c r="L44" s="112">
        <v>161</v>
      </c>
      <c r="M44" s="113">
        <v>182</v>
      </c>
    </row>
    <row r="45" spans="1:14" s="103" customFormat="1" hidden="1" x14ac:dyDescent="0.2">
      <c r="A45" s="99" t="s">
        <v>36</v>
      </c>
      <c r="B45" s="111">
        <v>178</v>
      </c>
      <c r="C45" s="111">
        <v>175</v>
      </c>
      <c r="D45" s="111">
        <v>176</v>
      </c>
      <c r="E45" s="111">
        <v>184</v>
      </c>
      <c r="F45" s="101"/>
      <c r="G45" s="101"/>
      <c r="H45" s="101"/>
      <c r="I45" s="101"/>
      <c r="J45" s="101"/>
      <c r="K45" s="101"/>
      <c r="L45" s="101"/>
      <c r="M45" s="102"/>
    </row>
    <row r="46" spans="1:14" s="103" customFormat="1" hidden="1" x14ac:dyDescent="0.2">
      <c r="A46" s="104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/>
    </row>
    <row r="47" spans="1:14" s="103" customFormat="1" hidden="1" x14ac:dyDescent="0.2">
      <c r="A47" s="99" t="s">
        <v>62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2"/>
    </row>
    <row r="48" spans="1:14" s="103" customFormat="1" ht="12.75" hidden="1" customHeight="1" x14ac:dyDescent="0.2">
      <c r="A48" s="104"/>
      <c r="B48" s="105" t="s">
        <v>2</v>
      </c>
      <c r="C48" s="105" t="s">
        <v>3</v>
      </c>
      <c r="D48" s="105" t="s">
        <v>4</v>
      </c>
      <c r="E48" s="105" t="s">
        <v>5</v>
      </c>
      <c r="F48" s="105" t="s">
        <v>6</v>
      </c>
      <c r="G48" s="105" t="s">
        <v>7</v>
      </c>
      <c r="H48" s="105" t="s">
        <v>8</v>
      </c>
      <c r="I48" s="105" t="s">
        <v>9</v>
      </c>
      <c r="J48" s="105" t="s">
        <v>10</v>
      </c>
      <c r="K48" s="105" t="s">
        <v>11</v>
      </c>
      <c r="L48" s="105" t="s">
        <v>12</v>
      </c>
      <c r="M48" s="106" t="s">
        <v>13</v>
      </c>
    </row>
    <row r="49" spans="1:13" s="103" customFormat="1" hidden="1" x14ac:dyDescent="0.2">
      <c r="A49" s="99" t="s">
        <v>20</v>
      </c>
      <c r="B49" s="101">
        <v>0</v>
      </c>
      <c r="C49" s="101">
        <v>0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2">
        <v>0</v>
      </c>
    </row>
    <row r="50" spans="1:13" s="103" customFormat="1" hidden="1" x14ac:dyDescent="0.2">
      <c r="A50" s="99" t="s">
        <v>21</v>
      </c>
      <c r="B50" s="101">
        <v>0</v>
      </c>
      <c r="C50" s="101">
        <v>0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2">
        <v>0</v>
      </c>
    </row>
    <row r="51" spans="1:13" s="103" customFormat="1" hidden="1" x14ac:dyDescent="0.2">
      <c r="A51" s="99" t="s">
        <v>33</v>
      </c>
      <c r="B51" s="101">
        <v>0</v>
      </c>
      <c r="C51" s="101">
        <v>0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2">
        <v>0</v>
      </c>
    </row>
    <row r="52" spans="1:13" s="103" customFormat="1" hidden="1" x14ac:dyDescent="0.2">
      <c r="A52" s="99" t="s">
        <v>34</v>
      </c>
      <c r="B52" s="101">
        <v>0</v>
      </c>
      <c r="C52" s="101"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2">
        <v>0</v>
      </c>
    </row>
    <row r="53" spans="1:13" s="103" customFormat="1" hidden="1" x14ac:dyDescent="0.2">
      <c r="A53" s="99" t="s">
        <v>36</v>
      </c>
      <c r="B53" s="111">
        <v>231</v>
      </c>
      <c r="C53" s="111">
        <v>230</v>
      </c>
      <c r="D53" s="111">
        <v>232</v>
      </c>
      <c r="E53" s="111">
        <v>233</v>
      </c>
      <c r="F53" s="101"/>
      <c r="G53" s="101"/>
      <c r="H53" s="101"/>
      <c r="I53" s="101"/>
      <c r="J53" s="101"/>
      <c r="K53" s="101"/>
      <c r="L53" s="101"/>
      <c r="M53" s="102"/>
    </row>
    <row r="54" spans="1:13" s="103" customFormat="1" hidden="1" x14ac:dyDescent="0.2">
      <c r="A54" s="104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2"/>
    </row>
    <row r="55" spans="1:13" s="103" customFormat="1" hidden="1" x14ac:dyDescent="0.2">
      <c r="A55" s="99" t="s">
        <v>63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2"/>
    </row>
    <row r="56" spans="1:13" s="103" customFormat="1" ht="12.75" hidden="1" customHeight="1" x14ac:dyDescent="0.2">
      <c r="A56" s="104"/>
      <c r="B56" s="105" t="s">
        <v>2</v>
      </c>
      <c r="C56" s="105" t="s">
        <v>3</v>
      </c>
      <c r="D56" s="105" t="s">
        <v>4</v>
      </c>
      <c r="E56" s="105" t="s">
        <v>5</v>
      </c>
      <c r="F56" s="105" t="s">
        <v>6</v>
      </c>
      <c r="G56" s="105" t="s">
        <v>7</v>
      </c>
      <c r="H56" s="105" t="s">
        <v>8</v>
      </c>
      <c r="I56" s="105" t="s">
        <v>9</v>
      </c>
      <c r="J56" s="105" t="s">
        <v>10</v>
      </c>
      <c r="K56" s="105" t="s">
        <v>11</v>
      </c>
      <c r="L56" s="105" t="s">
        <v>12</v>
      </c>
      <c r="M56" s="106" t="s">
        <v>13</v>
      </c>
    </row>
    <row r="57" spans="1:13" s="103" customFormat="1" hidden="1" x14ac:dyDescent="0.2">
      <c r="A57" s="99" t="s">
        <v>20</v>
      </c>
      <c r="B57" s="101">
        <f t="shared" ref="B57:M57" si="8">B41+B49</f>
        <v>0</v>
      </c>
      <c r="C57" s="101">
        <f t="shared" si="8"/>
        <v>0</v>
      </c>
      <c r="D57" s="101">
        <f t="shared" si="8"/>
        <v>0</v>
      </c>
      <c r="E57" s="101">
        <f t="shared" si="8"/>
        <v>0</v>
      </c>
      <c r="F57" s="101">
        <f t="shared" si="8"/>
        <v>0</v>
      </c>
      <c r="G57" s="101">
        <f t="shared" si="8"/>
        <v>0</v>
      </c>
      <c r="H57" s="101">
        <f t="shared" si="8"/>
        <v>0</v>
      </c>
      <c r="I57" s="101">
        <f t="shared" si="8"/>
        <v>0</v>
      </c>
      <c r="J57" s="101">
        <f t="shared" si="8"/>
        <v>0</v>
      </c>
      <c r="K57" s="101">
        <f t="shared" si="8"/>
        <v>0</v>
      </c>
      <c r="L57" s="101">
        <f t="shared" si="8"/>
        <v>0</v>
      </c>
      <c r="M57" s="102">
        <f t="shared" si="8"/>
        <v>0</v>
      </c>
    </row>
    <row r="58" spans="1:13" s="103" customFormat="1" hidden="1" x14ac:dyDescent="0.2">
      <c r="A58" s="99" t="s">
        <v>21</v>
      </c>
      <c r="B58" s="101">
        <f t="shared" ref="B58:M58" si="9">B42+B50</f>
        <v>0</v>
      </c>
      <c r="C58" s="101">
        <f t="shared" si="9"/>
        <v>0</v>
      </c>
      <c r="D58" s="101">
        <f t="shared" si="9"/>
        <v>0</v>
      </c>
      <c r="E58" s="101">
        <f t="shared" si="9"/>
        <v>0</v>
      </c>
      <c r="F58" s="101">
        <f t="shared" si="9"/>
        <v>0</v>
      </c>
      <c r="G58" s="101">
        <f t="shared" si="9"/>
        <v>0</v>
      </c>
      <c r="H58" s="101">
        <f t="shared" si="9"/>
        <v>0</v>
      </c>
      <c r="I58" s="101">
        <f t="shared" si="9"/>
        <v>0</v>
      </c>
      <c r="J58" s="101">
        <f t="shared" si="9"/>
        <v>0</v>
      </c>
      <c r="K58" s="101">
        <f t="shared" si="9"/>
        <v>0</v>
      </c>
      <c r="L58" s="101">
        <f t="shared" si="9"/>
        <v>0</v>
      </c>
      <c r="M58" s="102">
        <f t="shared" si="9"/>
        <v>0</v>
      </c>
    </row>
    <row r="59" spans="1:13" s="103" customFormat="1" hidden="1" x14ac:dyDescent="0.2">
      <c r="A59" s="99" t="s">
        <v>33</v>
      </c>
      <c r="B59" s="101">
        <f t="shared" ref="B59:M59" si="10">B43+B51</f>
        <v>0</v>
      </c>
      <c r="C59" s="101">
        <f t="shared" si="10"/>
        <v>0</v>
      </c>
      <c r="D59" s="101">
        <f t="shared" si="10"/>
        <v>0</v>
      </c>
      <c r="E59" s="101">
        <f t="shared" si="10"/>
        <v>0</v>
      </c>
      <c r="F59" s="101">
        <f t="shared" si="10"/>
        <v>0</v>
      </c>
      <c r="G59" s="101">
        <f t="shared" si="10"/>
        <v>0</v>
      </c>
      <c r="H59" s="101">
        <f t="shared" si="10"/>
        <v>0</v>
      </c>
      <c r="I59" s="101">
        <f t="shared" si="10"/>
        <v>2</v>
      </c>
      <c r="J59" s="114">
        <f t="shared" si="10"/>
        <v>8</v>
      </c>
      <c r="K59" s="114">
        <f t="shared" si="10"/>
        <v>14</v>
      </c>
      <c r="L59" s="114">
        <f t="shared" si="10"/>
        <v>24</v>
      </c>
      <c r="M59" s="115">
        <f t="shared" si="10"/>
        <v>38</v>
      </c>
    </row>
    <row r="60" spans="1:13" s="103" customFormat="1" hidden="1" x14ac:dyDescent="0.2">
      <c r="A60" s="99" t="s">
        <v>34</v>
      </c>
      <c r="B60" s="114">
        <f t="shared" ref="B60:M60" si="11">B44+B52</f>
        <v>43</v>
      </c>
      <c r="C60" s="114">
        <f t="shared" si="11"/>
        <v>43</v>
      </c>
      <c r="D60" s="114">
        <f t="shared" si="11"/>
        <v>75</v>
      </c>
      <c r="E60" s="114">
        <f t="shared" si="11"/>
        <v>90</v>
      </c>
      <c r="F60" s="114">
        <f t="shared" si="11"/>
        <v>105</v>
      </c>
      <c r="G60" s="114">
        <f t="shared" si="11"/>
        <v>118</v>
      </c>
      <c r="H60" s="114">
        <f t="shared" si="11"/>
        <v>119</v>
      </c>
      <c r="I60" s="114">
        <f t="shared" si="11"/>
        <v>123</v>
      </c>
      <c r="J60" s="114">
        <f t="shared" si="11"/>
        <v>137</v>
      </c>
      <c r="K60" s="114">
        <f t="shared" si="11"/>
        <v>155</v>
      </c>
      <c r="L60" s="114">
        <f t="shared" si="11"/>
        <v>161</v>
      </c>
      <c r="M60" s="115">
        <f t="shared" si="11"/>
        <v>182</v>
      </c>
    </row>
    <row r="61" spans="1:13" s="103" customFormat="1" hidden="1" x14ac:dyDescent="0.2">
      <c r="A61" s="99" t="s">
        <v>36</v>
      </c>
      <c r="B61" s="111">
        <f t="shared" ref="B61:M61" si="12">B45+B53</f>
        <v>409</v>
      </c>
      <c r="C61" s="111">
        <f t="shared" si="12"/>
        <v>405</v>
      </c>
      <c r="D61" s="111">
        <f>D45+D53</f>
        <v>408</v>
      </c>
      <c r="E61" s="111">
        <f t="shared" si="12"/>
        <v>417</v>
      </c>
      <c r="F61" s="101">
        <f t="shared" si="12"/>
        <v>0</v>
      </c>
      <c r="G61" s="101">
        <f t="shared" si="12"/>
        <v>0</v>
      </c>
      <c r="H61" s="101">
        <f t="shared" si="12"/>
        <v>0</v>
      </c>
      <c r="I61" s="101">
        <f t="shared" si="12"/>
        <v>0</v>
      </c>
      <c r="J61" s="101">
        <f t="shared" si="12"/>
        <v>0</v>
      </c>
      <c r="K61" s="101">
        <f t="shared" si="12"/>
        <v>0</v>
      </c>
      <c r="L61" s="101">
        <f t="shared" si="12"/>
        <v>0</v>
      </c>
      <c r="M61" s="102">
        <f t="shared" si="12"/>
        <v>0</v>
      </c>
    </row>
    <row r="62" spans="1:13" s="103" customFormat="1" ht="13.5" thickBot="1" x14ac:dyDescent="0.25">
      <c r="A62" s="116" t="s">
        <v>86</v>
      </c>
      <c r="B62" s="117">
        <v>11970</v>
      </c>
      <c r="C62" s="117">
        <v>12086</v>
      </c>
      <c r="D62" s="117">
        <v>12247</v>
      </c>
      <c r="E62" s="117">
        <v>12477</v>
      </c>
      <c r="F62" s="117">
        <v>12685</v>
      </c>
      <c r="G62" s="117">
        <v>12781</v>
      </c>
      <c r="H62" s="117">
        <v>12943</v>
      </c>
      <c r="I62" s="117">
        <v>13067</v>
      </c>
      <c r="J62" s="118">
        <v>13165</v>
      </c>
      <c r="K62" s="118">
        <v>13136</v>
      </c>
      <c r="L62" s="118">
        <v>13112</v>
      </c>
      <c r="M62" s="119">
        <v>13060</v>
      </c>
    </row>
    <row r="63" spans="1:13" s="103" customFormat="1" ht="13.5" thickBot="1" x14ac:dyDescent="0.25">
      <c r="A63" s="116" t="s">
        <v>88</v>
      </c>
      <c r="B63" s="117">
        <v>12939</v>
      </c>
      <c r="C63" s="117">
        <v>12988</v>
      </c>
      <c r="D63" s="117">
        <v>13083</v>
      </c>
      <c r="E63" s="117">
        <v>13322</v>
      </c>
      <c r="F63" s="117">
        <v>13472</v>
      </c>
      <c r="G63" s="117">
        <v>13515</v>
      </c>
      <c r="H63" s="117">
        <v>13657</v>
      </c>
      <c r="I63" s="117">
        <v>13795</v>
      </c>
      <c r="J63" s="118">
        <v>13884</v>
      </c>
      <c r="K63" s="118">
        <v>13943</v>
      </c>
      <c r="L63" s="118">
        <v>13995</v>
      </c>
      <c r="M63" s="119">
        <v>13968</v>
      </c>
    </row>
    <row r="64" spans="1:13" s="103" customFormat="1" x14ac:dyDescent="0.2">
      <c r="A64" s="120" t="s">
        <v>89</v>
      </c>
      <c r="B64" s="121">
        <v>13958</v>
      </c>
      <c r="C64" s="121">
        <v>14112</v>
      </c>
      <c r="D64" s="121">
        <v>14189</v>
      </c>
      <c r="E64" s="121">
        <v>14308</v>
      </c>
      <c r="F64" s="121">
        <v>14485</v>
      </c>
      <c r="G64" s="121">
        <v>14676</v>
      </c>
      <c r="H64" s="121">
        <v>14895</v>
      </c>
      <c r="I64" s="121">
        <v>15216</v>
      </c>
      <c r="J64" s="121">
        <v>15268</v>
      </c>
      <c r="K64" s="121">
        <v>15356</v>
      </c>
      <c r="L64" s="121">
        <v>15326</v>
      </c>
      <c r="M64" s="122">
        <v>15315</v>
      </c>
    </row>
    <row r="65" spans="1:13" s="103" customFormat="1" x14ac:dyDescent="0.2">
      <c r="A65" s="120" t="s">
        <v>90</v>
      </c>
      <c r="B65" s="121">
        <v>15302</v>
      </c>
      <c r="C65" s="121">
        <v>15452</v>
      </c>
      <c r="D65" s="121">
        <v>15617</v>
      </c>
      <c r="E65" s="121">
        <v>15785</v>
      </c>
      <c r="F65" s="121">
        <v>16001</v>
      </c>
      <c r="G65" s="121">
        <v>16111</v>
      </c>
      <c r="H65" s="121">
        <v>16342</v>
      </c>
      <c r="I65" s="121">
        <v>16516</v>
      </c>
      <c r="J65" s="121">
        <v>16481</v>
      </c>
      <c r="K65" s="121">
        <v>16093</v>
      </c>
      <c r="L65" s="121">
        <v>16317</v>
      </c>
      <c r="M65" s="122">
        <v>16166</v>
      </c>
    </row>
    <row r="66" spans="1:13" s="103" customFormat="1" x14ac:dyDescent="0.2">
      <c r="A66" s="120" t="s">
        <v>95</v>
      </c>
      <c r="B66" s="121">
        <v>16099</v>
      </c>
      <c r="C66" s="121">
        <v>16211</v>
      </c>
      <c r="D66" s="121">
        <v>16380</v>
      </c>
      <c r="E66" s="121">
        <v>16545</v>
      </c>
      <c r="F66" s="121">
        <v>16722</v>
      </c>
      <c r="G66" s="121">
        <v>16878</v>
      </c>
      <c r="H66" s="121">
        <v>17051</v>
      </c>
      <c r="I66" s="121">
        <v>17210</v>
      </c>
      <c r="J66" s="121">
        <v>17171</v>
      </c>
      <c r="K66" s="121">
        <v>17336</v>
      </c>
      <c r="L66" s="121">
        <v>17301</v>
      </c>
      <c r="M66" s="122">
        <v>17490</v>
      </c>
    </row>
    <row r="67" spans="1:13" s="103" customFormat="1" x14ac:dyDescent="0.2">
      <c r="A67" s="201" t="s">
        <v>99</v>
      </c>
      <c r="B67" s="121">
        <v>17558</v>
      </c>
      <c r="C67" s="121">
        <v>17685</v>
      </c>
      <c r="D67" s="121">
        <v>17805</v>
      </c>
      <c r="E67" s="121">
        <v>17917</v>
      </c>
      <c r="F67" s="121">
        <v>18188</v>
      </c>
      <c r="G67" s="121">
        <v>18377</v>
      </c>
      <c r="H67" s="121">
        <v>18501</v>
      </c>
      <c r="I67" s="121">
        <v>18464</v>
      </c>
      <c r="J67" s="121">
        <v>18433</v>
      </c>
      <c r="K67" s="121">
        <v>18091</v>
      </c>
      <c r="L67" s="121"/>
      <c r="M67" s="122"/>
    </row>
    <row r="68" spans="1:13" s="71" customFormat="1" x14ac:dyDescent="0.2">
      <c r="A68" s="91"/>
      <c r="B68" s="123"/>
      <c r="C68" s="123"/>
      <c r="D68" s="123"/>
      <c r="E68" s="123"/>
      <c r="F68" s="96"/>
      <c r="G68" s="96"/>
      <c r="H68" s="96"/>
      <c r="I68" s="96"/>
      <c r="J68" s="96"/>
      <c r="K68" s="96"/>
      <c r="L68" s="96"/>
      <c r="M68" s="96"/>
    </row>
    <row r="69" spans="1:13" s="125" customFormat="1" x14ac:dyDescent="0.2">
      <c r="A69" s="124" t="s">
        <v>69</v>
      </c>
    </row>
    <row r="70" spans="1:13" s="127" customFormat="1" x14ac:dyDescent="0.2">
      <c r="A70" s="126"/>
      <c r="B70" s="79"/>
      <c r="C70" s="79"/>
      <c r="D70" s="76"/>
      <c r="E70" s="76"/>
      <c r="F70" s="76"/>
      <c r="G70" s="76"/>
      <c r="H70" s="76"/>
      <c r="I70" s="76"/>
      <c r="J70" s="76"/>
      <c r="K70" s="76"/>
      <c r="L70" s="76"/>
      <c r="M70" s="76"/>
    </row>
    <row r="71" spans="1:13" s="127" customFormat="1" hidden="1" x14ac:dyDescent="0.2">
      <c r="A71" s="128" t="s">
        <v>66</v>
      </c>
      <c r="B71" s="129"/>
      <c r="C71" s="129"/>
      <c r="D71" s="130"/>
      <c r="E71" s="130"/>
      <c r="F71" s="130"/>
      <c r="G71" s="130"/>
      <c r="H71" s="130"/>
      <c r="I71" s="130"/>
      <c r="J71" s="130"/>
      <c r="K71" s="130"/>
      <c r="L71" s="130"/>
      <c r="M71" s="131"/>
    </row>
    <row r="72" spans="1:13" s="127" customFormat="1" hidden="1" x14ac:dyDescent="0.2">
      <c r="A72" s="132"/>
      <c r="B72" s="133" t="s">
        <v>2</v>
      </c>
      <c r="C72" s="133" t="s">
        <v>3</v>
      </c>
      <c r="D72" s="133" t="s">
        <v>4</v>
      </c>
      <c r="E72" s="133" t="s">
        <v>5</v>
      </c>
      <c r="F72" s="133" t="s">
        <v>6</v>
      </c>
      <c r="G72" s="133" t="s">
        <v>7</v>
      </c>
      <c r="H72" s="133" t="s">
        <v>8</v>
      </c>
      <c r="I72" s="133" t="s">
        <v>9</v>
      </c>
      <c r="J72" s="133" t="s">
        <v>10</v>
      </c>
      <c r="K72" s="133" t="s">
        <v>11</v>
      </c>
      <c r="L72" s="133" t="s">
        <v>12</v>
      </c>
      <c r="M72" s="134" t="s">
        <v>13</v>
      </c>
    </row>
    <row r="73" spans="1:13" s="127" customFormat="1" hidden="1" x14ac:dyDescent="0.2">
      <c r="A73" s="75" t="s">
        <v>53</v>
      </c>
      <c r="B73" s="76">
        <v>5709</v>
      </c>
      <c r="C73" s="76">
        <v>5669</v>
      </c>
      <c r="D73" s="76">
        <v>5678</v>
      </c>
      <c r="E73" s="76">
        <v>5561</v>
      </c>
      <c r="F73" s="76">
        <v>5578</v>
      </c>
      <c r="G73" s="76">
        <v>5491</v>
      </c>
      <c r="H73" s="76">
        <v>5589</v>
      </c>
      <c r="I73" s="76">
        <v>5599</v>
      </c>
      <c r="J73" s="76">
        <v>5544</v>
      </c>
      <c r="K73" s="76">
        <v>5519</v>
      </c>
      <c r="L73" s="76">
        <v>5626</v>
      </c>
      <c r="M73" s="77">
        <v>5623</v>
      </c>
    </row>
    <row r="74" spans="1:13" s="127" customFormat="1" hidden="1" x14ac:dyDescent="0.2">
      <c r="A74" s="75" t="s">
        <v>54</v>
      </c>
      <c r="B74" s="76">
        <v>5563</v>
      </c>
      <c r="C74" s="76">
        <v>5602</v>
      </c>
      <c r="D74" s="76">
        <v>5716</v>
      </c>
      <c r="E74" s="76">
        <v>5767</v>
      </c>
      <c r="F74" s="76">
        <v>5697</v>
      </c>
      <c r="G74" s="76">
        <v>5698</v>
      </c>
      <c r="H74" s="76">
        <v>5712</v>
      </c>
      <c r="I74" s="76">
        <v>5734</v>
      </c>
      <c r="J74" s="76">
        <v>5694</v>
      </c>
      <c r="K74" s="76">
        <v>5572</v>
      </c>
      <c r="L74" s="76">
        <v>5444</v>
      </c>
      <c r="M74" s="77">
        <v>5458</v>
      </c>
    </row>
    <row r="75" spans="1:13" s="127" customFormat="1" hidden="1" x14ac:dyDescent="0.2">
      <c r="A75" s="75" t="s">
        <v>42</v>
      </c>
      <c r="B75" s="76">
        <v>5484</v>
      </c>
      <c r="C75" s="76">
        <v>5617</v>
      </c>
      <c r="D75" s="76">
        <v>5699</v>
      </c>
      <c r="E75" s="76">
        <v>5732</v>
      </c>
      <c r="F75" s="76">
        <v>5711</v>
      </c>
      <c r="G75" s="76">
        <v>5652</v>
      </c>
      <c r="H75" s="76">
        <v>5629</v>
      </c>
      <c r="I75" s="76">
        <v>5689</v>
      </c>
      <c r="J75" s="76">
        <v>5717</v>
      </c>
      <c r="K75" s="76">
        <v>5717</v>
      </c>
      <c r="L75" s="76">
        <v>5758</v>
      </c>
      <c r="M75" s="77">
        <v>5731</v>
      </c>
    </row>
    <row r="76" spans="1:13" s="127" customFormat="1" hidden="1" x14ac:dyDescent="0.2">
      <c r="A76" s="75" t="s">
        <v>43</v>
      </c>
      <c r="B76" s="76">
        <v>5743</v>
      </c>
      <c r="C76" s="76">
        <v>5867</v>
      </c>
      <c r="D76" s="76">
        <v>5877</v>
      </c>
      <c r="E76" s="76">
        <v>5717</v>
      </c>
      <c r="F76" s="76">
        <v>5513</v>
      </c>
      <c r="G76" s="76">
        <v>5350</v>
      </c>
      <c r="H76" s="76">
        <v>5249</v>
      </c>
      <c r="I76" s="76">
        <v>5212</v>
      </c>
      <c r="J76" s="76">
        <v>5025</v>
      </c>
      <c r="K76" s="76">
        <v>4873</v>
      </c>
      <c r="L76" s="76">
        <v>4747</v>
      </c>
      <c r="M76" s="77">
        <v>4730</v>
      </c>
    </row>
    <row r="77" spans="1:13" s="127" customFormat="1" hidden="1" x14ac:dyDescent="0.2">
      <c r="A77" s="75" t="s">
        <v>44</v>
      </c>
      <c r="B77" s="76">
        <v>4777</v>
      </c>
      <c r="C77" s="76">
        <v>4727</v>
      </c>
      <c r="D77" s="76">
        <v>4620</v>
      </c>
      <c r="E77" s="76">
        <v>4529</v>
      </c>
      <c r="F77" s="76">
        <v>4510</v>
      </c>
      <c r="G77" s="76">
        <v>4453</v>
      </c>
      <c r="H77" s="76">
        <v>4412</v>
      </c>
      <c r="I77" s="76">
        <v>4445</v>
      </c>
      <c r="J77" s="76">
        <v>4467</v>
      </c>
      <c r="K77" s="76">
        <v>4431</v>
      </c>
      <c r="L77" s="76">
        <v>4363</v>
      </c>
      <c r="M77" s="77">
        <v>4356</v>
      </c>
    </row>
    <row r="78" spans="1:13" s="127" customFormat="1" hidden="1" x14ac:dyDescent="0.2">
      <c r="A78" s="75" t="s">
        <v>45</v>
      </c>
      <c r="B78" s="76">
        <v>4430</v>
      </c>
      <c r="C78" s="76">
        <v>4540</v>
      </c>
      <c r="D78" s="76">
        <v>4727</v>
      </c>
      <c r="E78" s="76">
        <v>4813</v>
      </c>
      <c r="F78" s="76">
        <v>4866</v>
      </c>
      <c r="G78" s="76">
        <v>4844</v>
      </c>
      <c r="H78" s="76">
        <v>4854</v>
      </c>
      <c r="I78" s="76">
        <v>4914</v>
      </c>
      <c r="J78" s="76">
        <v>4921</v>
      </c>
      <c r="K78" s="76">
        <v>4925</v>
      </c>
      <c r="L78" s="76">
        <v>4912</v>
      </c>
      <c r="M78" s="77">
        <v>4883</v>
      </c>
    </row>
    <row r="79" spans="1:13" s="127" customFormat="1" hidden="1" x14ac:dyDescent="0.2">
      <c r="A79" s="75" t="s">
        <v>46</v>
      </c>
      <c r="B79" s="76">
        <v>4879</v>
      </c>
      <c r="C79" s="76">
        <v>4973</v>
      </c>
      <c r="D79" s="76">
        <v>5104</v>
      </c>
      <c r="E79" s="76">
        <v>5086</v>
      </c>
      <c r="F79" s="76">
        <v>5085</v>
      </c>
      <c r="G79" s="76">
        <v>5050</v>
      </c>
      <c r="H79" s="76">
        <v>5030</v>
      </c>
      <c r="I79" s="76">
        <v>5007</v>
      </c>
      <c r="J79" s="76">
        <v>5011</v>
      </c>
      <c r="K79" s="76">
        <v>4993</v>
      </c>
      <c r="L79" s="76">
        <v>5036</v>
      </c>
      <c r="M79" s="77">
        <v>5091</v>
      </c>
    </row>
    <row r="80" spans="1:13" s="127" customFormat="1" hidden="1" x14ac:dyDescent="0.2">
      <c r="A80" s="75" t="s">
        <v>47</v>
      </c>
      <c r="B80" s="79">
        <v>5188</v>
      </c>
      <c r="C80" s="79">
        <v>5241</v>
      </c>
      <c r="D80" s="79">
        <v>5327</v>
      </c>
      <c r="E80" s="79">
        <v>5408</v>
      </c>
      <c r="F80" s="79">
        <v>5464</v>
      </c>
      <c r="G80" s="79">
        <v>5507</v>
      </c>
      <c r="H80" s="79">
        <v>5543</v>
      </c>
      <c r="I80" s="79">
        <v>5593</v>
      </c>
      <c r="J80" s="79">
        <v>5661</v>
      </c>
      <c r="K80" s="79">
        <v>5805</v>
      </c>
      <c r="L80" s="79">
        <v>5960</v>
      </c>
      <c r="M80" s="80">
        <v>6054</v>
      </c>
    </row>
    <row r="81" spans="1:13" s="127" customFormat="1" hidden="1" x14ac:dyDescent="0.2">
      <c r="A81" s="75" t="s">
        <v>48</v>
      </c>
      <c r="B81" s="79">
        <v>6351</v>
      </c>
      <c r="C81" s="79">
        <v>6502</v>
      </c>
      <c r="D81" s="79">
        <v>6505</v>
      </c>
      <c r="E81" s="79">
        <v>6535</v>
      </c>
      <c r="F81" s="79">
        <v>6602</v>
      </c>
      <c r="G81" s="79">
        <v>6736</v>
      </c>
      <c r="H81" s="79">
        <v>6876</v>
      </c>
      <c r="I81" s="79">
        <v>7090</v>
      </c>
      <c r="J81" s="79">
        <v>7337</v>
      </c>
      <c r="K81" s="79">
        <v>7595</v>
      </c>
      <c r="L81" s="79">
        <v>7782</v>
      </c>
      <c r="M81" s="80">
        <v>7903</v>
      </c>
    </row>
    <row r="82" spans="1:13" s="127" customFormat="1" hidden="1" x14ac:dyDescent="0.2">
      <c r="A82" s="75" t="s">
        <v>49</v>
      </c>
      <c r="B82" s="135">
        <v>8111</v>
      </c>
      <c r="C82" s="135">
        <v>8429</v>
      </c>
      <c r="D82" s="135">
        <v>8731</v>
      </c>
      <c r="E82" s="135">
        <v>8898</v>
      </c>
      <c r="F82" s="135">
        <v>8991</v>
      </c>
      <c r="G82" s="135">
        <v>9110</v>
      </c>
      <c r="H82" s="135">
        <v>9139</v>
      </c>
      <c r="I82" s="135">
        <v>9230</v>
      </c>
      <c r="J82" s="135">
        <v>9220</v>
      </c>
      <c r="K82" s="135">
        <v>9214</v>
      </c>
      <c r="L82" s="135">
        <v>9254</v>
      </c>
      <c r="M82" s="136">
        <v>9225</v>
      </c>
    </row>
    <row r="83" spans="1:13" s="127" customFormat="1" hidden="1" x14ac:dyDescent="0.2">
      <c r="A83" s="75" t="s">
        <v>50</v>
      </c>
      <c r="B83" s="79">
        <v>9268</v>
      </c>
      <c r="C83" s="79">
        <v>9189</v>
      </c>
      <c r="D83" s="76">
        <v>9195</v>
      </c>
      <c r="E83" s="76">
        <v>9171</v>
      </c>
      <c r="F83" s="76">
        <v>9183</v>
      </c>
      <c r="G83" s="76">
        <v>9142</v>
      </c>
      <c r="H83" s="76">
        <v>9078</v>
      </c>
      <c r="I83" s="76">
        <v>9107</v>
      </c>
      <c r="J83" s="76">
        <v>9096</v>
      </c>
      <c r="K83" s="76">
        <v>9082</v>
      </c>
      <c r="L83" s="76">
        <v>8995</v>
      </c>
      <c r="M83" s="77">
        <v>8798</v>
      </c>
    </row>
    <row r="84" spans="1:13" s="127" customFormat="1" hidden="1" x14ac:dyDescent="0.2">
      <c r="A84" s="75" t="s">
        <v>20</v>
      </c>
      <c r="B84" s="137">
        <v>8770</v>
      </c>
      <c r="C84" s="137">
        <v>8784</v>
      </c>
      <c r="D84" s="137">
        <v>8846</v>
      </c>
      <c r="E84" s="137">
        <v>8910</v>
      </c>
      <c r="F84" s="137">
        <v>8888</v>
      </c>
      <c r="G84" s="137">
        <v>8710</v>
      </c>
      <c r="H84" s="137">
        <v>8670</v>
      </c>
      <c r="I84" s="137">
        <v>8668</v>
      </c>
      <c r="J84" s="137">
        <v>8534</v>
      </c>
      <c r="K84" s="137">
        <v>8370</v>
      </c>
      <c r="L84" s="137">
        <v>8220</v>
      </c>
      <c r="M84" s="138">
        <v>8108</v>
      </c>
    </row>
    <row r="85" spans="1:13" s="127" customFormat="1" hidden="1" x14ac:dyDescent="0.2">
      <c r="A85" s="75" t="s">
        <v>21</v>
      </c>
      <c r="B85" s="137">
        <v>8046</v>
      </c>
      <c r="C85" s="137">
        <v>7981</v>
      </c>
      <c r="D85" s="137">
        <v>7997</v>
      </c>
      <c r="E85" s="137">
        <v>7943</v>
      </c>
      <c r="F85" s="137">
        <v>7928</v>
      </c>
      <c r="G85" s="137">
        <v>7859</v>
      </c>
      <c r="H85" s="137">
        <v>7817</v>
      </c>
      <c r="I85" s="137">
        <v>7805</v>
      </c>
      <c r="J85" s="137">
        <v>7882</v>
      </c>
      <c r="K85" s="137">
        <v>7878</v>
      </c>
      <c r="L85" s="137">
        <v>7986</v>
      </c>
      <c r="M85" s="138">
        <v>8076</v>
      </c>
    </row>
    <row r="86" spans="1:13" s="127" customFormat="1" hidden="1" x14ac:dyDescent="0.2">
      <c r="A86" s="75" t="s">
        <v>33</v>
      </c>
      <c r="B86" s="137">
        <v>8315</v>
      </c>
      <c r="C86" s="137">
        <v>8530</v>
      </c>
      <c r="D86" s="137">
        <v>8724</v>
      </c>
      <c r="E86" s="137">
        <v>8893</v>
      </c>
      <c r="F86" s="137">
        <v>9048</v>
      </c>
      <c r="G86" s="137">
        <v>9111</v>
      </c>
      <c r="H86" s="137">
        <v>9189</v>
      </c>
      <c r="I86" s="137">
        <v>9287</v>
      </c>
      <c r="J86" s="137">
        <v>9301</v>
      </c>
      <c r="K86" s="137">
        <v>9276</v>
      </c>
      <c r="L86" s="137">
        <v>9320</v>
      </c>
      <c r="M86" s="138">
        <v>9251</v>
      </c>
    </row>
    <row r="87" spans="1:13" s="127" customFormat="1" hidden="1" x14ac:dyDescent="0.2">
      <c r="A87" s="75" t="s">
        <v>34</v>
      </c>
      <c r="B87" s="137">
        <v>9191</v>
      </c>
      <c r="C87" s="137">
        <v>9221</v>
      </c>
      <c r="D87" s="137">
        <v>9340</v>
      </c>
      <c r="E87" s="137">
        <v>9513</v>
      </c>
      <c r="F87" s="137">
        <v>9413</v>
      </c>
      <c r="G87" s="137">
        <v>9254</v>
      </c>
      <c r="H87" s="137">
        <v>9167</v>
      </c>
      <c r="I87" s="137">
        <v>9022</v>
      </c>
      <c r="J87" s="137">
        <v>8912</v>
      </c>
      <c r="K87" s="137">
        <v>8827</v>
      </c>
      <c r="L87" s="137">
        <v>8723</v>
      </c>
      <c r="M87" s="138">
        <v>8613</v>
      </c>
    </row>
    <row r="88" spans="1:13" s="127" customFormat="1" hidden="1" x14ac:dyDescent="0.2">
      <c r="A88" s="75" t="s">
        <v>36</v>
      </c>
      <c r="B88" s="137">
        <v>8718</v>
      </c>
      <c r="C88" s="137">
        <v>8954</v>
      </c>
      <c r="D88" s="137">
        <v>9263</v>
      </c>
      <c r="E88" s="137">
        <v>9522</v>
      </c>
      <c r="F88" s="137">
        <v>9726</v>
      </c>
      <c r="G88" s="137">
        <v>9699</v>
      </c>
      <c r="H88" s="137">
        <v>9662</v>
      </c>
      <c r="I88" s="137"/>
      <c r="J88" s="137"/>
      <c r="K88" s="137"/>
      <c r="L88" s="137"/>
      <c r="M88" s="138"/>
    </row>
    <row r="89" spans="1:13" s="127" customFormat="1" hidden="1" x14ac:dyDescent="0.2">
      <c r="A89" s="75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8"/>
    </row>
    <row r="90" spans="1:13" hidden="1" x14ac:dyDescent="0.2">
      <c r="A90" s="139" t="s">
        <v>58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40"/>
    </row>
    <row r="91" spans="1:13" hidden="1" x14ac:dyDescent="0.2">
      <c r="A91" s="132"/>
      <c r="B91" s="133" t="s">
        <v>2</v>
      </c>
      <c r="C91" s="133" t="s">
        <v>3</v>
      </c>
      <c r="D91" s="133" t="s">
        <v>4</v>
      </c>
      <c r="E91" s="133" t="s">
        <v>5</v>
      </c>
      <c r="F91" s="133" t="s">
        <v>6</v>
      </c>
      <c r="G91" s="133" t="s">
        <v>7</v>
      </c>
      <c r="H91" s="133" t="s">
        <v>8</v>
      </c>
      <c r="I91" s="133" t="s">
        <v>9</v>
      </c>
      <c r="J91" s="133" t="s">
        <v>10</v>
      </c>
      <c r="K91" s="133" t="s">
        <v>11</v>
      </c>
      <c r="L91" s="133" t="s">
        <v>12</v>
      </c>
      <c r="M91" s="134" t="s">
        <v>13</v>
      </c>
    </row>
    <row r="92" spans="1:13" hidden="1" x14ac:dyDescent="0.2">
      <c r="A92" s="75" t="s">
        <v>20</v>
      </c>
      <c r="B92" s="127">
        <v>226</v>
      </c>
      <c r="C92" s="127">
        <v>215</v>
      </c>
      <c r="D92" s="127">
        <v>201</v>
      </c>
      <c r="E92" s="127">
        <v>189</v>
      </c>
      <c r="F92" s="127">
        <v>176</v>
      </c>
      <c r="G92" s="127">
        <v>171</v>
      </c>
      <c r="H92" s="127">
        <v>168</v>
      </c>
      <c r="I92" s="127">
        <v>169</v>
      </c>
      <c r="J92" s="127">
        <v>176</v>
      </c>
      <c r="K92" s="127">
        <v>179</v>
      </c>
      <c r="L92" s="127">
        <v>179</v>
      </c>
      <c r="M92" s="140">
        <v>172</v>
      </c>
    </row>
    <row r="93" spans="1:13" hidden="1" x14ac:dyDescent="0.2">
      <c r="A93" s="75" t="s">
        <v>21</v>
      </c>
      <c r="B93" s="127">
        <v>165</v>
      </c>
      <c r="C93" s="127">
        <v>165</v>
      </c>
      <c r="D93" s="127">
        <v>159</v>
      </c>
      <c r="E93" s="127">
        <v>148</v>
      </c>
      <c r="F93" s="127">
        <v>195</v>
      </c>
      <c r="G93" s="127">
        <v>199</v>
      </c>
      <c r="H93" s="127">
        <v>200</v>
      </c>
      <c r="I93" s="127">
        <v>209</v>
      </c>
      <c r="J93" s="127">
        <v>218</v>
      </c>
      <c r="K93" s="127">
        <v>212</v>
      </c>
      <c r="L93" s="127">
        <v>216</v>
      </c>
      <c r="M93" s="140">
        <v>219</v>
      </c>
    </row>
    <row r="94" spans="1:13" hidden="1" x14ac:dyDescent="0.2">
      <c r="A94" s="75" t="s">
        <v>33</v>
      </c>
      <c r="B94" s="127">
        <v>230</v>
      </c>
      <c r="C94" s="127">
        <v>229</v>
      </c>
      <c r="D94" s="127">
        <v>227</v>
      </c>
      <c r="E94" s="127">
        <v>223</v>
      </c>
      <c r="F94" s="127">
        <v>221</v>
      </c>
      <c r="G94" s="127">
        <v>218</v>
      </c>
      <c r="H94" s="127">
        <v>216</v>
      </c>
      <c r="I94" s="127">
        <v>227</v>
      </c>
      <c r="J94" s="127">
        <v>227</v>
      </c>
      <c r="K94" s="127">
        <v>227</v>
      </c>
      <c r="L94" s="127">
        <v>237</v>
      </c>
      <c r="M94" s="140">
        <v>238</v>
      </c>
    </row>
    <row r="95" spans="1:13" hidden="1" x14ac:dyDescent="0.2">
      <c r="A95" s="75" t="s">
        <v>34</v>
      </c>
      <c r="B95" s="127">
        <v>222</v>
      </c>
      <c r="C95" s="127">
        <v>213</v>
      </c>
      <c r="D95" s="127">
        <v>209</v>
      </c>
      <c r="E95" s="127">
        <v>216</v>
      </c>
      <c r="F95" s="127">
        <v>217</v>
      </c>
      <c r="G95" s="127">
        <v>217</v>
      </c>
      <c r="H95" s="127">
        <v>217</v>
      </c>
      <c r="I95" s="127">
        <v>217</v>
      </c>
      <c r="J95" s="127">
        <v>234</v>
      </c>
      <c r="K95" s="127">
        <v>233</v>
      </c>
      <c r="L95" s="127">
        <v>237</v>
      </c>
      <c r="M95" s="97">
        <v>239</v>
      </c>
    </row>
    <row r="96" spans="1:13" hidden="1" x14ac:dyDescent="0.2">
      <c r="A96" s="75" t="s">
        <v>36</v>
      </c>
      <c r="B96" s="96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40"/>
    </row>
    <row r="97" spans="1:13" hidden="1" x14ac:dyDescent="0.2">
      <c r="A97" s="75"/>
      <c r="B97" s="9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40"/>
    </row>
    <row r="98" spans="1:13" s="127" customFormat="1" hidden="1" x14ac:dyDescent="0.2">
      <c r="A98" s="75" t="s">
        <v>55</v>
      </c>
      <c r="B98" s="126"/>
      <c r="C98" s="126"/>
      <c r="M98" s="140"/>
    </row>
    <row r="99" spans="1:13" s="127" customFormat="1" hidden="1" x14ac:dyDescent="0.2">
      <c r="A99" s="132"/>
      <c r="B99" s="133" t="s">
        <v>2</v>
      </c>
      <c r="C99" s="133" t="s">
        <v>3</v>
      </c>
      <c r="D99" s="133" t="s">
        <v>4</v>
      </c>
      <c r="E99" s="133" t="s">
        <v>5</v>
      </c>
      <c r="F99" s="133" t="s">
        <v>6</v>
      </c>
      <c r="G99" s="133" t="s">
        <v>7</v>
      </c>
      <c r="H99" s="133" t="s">
        <v>8</v>
      </c>
      <c r="I99" s="133" t="s">
        <v>9</v>
      </c>
      <c r="J99" s="133" t="s">
        <v>10</v>
      </c>
      <c r="K99" s="133" t="s">
        <v>11</v>
      </c>
      <c r="L99" s="133" t="s">
        <v>12</v>
      </c>
      <c r="M99" s="134" t="s">
        <v>13</v>
      </c>
    </row>
    <row r="100" spans="1:13" s="127" customFormat="1" hidden="1" x14ac:dyDescent="0.2">
      <c r="A100" s="75" t="s">
        <v>20</v>
      </c>
      <c r="B100" s="92">
        <f t="shared" ref="B100:M100" si="13">B84-B92</f>
        <v>8544</v>
      </c>
      <c r="C100" s="92">
        <f t="shared" si="13"/>
        <v>8569</v>
      </c>
      <c r="D100" s="92">
        <f t="shared" si="13"/>
        <v>8645</v>
      </c>
      <c r="E100" s="92">
        <f t="shared" si="13"/>
        <v>8721</v>
      </c>
      <c r="F100" s="92">
        <f t="shared" si="13"/>
        <v>8712</v>
      </c>
      <c r="G100" s="92">
        <f t="shared" si="13"/>
        <v>8539</v>
      </c>
      <c r="H100" s="92">
        <f t="shared" si="13"/>
        <v>8502</v>
      </c>
      <c r="I100" s="92">
        <f t="shared" si="13"/>
        <v>8499</v>
      </c>
      <c r="J100" s="92">
        <f t="shared" si="13"/>
        <v>8358</v>
      </c>
      <c r="K100" s="92">
        <f t="shared" si="13"/>
        <v>8191</v>
      </c>
      <c r="L100" s="92">
        <f t="shared" si="13"/>
        <v>8041</v>
      </c>
      <c r="M100" s="141">
        <f t="shared" si="13"/>
        <v>7936</v>
      </c>
    </row>
    <row r="101" spans="1:13" s="127" customFormat="1" hidden="1" x14ac:dyDescent="0.2">
      <c r="A101" s="75" t="s">
        <v>21</v>
      </c>
      <c r="B101" s="92">
        <f t="shared" ref="B101:M101" si="14">B85-B93</f>
        <v>7881</v>
      </c>
      <c r="C101" s="92">
        <f t="shared" si="14"/>
        <v>7816</v>
      </c>
      <c r="D101" s="92">
        <f t="shared" si="14"/>
        <v>7838</v>
      </c>
      <c r="E101" s="92">
        <f t="shared" si="14"/>
        <v>7795</v>
      </c>
      <c r="F101" s="92">
        <f t="shared" si="14"/>
        <v>7733</v>
      </c>
      <c r="G101" s="92">
        <f t="shared" si="14"/>
        <v>7660</v>
      </c>
      <c r="H101" s="92">
        <f t="shared" si="14"/>
        <v>7617</v>
      </c>
      <c r="I101" s="92">
        <f t="shared" si="14"/>
        <v>7596</v>
      </c>
      <c r="J101" s="92">
        <f t="shared" si="14"/>
        <v>7664</v>
      </c>
      <c r="K101" s="92">
        <f t="shared" si="14"/>
        <v>7666</v>
      </c>
      <c r="L101" s="92">
        <f t="shared" si="14"/>
        <v>7770</v>
      </c>
      <c r="M101" s="141">
        <f t="shared" si="14"/>
        <v>7857</v>
      </c>
    </row>
    <row r="102" spans="1:13" s="127" customFormat="1" hidden="1" x14ac:dyDescent="0.2">
      <c r="A102" s="75" t="s">
        <v>33</v>
      </c>
      <c r="B102" s="92">
        <f t="shared" ref="B102:M102" si="15">B86-B94</f>
        <v>8085</v>
      </c>
      <c r="C102" s="92">
        <f t="shared" si="15"/>
        <v>8301</v>
      </c>
      <c r="D102" s="92">
        <f t="shared" si="15"/>
        <v>8497</v>
      </c>
      <c r="E102" s="92">
        <f t="shared" si="15"/>
        <v>8670</v>
      </c>
      <c r="F102" s="92">
        <f t="shared" si="15"/>
        <v>8827</v>
      </c>
      <c r="G102" s="92">
        <f t="shared" si="15"/>
        <v>8893</v>
      </c>
      <c r="H102" s="92">
        <f t="shared" si="15"/>
        <v>8973</v>
      </c>
      <c r="I102" s="92">
        <f t="shared" si="15"/>
        <v>9060</v>
      </c>
      <c r="J102" s="92">
        <f t="shared" si="15"/>
        <v>9074</v>
      </c>
      <c r="K102" s="92">
        <f t="shared" si="15"/>
        <v>9049</v>
      </c>
      <c r="L102" s="92">
        <f t="shared" si="15"/>
        <v>9083</v>
      </c>
      <c r="M102" s="141">
        <f t="shared" si="15"/>
        <v>9013</v>
      </c>
    </row>
    <row r="103" spans="1:13" s="127" customFormat="1" hidden="1" x14ac:dyDescent="0.2">
      <c r="A103" s="75" t="s">
        <v>34</v>
      </c>
      <c r="B103" s="92">
        <f t="shared" ref="B103:M103" si="16">B87-B95</f>
        <v>8969</v>
      </c>
      <c r="C103" s="92">
        <f t="shared" si="16"/>
        <v>9008</v>
      </c>
      <c r="D103" s="92">
        <f t="shared" si="16"/>
        <v>9131</v>
      </c>
      <c r="E103" s="92">
        <f t="shared" si="16"/>
        <v>9297</v>
      </c>
      <c r="F103" s="92">
        <f t="shared" si="16"/>
        <v>9196</v>
      </c>
      <c r="G103" s="92">
        <f t="shared" si="16"/>
        <v>9037</v>
      </c>
      <c r="H103" s="92">
        <f t="shared" si="16"/>
        <v>8950</v>
      </c>
      <c r="I103" s="92">
        <f t="shared" si="16"/>
        <v>8805</v>
      </c>
      <c r="J103" s="92">
        <f t="shared" si="16"/>
        <v>8678</v>
      </c>
      <c r="K103" s="92">
        <f t="shared" si="16"/>
        <v>8594</v>
      </c>
      <c r="L103" s="92">
        <f t="shared" si="16"/>
        <v>8486</v>
      </c>
      <c r="M103" s="141">
        <f t="shared" si="16"/>
        <v>8374</v>
      </c>
    </row>
    <row r="104" spans="1:13" s="127" customFormat="1" ht="13.5" hidden="1" thickBot="1" x14ac:dyDescent="0.25">
      <c r="A104" s="142" t="s">
        <v>36</v>
      </c>
      <c r="B104" s="143">
        <f>B88-B96</f>
        <v>8718</v>
      </c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4"/>
    </row>
    <row r="105" spans="1:13" s="127" customFormat="1" ht="13.5" hidden="1" thickBot="1" x14ac:dyDescent="0.25">
      <c r="B105" s="76"/>
    </row>
    <row r="106" spans="1:13" s="127" customFormat="1" hidden="1" x14ac:dyDescent="0.2">
      <c r="A106" s="145" t="s">
        <v>67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7"/>
    </row>
    <row r="107" spans="1:13" s="127" customFormat="1" hidden="1" x14ac:dyDescent="0.2">
      <c r="A107" s="132"/>
      <c r="B107" s="133" t="s">
        <v>25</v>
      </c>
      <c r="C107" s="133" t="s">
        <v>3</v>
      </c>
      <c r="D107" s="133" t="s">
        <v>26</v>
      </c>
      <c r="E107" s="133" t="s">
        <v>5</v>
      </c>
      <c r="F107" s="133" t="s">
        <v>6</v>
      </c>
      <c r="G107" s="133" t="s">
        <v>7</v>
      </c>
      <c r="H107" s="133" t="s">
        <v>8</v>
      </c>
      <c r="I107" s="133" t="s">
        <v>9</v>
      </c>
      <c r="J107" s="133" t="s">
        <v>10</v>
      </c>
      <c r="K107" s="133" t="s">
        <v>11</v>
      </c>
      <c r="L107" s="133" t="s">
        <v>12</v>
      </c>
      <c r="M107" s="134" t="s">
        <v>27</v>
      </c>
    </row>
    <row r="108" spans="1:13" s="127" customFormat="1" hidden="1" x14ac:dyDescent="0.2">
      <c r="A108" s="148" t="s">
        <v>47</v>
      </c>
      <c r="B108" s="76">
        <v>4714</v>
      </c>
      <c r="C108" s="76">
        <v>4772</v>
      </c>
      <c r="D108" s="76">
        <v>4847</v>
      </c>
      <c r="E108" s="76">
        <v>4936</v>
      </c>
      <c r="F108" s="76">
        <v>4968</v>
      </c>
      <c r="G108" s="76">
        <v>5009</v>
      </c>
      <c r="H108" s="76">
        <v>5029</v>
      </c>
      <c r="I108" s="76">
        <v>5060</v>
      </c>
      <c r="J108" s="76">
        <v>5146</v>
      </c>
      <c r="K108" s="76">
        <v>5276</v>
      </c>
      <c r="L108" s="76">
        <v>5418</v>
      </c>
      <c r="M108" s="77">
        <v>5497</v>
      </c>
    </row>
    <row r="109" spans="1:13" s="127" customFormat="1" hidden="1" x14ac:dyDescent="0.2">
      <c r="A109" s="148" t="s">
        <v>48</v>
      </c>
      <c r="B109" s="76">
        <v>5773</v>
      </c>
      <c r="C109" s="76">
        <v>5910</v>
      </c>
      <c r="D109" s="76">
        <v>5920</v>
      </c>
      <c r="E109" s="76">
        <v>5955</v>
      </c>
      <c r="F109" s="76">
        <v>6001</v>
      </c>
      <c r="G109" s="76">
        <v>6093</v>
      </c>
      <c r="H109" s="76">
        <v>6210</v>
      </c>
      <c r="I109" s="76">
        <v>6372</v>
      </c>
      <c r="J109" s="76">
        <v>6580</v>
      </c>
      <c r="K109" s="76">
        <v>6795</v>
      </c>
      <c r="L109" s="76">
        <v>6951</v>
      </c>
      <c r="M109" s="77">
        <v>7022</v>
      </c>
    </row>
    <row r="110" spans="1:13" s="127" customFormat="1" hidden="1" x14ac:dyDescent="0.2">
      <c r="A110" s="148" t="s">
        <v>49</v>
      </c>
      <c r="B110" s="76">
        <v>7207.6074653822998</v>
      </c>
      <c r="C110" s="76">
        <v>7476.8967959136289</v>
      </c>
      <c r="D110" s="76">
        <v>7744.3141261864885</v>
      </c>
      <c r="E110" s="76">
        <v>7883.2045180392579</v>
      </c>
      <c r="F110" s="76">
        <v>7950.5360190038245</v>
      </c>
      <c r="G110" s="76">
        <v>8060.3162990855299</v>
      </c>
      <c r="H110" s="76">
        <v>8073.3413866499177</v>
      </c>
      <c r="I110" s="76">
        <v>8139.7139117283523</v>
      </c>
      <c r="J110" s="76">
        <v>8137.4739428773728</v>
      </c>
      <c r="K110" s="76">
        <v>8117.3690394215882</v>
      </c>
      <c r="L110" s="76">
        <v>8148.0254659224393</v>
      </c>
      <c r="M110" s="77">
        <v>8128.930254747369</v>
      </c>
    </row>
    <row r="111" spans="1:13" s="127" customFormat="1" hidden="1" x14ac:dyDescent="0.2">
      <c r="A111" s="148" t="s">
        <v>50</v>
      </c>
      <c r="B111" s="76">
        <v>8173.0293929690379</v>
      </c>
      <c r="C111" s="76">
        <v>8110.0516202221534</v>
      </c>
      <c r="D111" s="76">
        <v>8107.5462368838234</v>
      </c>
      <c r="E111" s="76">
        <v>8080.9402213172261</v>
      </c>
      <c r="F111" s="76">
        <v>8099.3042669205479</v>
      </c>
      <c r="G111" s="76">
        <v>8037.1492669425143</v>
      </c>
      <c r="H111" s="76">
        <v>7953.0245036628085</v>
      </c>
      <c r="I111" s="76">
        <v>7954.4223260392337</v>
      </c>
      <c r="J111" s="76">
        <v>7920.0972245217154</v>
      </c>
      <c r="K111" s="76">
        <v>7882.0396671381122</v>
      </c>
      <c r="L111" s="76">
        <v>7793.5345451047588</v>
      </c>
      <c r="M111" s="77">
        <v>7610.314956650941</v>
      </c>
    </row>
    <row r="112" spans="1:13" s="127" customFormat="1" hidden="1" x14ac:dyDescent="0.2">
      <c r="A112" s="148" t="s">
        <v>20</v>
      </c>
      <c r="B112" s="76">
        <v>7590.656225196326</v>
      </c>
      <c r="C112" s="76">
        <v>7620.2133900852368</v>
      </c>
      <c r="D112" s="76">
        <v>7692.7872734027023</v>
      </c>
      <c r="E112" s="76">
        <v>7761.0076146243991</v>
      </c>
      <c r="F112" s="76">
        <v>7723.8495738472257</v>
      </c>
      <c r="G112" s="76">
        <v>7535.5285956745038</v>
      </c>
      <c r="H112" s="76">
        <v>7466.0117971366753</v>
      </c>
      <c r="I112" s="76">
        <v>7439.1483212780258</v>
      </c>
      <c r="J112" s="76">
        <v>7319</v>
      </c>
      <c r="K112" s="76">
        <v>7146.9691394328584</v>
      </c>
      <c r="L112" s="76">
        <v>6980.6720068484774</v>
      </c>
      <c r="M112" s="77">
        <v>6876</v>
      </c>
    </row>
    <row r="113" spans="1:13" s="127" customFormat="1" hidden="1" x14ac:dyDescent="0.2">
      <c r="A113" s="148" t="s">
        <v>21</v>
      </c>
      <c r="B113" s="76">
        <v>6807</v>
      </c>
      <c r="C113" s="76">
        <v>6747</v>
      </c>
      <c r="D113" s="76">
        <v>6778</v>
      </c>
      <c r="E113" s="76">
        <v>6730</v>
      </c>
      <c r="F113" s="93">
        <v>6709</v>
      </c>
      <c r="G113" s="76">
        <v>6638</v>
      </c>
      <c r="H113" s="76">
        <v>6576</v>
      </c>
      <c r="I113" s="76">
        <v>6533</v>
      </c>
      <c r="J113" s="76">
        <v>6570</v>
      </c>
      <c r="K113" s="76">
        <v>6555</v>
      </c>
      <c r="L113" s="76">
        <v>6648</v>
      </c>
      <c r="M113" s="77">
        <v>6756</v>
      </c>
    </row>
    <row r="114" spans="1:13" s="127" customFormat="1" hidden="1" x14ac:dyDescent="0.2">
      <c r="A114" s="148" t="s">
        <v>33</v>
      </c>
      <c r="B114" s="76">
        <v>6988</v>
      </c>
      <c r="C114" s="76">
        <v>7207</v>
      </c>
      <c r="D114" s="76">
        <v>7366</v>
      </c>
      <c r="E114" s="76">
        <v>7498</v>
      </c>
      <c r="F114" s="93">
        <v>7613</v>
      </c>
      <c r="G114" s="76">
        <v>7673</v>
      </c>
      <c r="H114" s="76">
        <v>7747</v>
      </c>
      <c r="I114" s="76">
        <v>7835</v>
      </c>
      <c r="J114" s="76">
        <v>7863</v>
      </c>
      <c r="K114" s="76">
        <v>7881</v>
      </c>
      <c r="L114" s="76">
        <v>7881</v>
      </c>
      <c r="M114" s="77">
        <v>7822</v>
      </c>
    </row>
    <row r="115" spans="1:13" s="127" customFormat="1" hidden="1" x14ac:dyDescent="0.2">
      <c r="A115" s="148" t="s">
        <v>34</v>
      </c>
      <c r="B115" s="76">
        <v>7761</v>
      </c>
      <c r="C115" s="76">
        <v>7834</v>
      </c>
      <c r="D115" s="76">
        <v>7962</v>
      </c>
      <c r="E115" s="76">
        <v>8128</v>
      </c>
      <c r="F115" s="93">
        <v>8056</v>
      </c>
      <c r="G115" s="76">
        <v>7932</v>
      </c>
      <c r="H115" s="76">
        <v>7871</v>
      </c>
      <c r="I115" s="76">
        <v>7756</v>
      </c>
      <c r="J115" s="76">
        <v>7692</v>
      </c>
      <c r="K115" s="76">
        <v>7629</v>
      </c>
      <c r="L115" s="76">
        <v>7553</v>
      </c>
      <c r="M115" s="77">
        <v>7455</v>
      </c>
    </row>
    <row r="116" spans="1:13" s="127" customFormat="1" hidden="1" x14ac:dyDescent="0.2">
      <c r="A116" s="148" t="s">
        <v>36</v>
      </c>
      <c r="B116" s="93"/>
      <c r="C116" s="76"/>
      <c r="D116" s="76"/>
      <c r="E116" s="76"/>
      <c r="F116" s="93"/>
      <c r="G116" s="76"/>
      <c r="H116" s="76"/>
      <c r="I116" s="76"/>
      <c r="J116" s="76"/>
      <c r="K116" s="76"/>
      <c r="L116" s="76"/>
      <c r="M116" s="77"/>
    </row>
    <row r="117" spans="1:13" s="127" customFormat="1" hidden="1" x14ac:dyDescent="0.2">
      <c r="A117" s="148"/>
      <c r="B117" s="93"/>
      <c r="C117" s="76"/>
      <c r="D117" s="76"/>
      <c r="E117" s="76"/>
      <c r="F117" s="93"/>
      <c r="G117" s="76"/>
      <c r="H117" s="76"/>
      <c r="I117" s="76"/>
      <c r="J117" s="76"/>
      <c r="K117" s="76"/>
      <c r="L117" s="76"/>
      <c r="M117" s="77"/>
    </row>
    <row r="118" spans="1:13" hidden="1" x14ac:dyDescent="0.2">
      <c r="A118" s="75" t="s">
        <v>59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40"/>
    </row>
    <row r="119" spans="1:13" hidden="1" x14ac:dyDescent="0.2">
      <c r="A119" s="75"/>
      <c r="B119" s="133" t="s">
        <v>2</v>
      </c>
      <c r="C119" s="133" t="s">
        <v>3</v>
      </c>
      <c r="D119" s="133" t="s">
        <v>4</v>
      </c>
      <c r="E119" s="133" t="s">
        <v>5</v>
      </c>
      <c r="F119" s="133" t="s">
        <v>6</v>
      </c>
      <c r="G119" s="133" t="s">
        <v>7</v>
      </c>
      <c r="H119" s="133" t="s">
        <v>8</v>
      </c>
      <c r="I119" s="133" t="s">
        <v>9</v>
      </c>
      <c r="J119" s="133" t="s">
        <v>10</v>
      </c>
      <c r="K119" s="133" t="s">
        <v>11</v>
      </c>
      <c r="L119" s="133" t="s">
        <v>12</v>
      </c>
      <c r="M119" s="134" t="s">
        <v>13</v>
      </c>
    </row>
    <row r="120" spans="1:13" hidden="1" x14ac:dyDescent="0.2">
      <c r="A120" s="75" t="s">
        <v>20</v>
      </c>
      <c r="B120" s="127">
        <v>226</v>
      </c>
      <c r="C120" s="127">
        <v>215</v>
      </c>
      <c r="D120" s="127">
        <v>201</v>
      </c>
      <c r="E120" s="127">
        <v>189</v>
      </c>
      <c r="F120" s="127">
        <v>176</v>
      </c>
      <c r="G120" s="127">
        <v>171</v>
      </c>
      <c r="H120" s="127">
        <v>168</v>
      </c>
      <c r="I120" s="127">
        <v>169</v>
      </c>
      <c r="J120" s="127">
        <v>176</v>
      </c>
      <c r="K120" s="127">
        <v>179</v>
      </c>
      <c r="L120" s="127">
        <v>179</v>
      </c>
      <c r="M120" s="140">
        <v>172</v>
      </c>
    </row>
    <row r="121" spans="1:13" hidden="1" x14ac:dyDescent="0.2">
      <c r="A121" s="75" t="s">
        <v>21</v>
      </c>
      <c r="B121" s="127">
        <v>165</v>
      </c>
      <c r="C121" s="127">
        <v>165</v>
      </c>
      <c r="D121" s="127">
        <v>159</v>
      </c>
      <c r="E121" s="127">
        <v>148</v>
      </c>
      <c r="F121" s="127">
        <v>195</v>
      </c>
      <c r="G121" s="127">
        <v>199</v>
      </c>
      <c r="H121" s="127">
        <v>200</v>
      </c>
      <c r="I121" s="127">
        <v>209</v>
      </c>
      <c r="J121" s="127">
        <v>218</v>
      </c>
      <c r="K121" s="127">
        <v>211</v>
      </c>
      <c r="L121" s="127">
        <v>214</v>
      </c>
      <c r="M121" s="140">
        <v>215</v>
      </c>
    </row>
    <row r="122" spans="1:13" hidden="1" x14ac:dyDescent="0.2">
      <c r="A122" s="75" t="s">
        <v>33</v>
      </c>
      <c r="B122" s="127">
        <v>226</v>
      </c>
      <c r="C122" s="127">
        <v>225</v>
      </c>
      <c r="D122" s="127">
        <v>223</v>
      </c>
      <c r="E122" s="127">
        <v>219</v>
      </c>
      <c r="F122" s="127">
        <v>217</v>
      </c>
      <c r="G122" s="127">
        <v>214</v>
      </c>
      <c r="H122" s="127">
        <v>212</v>
      </c>
      <c r="I122" s="127">
        <v>225</v>
      </c>
      <c r="J122" s="127">
        <v>225</v>
      </c>
      <c r="K122" s="127">
        <v>225</v>
      </c>
      <c r="L122" s="127">
        <v>233</v>
      </c>
      <c r="M122" s="140">
        <v>234</v>
      </c>
    </row>
    <row r="123" spans="1:13" hidden="1" x14ac:dyDescent="0.2">
      <c r="A123" s="75" t="s">
        <v>34</v>
      </c>
      <c r="B123" s="127">
        <v>219</v>
      </c>
      <c r="C123" s="127">
        <v>209</v>
      </c>
      <c r="D123" s="127">
        <v>206</v>
      </c>
      <c r="E123" s="127">
        <v>208</v>
      </c>
      <c r="F123" s="127">
        <v>211</v>
      </c>
      <c r="G123" s="127">
        <v>211</v>
      </c>
      <c r="H123" s="127">
        <v>211</v>
      </c>
      <c r="I123" s="127">
        <v>213</v>
      </c>
      <c r="J123" s="127">
        <v>228</v>
      </c>
      <c r="K123" s="127">
        <v>227</v>
      </c>
      <c r="L123" s="127">
        <v>232</v>
      </c>
      <c r="M123" s="97">
        <v>234</v>
      </c>
    </row>
    <row r="124" spans="1:13" hidden="1" x14ac:dyDescent="0.2">
      <c r="A124" s="75" t="s">
        <v>36</v>
      </c>
      <c r="B124" s="96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40"/>
    </row>
    <row r="125" spans="1:13" x14ac:dyDescent="0.2">
      <c r="A125" s="75"/>
      <c r="B125" s="96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40"/>
    </row>
    <row r="126" spans="1:13" s="101" customFormat="1" x14ac:dyDescent="0.2">
      <c r="A126" s="99" t="s">
        <v>56</v>
      </c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2"/>
    </row>
    <row r="127" spans="1:13" s="103" customFormat="1" x14ac:dyDescent="0.2">
      <c r="A127" s="175"/>
      <c r="B127" s="154" t="s">
        <v>25</v>
      </c>
      <c r="C127" s="154" t="s">
        <v>3</v>
      </c>
      <c r="D127" s="154" t="s">
        <v>26</v>
      </c>
      <c r="E127" s="154" t="s">
        <v>5</v>
      </c>
      <c r="F127" s="154" t="s">
        <v>6</v>
      </c>
      <c r="G127" s="154" t="s">
        <v>7</v>
      </c>
      <c r="H127" s="154" t="s">
        <v>8</v>
      </c>
      <c r="I127" s="154" t="s">
        <v>9</v>
      </c>
      <c r="J127" s="154" t="s">
        <v>10</v>
      </c>
      <c r="K127" s="154" t="s">
        <v>11</v>
      </c>
      <c r="L127" s="154" t="s">
        <v>12</v>
      </c>
      <c r="M127" s="155" t="s">
        <v>27</v>
      </c>
    </row>
    <row r="128" spans="1:13" s="103" customFormat="1" x14ac:dyDescent="0.2">
      <c r="A128" s="149" t="s">
        <v>20</v>
      </c>
      <c r="B128" s="121">
        <v>7365</v>
      </c>
      <c r="C128" s="121">
        <v>7405</v>
      </c>
      <c r="D128" s="121">
        <v>7492</v>
      </c>
      <c r="E128" s="121">
        <v>7572</v>
      </c>
      <c r="F128" s="121">
        <v>7548</v>
      </c>
      <c r="G128" s="121">
        <v>7365</v>
      </c>
      <c r="H128" s="121">
        <v>7298</v>
      </c>
      <c r="I128" s="121">
        <v>7270</v>
      </c>
      <c r="J128" s="121">
        <v>7143</v>
      </c>
      <c r="K128" s="121">
        <v>6968</v>
      </c>
      <c r="L128" s="121">
        <v>6802</v>
      </c>
      <c r="M128" s="122">
        <v>6704</v>
      </c>
    </row>
    <row r="129" spans="1:14" s="103" customFormat="1" x14ac:dyDescent="0.2">
      <c r="A129" s="149" t="s">
        <v>21</v>
      </c>
      <c r="B129" s="121">
        <f t="shared" ref="B129:D129" si="17">B113-B121</f>
        <v>6642</v>
      </c>
      <c r="C129" s="121">
        <f t="shared" si="17"/>
        <v>6582</v>
      </c>
      <c r="D129" s="121">
        <f t="shared" si="17"/>
        <v>6619</v>
      </c>
      <c r="E129" s="121">
        <v>6584</v>
      </c>
      <c r="F129" s="121">
        <v>6516</v>
      </c>
      <c r="G129" s="121">
        <v>6437</v>
      </c>
      <c r="H129" s="121">
        <v>6377</v>
      </c>
      <c r="I129" s="121">
        <v>6329</v>
      </c>
      <c r="J129" s="121">
        <v>6353</v>
      </c>
      <c r="K129" s="121">
        <v>6345</v>
      </c>
      <c r="L129" s="121">
        <v>6434</v>
      </c>
      <c r="M129" s="122">
        <v>6541</v>
      </c>
    </row>
    <row r="130" spans="1:14" s="103" customFormat="1" x14ac:dyDescent="0.2">
      <c r="A130" s="149" t="s">
        <v>33</v>
      </c>
      <c r="B130" s="121">
        <v>6761</v>
      </c>
      <c r="C130" s="121">
        <v>6981</v>
      </c>
      <c r="D130" s="121">
        <v>7142</v>
      </c>
      <c r="E130" s="121">
        <v>7278</v>
      </c>
      <c r="F130" s="121">
        <v>7395</v>
      </c>
      <c r="G130" s="121">
        <v>7458</v>
      </c>
      <c r="H130" s="121">
        <v>7533</v>
      </c>
      <c r="I130" s="121">
        <v>7609</v>
      </c>
      <c r="J130" s="121">
        <v>7637</v>
      </c>
      <c r="K130" s="121">
        <v>7655</v>
      </c>
      <c r="L130" s="121">
        <v>7646</v>
      </c>
      <c r="M130" s="122">
        <v>7587</v>
      </c>
    </row>
    <row r="131" spans="1:14" s="103" customFormat="1" x14ac:dyDescent="0.2">
      <c r="A131" s="149" t="s">
        <v>34</v>
      </c>
      <c r="B131" s="121">
        <v>7541</v>
      </c>
      <c r="C131" s="121">
        <v>7624</v>
      </c>
      <c r="D131" s="121">
        <v>7755</v>
      </c>
      <c r="E131" s="121">
        <v>7919</v>
      </c>
      <c r="F131" s="121">
        <v>7843</v>
      </c>
      <c r="G131" s="121">
        <v>7719</v>
      </c>
      <c r="H131" s="121">
        <v>7658</v>
      </c>
      <c r="I131" s="121">
        <v>7543</v>
      </c>
      <c r="J131" s="121">
        <v>7462</v>
      </c>
      <c r="K131" s="121">
        <v>7400</v>
      </c>
      <c r="L131" s="121">
        <v>7319</v>
      </c>
      <c r="M131" s="122">
        <v>7219</v>
      </c>
    </row>
    <row r="132" spans="1:14" s="103" customFormat="1" x14ac:dyDescent="0.2">
      <c r="A132" s="149" t="s">
        <v>36</v>
      </c>
      <c r="B132" s="150">
        <v>7334</v>
      </c>
      <c r="C132" s="150">
        <v>7531</v>
      </c>
      <c r="D132" s="150">
        <v>7784</v>
      </c>
      <c r="E132" s="150">
        <v>7993</v>
      </c>
      <c r="F132" s="150">
        <v>8180</v>
      </c>
      <c r="G132" s="150">
        <v>8115</v>
      </c>
      <c r="H132" s="150">
        <v>8090</v>
      </c>
      <c r="I132" s="150">
        <v>8073</v>
      </c>
      <c r="J132" s="150">
        <v>8081</v>
      </c>
      <c r="K132" s="150">
        <v>8087</v>
      </c>
      <c r="L132" s="150">
        <v>8055</v>
      </c>
      <c r="M132" s="151">
        <v>8049</v>
      </c>
    </row>
    <row r="133" spans="1:14" s="103" customFormat="1" x14ac:dyDescent="0.2">
      <c r="A133" s="152" t="s">
        <v>72</v>
      </c>
      <c r="B133" s="150">
        <v>8255</v>
      </c>
      <c r="C133" s="150">
        <v>8441</v>
      </c>
      <c r="D133" s="150">
        <v>8776</v>
      </c>
      <c r="E133" s="150">
        <v>8991</v>
      </c>
      <c r="F133" s="150">
        <v>8957</v>
      </c>
      <c r="G133" s="150">
        <v>8884</v>
      </c>
      <c r="H133" s="150">
        <v>8786</v>
      </c>
      <c r="I133" s="150">
        <v>8748</v>
      </c>
      <c r="J133" s="150">
        <v>8639</v>
      </c>
      <c r="K133" s="150">
        <v>8449</v>
      </c>
      <c r="L133" s="150">
        <v>8348</v>
      </c>
      <c r="M133" s="151">
        <v>8268</v>
      </c>
    </row>
    <row r="134" spans="1:14" s="103" customFormat="1" x14ac:dyDescent="0.2">
      <c r="A134" s="152" t="s">
        <v>74</v>
      </c>
      <c r="B134" s="150">
        <v>8204</v>
      </c>
      <c r="C134" s="150">
        <v>8006</v>
      </c>
      <c r="D134" s="150">
        <v>8024</v>
      </c>
      <c r="E134" s="150">
        <v>8117</v>
      </c>
      <c r="F134" s="150">
        <v>8205</v>
      </c>
      <c r="G134" s="150">
        <v>8236</v>
      </c>
      <c r="H134" s="150">
        <v>8298</v>
      </c>
      <c r="I134" s="150">
        <v>8342</v>
      </c>
      <c r="J134" s="150">
        <v>8317</v>
      </c>
      <c r="K134" s="150">
        <v>8168</v>
      </c>
      <c r="L134" s="150">
        <v>8055</v>
      </c>
      <c r="M134" s="151">
        <v>8012</v>
      </c>
    </row>
    <row r="135" spans="1:14" s="103" customFormat="1" x14ac:dyDescent="0.2">
      <c r="A135" s="152" t="s">
        <v>76</v>
      </c>
      <c r="B135" s="150">
        <v>7999</v>
      </c>
      <c r="C135" s="150">
        <v>8063</v>
      </c>
      <c r="D135" s="150">
        <v>8277</v>
      </c>
      <c r="E135" s="150">
        <v>8395</v>
      </c>
      <c r="F135" s="150">
        <v>8460</v>
      </c>
      <c r="G135" s="150">
        <v>8511</v>
      </c>
      <c r="H135" s="150">
        <v>8607</v>
      </c>
      <c r="I135" s="150">
        <v>8553</v>
      </c>
      <c r="J135" s="150">
        <v>8480</v>
      </c>
      <c r="K135" s="150">
        <v>8522</v>
      </c>
      <c r="L135" s="150">
        <v>8662</v>
      </c>
      <c r="M135" s="151">
        <v>8815</v>
      </c>
    </row>
    <row r="136" spans="1:14" s="103" customFormat="1" x14ac:dyDescent="0.2">
      <c r="A136" s="152" t="s">
        <v>83</v>
      </c>
      <c r="B136" s="150">
        <v>9030</v>
      </c>
      <c r="C136" s="150">
        <v>9298</v>
      </c>
      <c r="D136" s="150">
        <v>9616</v>
      </c>
      <c r="E136" s="150">
        <v>9773</v>
      </c>
      <c r="F136" s="150">
        <v>9845</v>
      </c>
      <c r="G136" s="150">
        <v>9930</v>
      </c>
      <c r="H136" s="150">
        <v>10040</v>
      </c>
      <c r="I136" s="150">
        <v>10181</v>
      </c>
      <c r="J136" s="150">
        <v>10116</v>
      </c>
      <c r="K136" s="150">
        <v>10073</v>
      </c>
      <c r="L136" s="150">
        <v>10104</v>
      </c>
      <c r="M136" s="151">
        <v>10077</v>
      </c>
      <c r="N136" s="101"/>
    </row>
    <row r="137" spans="1:14" s="103" customFormat="1" x14ac:dyDescent="0.2">
      <c r="A137" s="120" t="s">
        <v>84</v>
      </c>
      <c r="B137" s="150">
        <v>10142</v>
      </c>
      <c r="C137" s="150">
        <v>10247</v>
      </c>
      <c r="D137" s="150">
        <v>10413</v>
      </c>
      <c r="E137" s="150">
        <v>10540</v>
      </c>
      <c r="F137" s="150">
        <v>10593</v>
      </c>
      <c r="G137" s="150">
        <v>10546</v>
      </c>
      <c r="H137" s="150">
        <v>10611</v>
      </c>
      <c r="I137" s="150">
        <v>10745</v>
      </c>
      <c r="J137" s="150">
        <v>10777</v>
      </c>
      <c r="K137" s="150">
        <v>10874</v>
      </c>
      <c r="L137" s="150">
        <v>11080</v>
      </c>
      <c r="M137" s="151">
        <v>11224</v>
      </c>
      <c r="N137" s="101"/>
    </row>
    <row r="138" spans="1:14" s="101" customFormat="1" x14ac:dyDescent="0.2">
      <c r="A138" s="120" t="s">
        <v>85</v>
      </c>
      <c r="B138" s="121">
        <v>11361</v>
      </c>
      <c r="C138" s="121">
        <v>11439</v>
      </c>
      <c r="D138" s="121">
        <v>11613</v>
      </c>
      <c r="E138" s="121">
        <v>11881</v>
      </c>
      <c r="F138" s="121">
        <v>12157</v>
      </c>
      <c r="G138" s="121">
        <v>12281</v>
      </c>
      <c r="H138" s="121">
        <v>12136</v>
      </c>
      <c r="I138" s="121">
        <v>11984</v>
      </c>
      <c r="J138" s="121">
        <v>11844</v>
      </c>
      <c r="K138" s="121">
        <v>11750</v>
      </c>
      <c r="L138" s="121">
        <v>11718</v>
      </c>
      <c r="M138" s="122">
        <v>11660</v>
      </c>
    </row>
    <row r="139" spans="1:14" s="101" customFormat="1" ht="13.5" thickBot="1" x14ac:dyDescent="0.25">
      <c r="A139" s="116" t="s">
        <v>86</v>
      </c>
      <c r="B139" s="117">
        <v>11628</v>
      </c>
      <c r="C139" s="117">
        <v>11750</v>
      </c>
      <c r="D139" s="117">
        <v>11914</v>
      </c>
      <c r="E139" s="117">
        <v>11974</v>
      </c>
      <c r="F139" s="117">
        <v>12088</v>
      </c>
      <c r="G139" s="117">
        <v>12144</v>
      </c>
      <c r="H139" s="117">
        <v>12225</v>
      </c>
      <c r="I139" s="117">
        <v>12232</v>
      </c>
      <c r="J139" s="118">
        <v>12169</v>
      </c>
      <c r="K139" s="118">
        <v>12239</v>
      </c>
      <c r="L139" s="118">
        <v>12338</v>
      </c>
      <c r="M139" s="119">
        <v>12368</v>
      </c>
    </row>
    <row r="140" spans="1:14" s="101" customFormat="1" ht="13.5" thickBot="1" x14ac:dyDescent="0.25">
      <c r="A140" s="116" t="s">
        <v>88</v>
      </c>
      <c r="B140" s="117">
        <v>12510</v>
      </c>
      <c r="C140" s="117">
        <v>12828</v>
      </c>
      <c r="D140" s="117">
        <v>13007</v>
      </c>
      <c r="E140" s="117">
        <v>13101</v>
      </c>
      <c r="F140" s="117">
        <v>13164</v>
      </c>
      <c r="G140" s="117">
        <v>13096</v>
      </c>
      <c r="H140" s="117">
        <v>13013</v>
      </c>
      <c r="I140" s="117">
        <v>12929</v>
      </c>
      <c r="J140" s="118">
        <v>12761</v>
      </c>
      <c r="K140" s="118">
        <v>12539</v>
      </c>
      <c r="L140" s="118">
        <v>12462</v>
      </c>
      <c r="M140" s="119">
        <v>12409</v>
      </c>
    </row>
    <row r="141" spans="1:14" s="103" customFormat="1" x14ac:dyDescent="0.2">
      <c r="A141" s="120" t="s">
        <v>89</v>
      </c>
      <c r="B141" s="121">
        <v>12412</v>
      </c>
      <c r="C141" s="121">
        <v>12489</v>
      </c>
      <c r="D141" s="121">
        <v>12741</v>
      </c>
      <c r="E141" s="121">
        <v>12874</v>
      </c>
      <c r="F141" s="121">
        <v>12820</v>
      </c>
      <c r="G141" s="121">
        <v>12788</v>
      </c>
      <c r="H141" s="121">
        <v>12773</v>
      </c>
      <c r="I141" s="121">
        <v>12789</v>
      </c>
      <c r="J141" s="121">
        <v>12657</v>
      </c>
      <c r="K141" s="121">
        <v>12469</v>
      </c>
      <c r="L141" s="121">
        <v>12345</v>
      </c>
      <c r="M141" s="122">
        <v>12267</v>
      </c>
    </row>
    <row r="142" spans="1:14" s="103" customFormat="1" x14ac:dyDescent="0.2">
      <c r="A142" s="120" t="s">
        <v>90</v>
      </c>
      <c r="B142" s="121">
        <v>12316</v>
      </c>
      <c r="C142" s="121">
        <v>12436</v>
      </c>
      <c r="D142" s="121">
        <v>12709</v>
      </c>
      <c r="E142" s="121">
        <v>12759</v>
      </c>
      <c r="F142" s="121">
        <v>12752</v>
      </c>
      <c r="G142" s="121">
        <v>12691</v>
      </c>
      <c r="H142" s="121">
        <v>12671</v>
      </c>
      <c r="I142" s="121">
        <v>12529</v>
      </c>
      <c r="J142" s="121">
        <v>12427</v>
      </c>
      <c r="K142" s="121">
        <v>12061</v>
      </c>
      <c r="L142" s="121">
        <v>11893</v>
      </c>
      <c r="M142" s="122">
        <v>11818</v>
      </c>
    </row>
    <row r="143" spans="1:14" s="103" customFormat="1" x14ac:dyDescent="0.2">
      <c r="A143" s="120" t="s">
        <v>95</v>
      </c>
      <c r="B143" s="121">
        <v>11858</v>
      </c>
      <c r="C143" s="121">
        <v>12037</v>
      </c>
      <c r="D143" s="121">
        <v>12195</v>
      </c>
      <c r="E143" s="121">
        <v>12242</v>
      </c>
      <c r="F143" s="121">
        <v>12224</v>
      </c>
      <c r="G143" s="121">
        <v>12082</v>
      </c>
      <c r="H143" s="121">
        <v>11970</v>
      </c>
      <c r="I143" s="121">
        <v>11623</v>
      </c>
      <c r="J143" s="121">
        <v>11405</v>
      </c>
      <c r="K143" s="121">
        <v>11250</v>
      </c>
      <c r="L143" s="121">
        <v>10974</v>
      </c>
      <c r="M143" s="122">
        <v>10767</v>
      </c>
    </row>
    <row r="144" spans="1:14" s="103" customFormat="1" x14ac:dyDescent="0.2">
      <c r="A144" s="201" t="s">
        <v>99</v>
      </c>
      <c r="B144" s="121">
        <v>10601</v>
      </c>
      <c r="C144" s="121">
        <v>10462</v>
      </c>
      <c r="D144" s="121">
        <v>10382</v>
      </c>
      <c r="E144" s="121">
        <v>10304</v>
      </c>
      <c r="F144" s="121">
        <v>10217</v>
      </c>
      <c r="G144" s="121">
        <v>10070</v>
      </c>
      <c r="H144" s="121">
        <v>9830</v>
      </c>
      <c r="I144" s="121">
        <v>9696</v>
      </c>
      <c r="J144" s="121">
        <v>9459</v>
      </c>
      <c r="K144" s="121">
        <v>9169</v>
      </c>
      <c r="L144" s="121"/>
      <c r="M144" s="122"/>
    </row>
    <row r="145" spans="1:14" s="127" customFormat="1" x14ac:dyDescent="0.2">
      <c r="A145" s="76"/>
      <c r="B145" s="76"/>
      <c r="C145" s="76"/>
      <c r="D145" s="76"/>
      <c r="E145" s="76"/>
      <c r="F145" s="93"/>
      <c r="G145" s="76"/>
      <c r="H145" s="76"/>
      <c r="I145" s="76"/>
      <c r="J145" s="76"/>
      <c r="K145" s="76"/>
      <c r="L145" s="76"/>
      <c r="M145" s="76"/>
      <c r="N145" s="132"/>
    </row>
    <row r="146" spans="1:14" hidden="1" x14ac:dyDescent="0.2">
      <c r="A146" s="145" t="s">
        <v>68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7"/>
    </row>
    <row r="147" spans="1:14" s="127" customFormat="1" hidden="1" x14ac:dyDescent="0.2">
      <c r="A147" s="75"/>
      <c r="B147" s="133" t="s">
        <v>25</v>
      </c>
      <c r="C147" s="133" t="s">
        <v>3</v>
      </c>
      <c r="D147" s="133" t="s">
        <v>26</v>
      </c>
      <c r="E147" s="133" t="s">
        <v>5</v>
      </c>
      <c r="F147" s="133" t="s">
        <v>6</v>
      </c>
      <c r="G147" s="133" t="s">
        <v>7</v>
      </c>
      <c r="H147" s="133" t="s">
        <v>8</v>
      </c>
      <c r="I147" s="133" t="s">
        <v>9</v>
      </c>
      <c r="J147" s="133" t="s">
        <v>10</v>
      </c>
      <c r="K147" s="133" t="s">
        <v>11</v>
      </c>
      <c r="L147" s="133" t="s">
        <v>12</v>
      </c>
      <c r="M147" s="134" t="s">
        <v>27</v>
      </c>
    </row>
    <row r="148" spans="1:14" s="127" customFormat="1" hidden="1" x14ac:dyDescent="0.2">
      <c r="A148" s="148" t="s">
        <v>47</v>
      </c>
      <c r="B148" s="76">
        <v>474</v>
      </c>
      <c r="C148" s="76">
        <v>469</v>
      </c>
      <c r="D148" s="76">
        <v>480</v>
      </c>
      <c r="E148" s="76">
        <v>472</v>
      </c>
      <c r="F148" s="76">
        <v>496</v>
      </c>
      <c r="G148" s="76">
        <v>498</v>
      </c>
      <c r="H148" s="76">
        <v>514</v>
      </c>
      <c r="I148" s="76">
        <v>533</v>
      </c>
      <c r="J148" s="76">
        <v>515</v>
      </c>
      <c r="K148" s="76">
        <v>529</v>
      </c>
      <c r="L148" s="76">
        <v>542</v>
      </c>
      <c r="M148" s="77">
        <v>557</v>
      </c>
    </row>
    <row r="149" spans="1:14" s="127" customFormat="1" hidden="1" x14ac:dyDescent="0.2">
      <c r="A149" s="148" t="s">
        <v>48</v>
      </c>
      <c r="B149" s="76">
        <v>578</v>
      </c>
      <c r="C149" s="76">
        <v>591</v>
      </c>
      <c r="D149" s="76">
        <v>584</v>
      </c>
      <c r="E149" s="76">
        <v>580</v>
      </c>
      <c r="F149" s="76">
        <v>601</v>
      </c>
      <c r="G149" s="76">
        <v>643</v>
      </c>
      <c r="H149" s="76">
        <v>666</v>
      </c>
      <c r="I149" s="76">
        <v>718</v>
      </c>
      <c r="J149" s="76">
        <v>757</v>
      </c>
      <c r="K149" s="76">
        <v>800</v>
      </c>
      <c r="L149" s="76">
        <v>831</v>
      </c>
      <c r="M149" s="77">
        <v>881</v>
      </c>
    </row>
    <row r="150" spans="1:14" s="127" customFormat="1" hidden="1" x14ac:dyDescent="0.2">
      <c r="A150" s="148" t="s">
        <v>49</v>
      </c>
      <c r="B150" s="76">
        <v>903.39253461770011</v>
      </c>
      <c r="C150" s="76">
        <v>952.10320408637097</v>
      </c>
      <c r="D150" s="76">
        <v>986.68587381351199</v>
      </c>
      <c r="E150" s="76">
        <v>1014.7954819607413</v>
      </c>
      <c r="F150" s="76">
        <v>1040.4639809961752</v>
      </c>
      <c r="G150" s="76">
        <v>1049.6837009144701</v>
      </c>
      <c r="H150" s="76">
        <v>1065.6586133500819</v>
      </c>
      <c r="I150" s="76">
        <v>1090.2860882716477</v>
      </c>
      <c r="J150" s="76">
        <v>1082.5260571226272</v>
      </c>
      <c r="K150" s="76">
        <v>1096.6309605784129</v>
      </c>
      <c r="L150" s="76">
        <v>1105.9745340775621</v>
      </c>
      <c r="M150" s="77">
        <v>1096.069745252631</v>
      </c>
    </row>
    <row r="151" spans="1:14" s="127" customFormat="1" hidden="1" x14ac:dyDescent="0.2">
      <c r="A151" s="148" t="s">
        <v>50</v>
      </c>
      <c r="B151" s="76">
        <v>1094.9706070309612</v>
      </c>
      <c r="C151" s="76">
        <v>1078.9483797778457</v>
      </c>
      <c r="D151" s="76">
        <v>1087.4537631161775</v>
      </c>
      <c r="E151" s="76">
        <v>1090.0597786827752</v>
      </c>
      <c r="F151" s="76">
        <v>1083.695733079453</v>
      </c>
      <c r="G151" s="76">
        <v>1104.8507330574855</v>
      </c>
      <c r="H151" s="76">
        <v>1124.9754963371906</v>
      </c>
      <c r="I151" s="76">
        <v>1152.5776739607666</v>
      </c>
      <c r="J151" s="76">
        <v>1175.9027754782846</v>
      </c>
      <c r="K151" s="76">
        <v>1199.9603328618887</v>
      </c>
      <c r="L151" s="76">
        <v>1201.4654548952406</v>
      </c>
      <c r="M151" s="77">
        <v>1187.685043349059</v>
      </c>
    </row>
    <row r="152" spans="1:14" s="127" customFormat="1" hidden="1" x14ac:dyDescent="0.2">
      <c r="A152" s="148" t="s">
        <v>20</v>
      </c>
      <c r="B152" s="76">
        <v>1179.3437748036738</v>
      </c>
      <c r="C152" s="76">
        <v>1163.7866099147627</v>
      </c>
      <c r="D152" s="76">
        <v>1153.2127265972974</v>
      </c>
      <c r="E152" s="76">
        <v>1148.9923853756009</v>
      </c>
      <c r="F152" s="76">
        <v>1164.1504261527739</v>
      </c>
      <c r="G152" s="76">
        <v>1174.4714043254953</v>
      </c>
      <c r="H152" s="76">
        <v>1203.9882028633251</v>
      </c>
      <c r="I152" s="76">
        <v>1228.8516787219735</v>
      </c>
      <c r="J152" s="76">
        <v>1214</v>
      </c>
      <c r="K152" s="76">
        <v>1223.0308605671414</v>
      </c>
      <c r="L152" s="76">
        <v>1238.3279931515226</v>
      </c>
      <c r="M152" s="77">
        <v>1232</v>
      </c>
    </row>
    <row r="153" spans="1:14" s="127" customFormat="1" hidden="1" x14ac:dyDescent="0.2">
      <c r="A153" s="148" t="s">
        <v>21</v>
      </c>
      <c r="B153" s="76">
        <v>1239</v>
      </c>
      <c r="C153" s="76">
        <v>1233</v>
      </c>
      <c r="D153" s="76">
        <v>1218</v>
      </c>
      <c r="E153" s="76">
        <v>1213</v>
      </c>
      <c r="F153" s="76">
        <v>1219</v>
      </c>
      <c r="G153" s="76">
        <v>1221</v>
      </c>
      <c r="H153" s="76">
        <v>1240</v>
      </c>
      <c r="I153" s="76">
        <v>1272</v>
      </c>
      <c r="J153" s="76">
        <v>1311</v>
      </c>
      <c r="K153" s="76">
        <v>1322</v>
      </c>
      <c r="L153" s="76">
        <v>1338</v>
      </c>
      <c r="M153" s="77">
        <v>1320</v>
      </c>
    </row>
    <row r="154" spans="1:14" s="127" customFormat="1" hidden="1" x14ac:dyDescent="0.2">
      <c r="A154" s="148" t="s">
        <v>33</v>
      </c>
      <c r="B154" s="76">
        <v>1328</v>
      </c>
      <c r="C154" s="76">
        <v>1322</v>
      </c>
      <c r="D154" s="76">
        <v>1358</v>
      </c>
      <c r="E154" s="76">
        <v>1395</v>
      </c>
      <c r="F154" s="76">
        <v>1435</v>
      </c>
      <c r="G154" s="76">
        <v>1438</v>
      </c>
      <c r="H154" s="76">
        <v>1443</v>
      </c>
      <c r="I154" s="76">
        <v>1452</v>
      </c>
      <c r="J154" s="153">
        <v>1439</v>
      </c>
      <c r="K154" s="76">
        <v>1395</v>
      </c>
      <c r="L154" s="76">
        <v>1440</v>
      </c>
      <c r="M154" s="77">
        <v>1429</v>
      </c>
    </row>
    <row r="155" spans="1:14" s="127" customFormat="1" hidden="1" x14ac:dyDescent="0.2">
      <c r="A155" s="148" t="s">
        <v>34</v>
      </c>
      <c r="B155" s="76">
        <v>1431</v>
      </c>
      <c r="C155" s="76">
        <v>1388</v>
      </c>
      <c r="D155" s="76">
        <v>1378</v>
      </c>
      <c r="E155" s="76">
        <v>1385</v>
      </c>
      <c r="F155" s="76">
        <v>1357</v>
      </c>
      <c r="G155" s="76">
        <v>1322</v>
      </c>
      <c r="H155" s="76">
        <v>1296</v>
      </c>
      <c r="I155" s="76">
        <v>1267</v>
      </c>
      <c r="J155" s="76">
        <v>1219</v>
      </c>
      <c r="K155" s="76">
        <v>1197</v>
      </c>
      <c r="L155" s="76">
        <v>1170</v>
      </c>
      <c r="M155" s="77">
        <v>1158</v>
      </c>
    </row>
    <row r="156" spans="1:14" s="127" customFormat="1" hidden="1" x14ac:dyDescent="0.2">
      <c r="A156" s="148" t="s">
        <v>36</v>
      </c>
      <c r="B156" s="93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7"/>
    </row>
    <row r="157" spans="1:14" hidden="1" x14ac:dyDescent="0.2">
      <c r="A157" s="148"/>
      <c r="B157" s="93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7"/>
    </row>
    <row r="158" spans="1:14" hidden="1" x14ac:dyDescent="0.2">
      <c r="A158" s="75" t="s">
        <v>60</v>
      </c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40"/>
    </row>
    <row r="159" spans="1:14" hidden="1" x14ac:dyDescent="0.2">
      <c r="A159" s="132"/>
      <c r="B159" s="133" t="s">
        <v>2</v>
      </c>
      <c r="C159" s="133" t="s">
        <v>3</v>
      </c>
      <c r="D159" s="133" t="s">
        <v>4</v>
      </c>
      <c r="E159" s="133" t="s">
        <v>5</v>
      </c>
      <c r="F159" s="133" t="s">
        <v>6</v>
      </c>
      <c r="G159" s="133" t="s">
        <v>7</v>
      </c>
      <c r="H159" s="133" t="s">
        <v>8</v>
      </c>
      <c r="I159" s="133" t="s">
        <v>9</v>
      </c>
      <c r="J159" s="133" t="s">
        <v>10</v>
      </c>
      <c r="K159" s="133" t="s">
        <v>11</v>
      </c>
      <c r="L159" s="133" t="s">
        <v>12</v>
      </c>
      <c r="M159" s="134" t="s">
        <v>13</v>
      </c>
    </row>
    <row r="160" spans="1:14" hidden="1" x14ac:dyDescent="0.2">
      <c r="A160" s="75" t="s">
        <v>20</v>
      </c>
      <c r="B160" s="127">
        <v>0</v>
      </c>
      <c r="C160" s="127">
        <v>0</v>
      </c>
      <c r="D160" s="127">
        <v>0</v>
      </c>
      <c r="E160" s="127">
        <v>0</v>
      </c>
      <c r="F160" s="127">
        <v>0</v>
      </c>
      <c r="G160" s="127">
        <v>0</v>
      </c>
      <c r="H160" s="127">
        <v>0</v>
      </c>
      <c r="I160" s="127">
        <v>0</v>
      </c>
      <c r="J160" s="127">
        <v>0</v>
      </c>
      <c r="K160" s="127">
        <v>0</v>
      </c>
      <c r="L160" s="127">
        <v>0</v>
      </c>
      <c r="M160" s="140">
        <v>0</v>
      </c>
    </row>
    <row r="161" spans="1:15" hidden="1" x14ac:dyDescent="0.2">
      <c r="A161" s="75" t="s">
        <v>21</v>
      </c>
      <c r="B161" s="127">
        <v>0</v>
      </c>
      <c r="C161" s="127">
        <v>0</v>
      </c>
      <c r="D161" s="127">
        <v>0</v>
      </c>
      <c r="E161" s="127">
        <v>0</v>
      </c>
      <c r="F161" s="127">
        <v>0</v>
      </c>
      <c r="G161" s="127">
        <v>0</v>
      </c>
      <c r="H161" s="127">
        <v>0</v>
      </c>
      <c r="I161" s="127">
        <v>0</v>
      </c>
      <c r="J161" s="127">
        <v>0</v>
      </c>
      <c r="K161" s="127">
        <v>1</v>
      </c>
      <c r="L161" s="127">
        <v>2</v>
      </c>
      <c r="M161" s="140">
        <v>4</v>
      </c>
    </row>
    <row r="162" spans="1:15" hidden="1" x14ac:dyDescent="0.2">
      <c r="A162" s="75" t="s">
        <v>33</v>
      </c>
      <c r="B162" s="127">
        <v>5</v>
      </c>
      <c r="C162" s="127">
        <v>4</v>
      </c>
      <c r="D162" s="127">
        <v>4</v>
      </c>
      <c r="E162" s="127">
        <v>4</v>
      </c>
      <c r="F162" s="127">
        <v>4</v>
      </c>
      <c r="G162" s="127">
        <v>4</v>
      </c>
      <c r="H162" s="127">
        <v>3</v>
      </c>
      <c r="I162" s="127">
        <v>2</v>
      </c>
      <c r="J162" s="127">
        <v>2</v>
      </c>
      <c r="K162" s="127">
        <v>2</v>
      </c>
      <c r="L162" s="127">
        <v>4</v>
      </c>
      <c r="M162" s="140">
        <v>4</v>
      </c>
    </row>
    <row r="163" spans="1:15" hidden="1" x14ac:dyDescent="0.2">
      <c r="A163" s="75" t="s">
        <v>34</v>
      </c>
      <c r="B163" s="127">
        <v>4</v>
      </c>
      <c r="C163" s="127">
        <v>3</v>
      </c>
      <c r="D163" s="127">
        <v>3</v>
      </c>
      <c r="E163" s="127">
        <v>4</v>
      </c>
      <c r="F163" s="127">
        <v>5</v>
      </c>
      <c r="G163" s="127">
        <v>5</v>
      </c>
      <c r="H163" s="127">
        <v>6</v>
      </c>
      <c r="I163" s="127">
        <v>5</v>
      </c>
      <c r="J163" s="127">
        <v>7</v>
      </c>
      <c r="K163" s="127">
        <v>6</v>
      </c>
      <c r="L163" s="127">
        <v>5</v>
      </c>
      <c r="M163" s="97">
        <v>5</v>
      </c>
    </row>
    <row r="164" spans="1:15" hidden="1" x14ac:dyDescent="0.2">
      <c r="A164" s="75" t="s">
        <v>36</v>
      </c>
      <c r="B164" s="96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40"/>
    </row>
    <row r="165" spans="1:15" x14ac:dyDescent="0.2">
      <c r="A165" s="148"/>
      <c r="B165" s="76"/>
      <c r="C165" s="76"/>
      <c r="D165" s="76"/>
      <c r="E165" s="76"/>
      <c r="F165" s="93"/>
      <c r="G165" s="76"/>
      <c r="H165" s="76"/>
      <c r="I165" s="76"/>
      <c r="J165" s="76"/>
      <c r="K165" s="76"/>
      <c r="L165" s="76"/>
      <c r="M165" s="77"/>
    </row>
    <row r="166" spans="1:15" s="103" customFormat="1" x14ac:dyDescent="0.2">
      <c r="A166" s="99" t="s">
        <v>57</v>
      </c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2"/>
    </row>
    <row r="167" spans="1:15" s="156" customFormat="1" x14ac:dyDescent="0.2">
      <c r="A167" s="104"/>
      <c r="B167" s="154" t="s">
        <v>25</v>
      </c>
      <c r="C167" s="154" t="s">
        <v>3</v>
      </c>
      <c r="D167" s="154" t="s">
        <v>26</v>
      </c>
      <c r="E167" s="154" t="s">
        <v>5</v>
      </c>
      <c r="F167" s="154" t="s">
        <v>6</v>
      </c>
      <c r="G167" s="154" t="s">
        <v>7</v>
      </c>
      <c r="H167" s="154" t="s">
        <v>8</v>
      </c>
      <c r="I167" s="154" t="s">
        <v>9</v>
      </c>
      <c r="J167" s="154" t="s">
        <v>10</v>
      </c>
      <c r="K167" s="154" t="s">
        <v>11</v>
      </c>
      <c r="L167" s="154" t="s">
        <v>12</v>
      </c>
      <c r="M167" s="155" t="s">
        <v>27</v>
      </c>
    </row>
    <row r="168" spans="1:15" s="103" customFormat="1" x14ac:dyDescent="0.2">
      <c r="A168" s="157" t="s">
        <v>20</v>
      </c>
      <c r="B168" s="114">
        <v>1179</v>
      </c>
      <c r="C168" s="114">
        <v>1164</v>
      </c>
      <c r="D168" s="114">
        <v>1153</v>
      </c>
      <c r="E168" s="114">
        <v>1149</v>
      </c>
      <c r="F168" s="114">
        <v>1164</v>
      </c>
      <c r="G168" s="114">
        <v>1174</v>
      </c>
      <c r="H168" s="114">
        <v>1204</v>
      </c>
      <c r="I168" s="114">
        <v>1229</v>
      </c>
      <c r="J168" s="114">
        <v>1214</v>
      </c>
      <c r="K168" s="114">
        <v>1223</v>
      </c>
      <c r="L168" s="114">
        <v>1238</v>
      </c>
      <c r="M168" s="115">
        <v>1232</v>
      </c>
    </row>
    <row r="169" spans="1:15" s="103" customFormat="1" x14ac:dyDescent="0.2">
      <c r="A169" s="149" t="s">
        <v>21</v>
      </c>
      <c r="B169" s="121">
        <f t="shared" ref="B169:D169" si="18">B153-B161</f>
        <v>1239</v>
      </c>
      <c r="C169" s="121">
        <f t="shared" si="18"/>
        <v>1233</v>
      </c>
      <c r="D169" s="121">
        <f t="shared" si="18"/>
        <v>1218</v>
      </c>
      <c r="E169" s="121">
        <v>1211</v>
      </c>
      <c r="F169" s="121">
        <v>1217</v>
      </c>
      <c r="G169" s="121">
        <v>1223</v>
      </c>
      <c r="H169" s="121">
        <v>1240</v>
      </c>
      <c r="I169" s="121">
        <v>1267</v>
      </c>
      <c r="J169" s="121">
        <v>1309</v>
      </c>
      <c r="K169" s="121">
        <v>1320</v>
      </c>
      <c r="L169" s="121">
        <v>1334</v>
      </c>
      <c r="M169" s="122">
        <v>1315</v>
      </c>
    </row>
    <row r="170" spans="1:15" s="103" customFormat="1" x14ac:dyDescent="0.2">
      <c r="A170" s="149" t="s">
        <v>33</v>
      </c>
      <c r="B170" s="121">
        <v>1324</v>
      </c>
      <c r="C170" s="121">
        <v>1319</v>
      </c>
      <c r="D170" s="121">
        <v>1355</v>
      </c>
      <c r="E170" s="121">
        <v>1392</v>
      </c>
      <c r="F170" s="121">
        <v>1432</v>
      </c>
      <c r="G170" s="121">
        <v>1435</v>
      </c>
      <c r="H170" s="121">
        <v>1440</v>
      </c>
      <c r="I170" s="121">
        <v>1451</v>
      </c>
      <c r="J170" s="121">
        <v>1437</v>
      </c>
      <c r="K170" s="121">
        <v>1394</v>
      </c>
      <c r="L170" s="121">
        <v>1437</v>
      </c>
      <c r="M170" s="122">
        <v>1426</v>
      </c>
    </row>
    <row r="171" spans="1:15" s="103" customFormat="1" x14ac:dyDescent="0.2">
      <c r="A171" s="149" t="s">
        <v>34</v>
      </c>
      <c r="B171" s="121">
        <v>1428</v>
      </c>
      <c r="C171" s="121">
        <v>1385</v>
      </c>
      <c r="D171" s="121">
        <v>1376</v>
      </c>
      <c r="E171" s="121">
        <v>1382</v>
      </c>
      <c r="F171" s="121">
        <v>1354</v>
      </c>
      <c r="G171" s="121">
        <v>1319</v>
      </c>
      <c r="H171" s="121">
        <v>1292</v>
      </c>
      <c r="I171" s="121">
        <v>1262</v>
      </c>
      <c r="J171" s="121">
        <v>1215</v>
      </c>
      <c r="K171" s="121">
        <v>1193</v>
      </c>
      <c r="L171" s="121">
        <v>1167</v>
      </c>
      <c r="M171" s="122">
        <v>1154</v>
      </c>
      <c r="O171" s="101"/>
    </row>
    <row r="172" spans="1:15" s="103" customFormat="1" x14ac:dyDescent="0.2">
      <c r="A172" s="149" t="s">
        <v>36</v>
      </c>
      <c r="B172" s="150">
        <v>1139</v>
      </c>
      <c r="C172" s="150">
        <v>1171</v>
      </c>
      <c r="D172" s="150">
        <v>1227</v>
      </c>
      <c r="E172" s="150">
        <v>1277</v>
      </c>
      <c r="F172" s="150">
        <v>1297</v>
      </c>
      <c r="G172" s="150">
        <v>1337</v>
      </c>
      <c r="H172" s="150">
        <v>1326</v>
      </c>
      <c r="I172" s="150">
        <v>1310</v>
      </c>
      <c r="J172" s="150">
        <v>1295</v>
      </c>
      <c r="K172" s="150">
        <v>1315</v>
      </c>
      <c r="L172" s="150">
        <v>1307</v>
      </c>
      <c r="M172" s="151">
        <v>1315</v>
      </c>
      <c r="O172" s="101"/>
    </row>
    <row r="173" spans="1:15" s="103" customFormat="1" x14ac:dyDescent="0.2">
      <c r="A173" s="152" t="s">
        <v>72</v>
      </c>
      <c r="B173" s="150">
        <v>1332</v>
      </c>
      <c r="C173" s="150">
        <v>1353</v>
      </c>
      <c r="D173" s="150">
        <v>1374</v>
      </c>
      <c r="E173" s="150">
        <v>1348</v>
      </c>
      <c r="F173" s="150">
        <v>1315</v>
      </c>
      <c r="G173" s="150">
        <v>1293</v>
      </c>
      <c r="H173" s="150">
        <v>1284</v>
      </c>
      <c r="I173" s="150">
        <v>1289</v>
      </c>
      <c r="J173" s="150">
        <v>1299</v>
      </c>
      <c r="K173" s="150">
        <v>1280</v>
      </c>
      <c r="L173" s="150">
        <v>1278</v>
      </c>
      <c r="M173" s="151">
        <v>1268</v>
      </c>
    </row>
    <row r="174" spans="1:15" s="103" customFormat="1" x14ac:dyDescent="0.2">
      <c r="A174" s="152" t="s">
        <v>74</v>
      </c>
      <c r="B174" s="150">
        <v>1305</v>
      </c>
      <c r="C174" s="150">
        <v>1326</v>
      </c>
      <c r="D174" s="150">
        <v>1323</v>
      </c>
      <c r="E174" s="150">
        <v>1309</v>
      </c>
      <c r="F174" s="150">
        <v>1317</v>
      </c>
      <c r="G174" s="150">
        <v>1315</v>
      </c>
      <c r="H174" s="150">
        <v>1316</v>
      </c>
      <c r="I174" s="150">
        <v>1328</v>
      </c>
      <c r="J174" s="150">
        <v>1333</v>
      </c>
      <c r="K174" s="150">
        <v>1308</v>
      </c>
      <c r="L174" s="150">
        <v>1303</v>
      </c>
      <c r="M174" s="151">
        <v>1292</v>
      </c>
    </row>
    <row r="175" spans="1:15" s="103" customFormat="1" x14ac:dyDescent="0.2">
      <c r="A175" s="152" t="s">
        <v>76</v>
      </c>
      <c r="B175" s="150">
        <v>1294</v>
      </c>
      <c r="C175" s="150">
        <v>1308</v>
      </c>
      <c r="D175" s="150">
        <v>1341</v>
      </c>
      <c r="E175" s="150">
        <v>1376</v>
      </c>
      <c r="F175" s="150">
        <v>1400</v>
      </c>
      <c r="G175" s="150">
        <v>1383</v>
      </c>
      <c r="H175" s="150">
        <v>1475</v>
      </c>
      <c r="I175" s="150">
        <v>1505</v>
      </c>
      <c r="J175" s="150">
        <v>1525</v>
      </c>
      <c r="K175" s="150">
        <v>1571</v>
      </c>
      <c r="L175" s="150">
        <v>1608</v>
      </c>
      <c r="M175" s="151">
        <v>1609</v>
      </c>
    </row>
    <row r="176" spans="1:15" s="103" customFormat="1" x14ac:dyDescent="0.2">
      <c r="A176" s="152" t="s">
        <v>83</v>
      </c>
      <c r="B176" s="150">
        <v>1639</v>
      </c>
      <c r="C176" s="150">
        <v>1673</v>
      </c>
      <c r="D176" s="150">
        <v>1680</v>
      </c>
      <c r="E176" s="150">
        <v>1669</v>
      </c>
      <c r="F176" s="150">
        <v>1689</v>
      </c>
      <c r="G176" s="150">
        <v>1686</v>
      </c>
      <c r="H176" s="150">
        <v>1706</v>
      </c>
      <c r="I176" s="150">
        <v>1749</v>
      </c>
      <c r="J176" s="150">
        <v>1766</v>
      </c>
      <c r="K176" s="150">
        <v>1793</v>
      </c>
      <c r="L176" s="150">
        <v>1811</v>
      </c>
      <c r="M176" s="151">
        <v>1819</v>
      </c>
    </row>
    <row r="177" spans="1:13" s="103" customFormat="1" x14ac:dyDescent="0.2">
      <c r="A177" s="120" t="s">
        <v>84</v>
      </c>
      <c r="B177" s="150">
        <v>1794</v>
      </c>
      <c r="C177" s="150">
        <v>1805</v>
      </c>
      <c r="D177" s="150">
        <v>1824</v>
      </c>
      <c r="E177" s="150">
        <v>1855</v>
      </c>
      <c r="F177" s="150">
        <v>1876</v>
      </c>
      <c r="G177" s="150">
        <v>1872</v>
      </c>
      <c r="H177" s="150">
        <v>1882</v>
      </c>
      <c r="I177" s="150">
        <v>1900</v>
      </c>
      <c r="J177" s="150">
        <v>1881</v>
      </c>
      <c r="K177" s="150">
        <v>1883</v>
      </c>
      <c r="L177" s="150">
        <v>1903</v>
      </c>
      <c r="M177" s="151">
        <v>1922</v>
      </c>
    </row>
    <row r="178" spans="1:13" s="103" customFormat="1" x14ac:dyDescent="0.2">
      <c r="A178" s="120" t="s">
        <v>85</v>
      </c>
      <c r="B178" s="158">
        <v>1951</v>
      </c>
      <c r="C178" s="150">
        <v>2004</v>
      </c>
      <c r="D178" s="150">
        <v>2067</v>
      </c>
      <c r="E178" s="150">
        <v>2103</v>
      </c>
      <c r="F178" s="150">
        <v>2128</v>
      </c>
      <c r="G178" s="150">
        <v>2134</v>
      </c>
      <c r="H178" s="150">
        <v>2159</v>
      </c>
      <c r="I178" s="150">
        <v>2172</v>
      </c>
      <c r="J178" s="150">
        <v>2165</v>
      </c>
      <c r="K178" s="150">
        <v>2149</v>
      </c>
      <c r="L178" s="150">
        <v>2147</v>
      </c>
      <c r="M178" s="151">
        <v>2135</v>
      </c>
    </row>
    <row r="179" spans="1:13" s="103" customFormat="1" ht="13.5" thickBot="1" x14ac:dyDescent="0.25">
      <c r="A179" s="159" t="s">
        <v>86</v>
      </c>
      <c r="B179" s="160">
        <v>2120</v>
      </c>
      <c r="C179" s="161">
        <v>2126</v>
      </c>
      <c r="D179" s="161">
        <v>2140</v>
      </c>
      <c r="E179" s="161">
        <v>2167</v>
      </c>
      <c r="F179" s="161">
        <v>2176</v>
      </c>
      <c r="G179" s="161">
        <v>2187</v>
      </c>
      <c r="H179" s="161">
        <v>2221</v>
      </c>
      <c r="I179" s="161">
        <v>2239</v>
      </c>
      <c r="J179" s="161">
        <v>2247</v>
      </c>
      <c r="K179" s="161">
        <v>2278</v>
      </c>
      <c r="L179" s="161">
        <v>2301</v>
      </c>
      <c r="M179" s="162">
        <v>2343</v>
      </c>
    </row>
    <row r="180" spans="1:13" s="103" customFormat="1" ht="13.5" thickBot="1" x14ac:dyDescent="0.25">
      <c r="A180" s="159" t="s">
        <v>88</v>
      </c>
      <c r="B180" s="160">
        <v>2351</v>
      </c>
      <c r="C180" s="161">
        <v>2376</v>
      </c>
      <c r="D180" s="161">
        <v>2395</v>
      </c>
      <c r="E180" s="161">
        <v>2415</v>
      </c>
      <c r="F180" s="161">
        <v>2479</v>
      </c>
      <c r="G180" s="161">
        <v>2522</v>
      </c>
      <c r="H180" s="161">
        <v>2520</v>
      </c>
      <c r="I180" s="161">
        <v>2501</v>
      </c>
      <c r="J180" s="161">
        <v>2501</v>
      </c>
      <c r="K180" s="161">
        <v>2520</v>
      </c>
      <c r="L180" s="161">
        <v>2488</v>
      </c>
      <c r="M180" s="162">
        <v>2466</v>
      </c>
    </row>
    <row r="181" spans="1:13" s="103" customFormat="1" x14ac:dyDescent="0.2">
      <c r="A181" s="120" t="s">
        <v>89</v>
      </c>
      <c r="B181" s="121">
        <v>2470</v>
      </c>
      <c r="C181" s="121">
        <v>2516</v>
      </c>
      <c r="D181" s="121">
        <v>2517</v>
      </c>
      <c r="E181" s="121">
        <v>2501</v>
      </c>
      <c r="F181" s="121">
        <v>2504</v>
      </c>
      <c r="G181" s="121">
        <v>2512</v>
      </c>
      <c r="H181" s="121">
        <v>2508</v>
      </c>
      <c r="I181" s="121">
        <v>2487</v>
      </c>
      <c r="J181" s="121">
        <v>2462</v>
      </c>
      <c r="K181" s="121">
        <v>2421</v>
      </c>
      <c r="L181" s="121">
        <v>2396</v>
      </c>
      <c r="M181" s="122">
        <v>2404</v>
      </c>
    </row>
    <row r="182" spans="1:13" s="103" customFormat="1" x14ac:dyDescent="0.2">
      <c r="A182" s="120" t="s">
        <v>90</v>
      </c>
      <c r="B182" s="121">
        <v>2432</v>
      </c>
      <c r="C182" s="121">
        <v>2462</v>
      </c>
      <c r="D182" s="121">
        <v>2489</v>
      </c>
      <c r="E182" s="121">
        <v>2525</v>
      </c>
      <c r="F182" s="121">
        <v>2539</v>
      </c>
      <c r="G182" s="121">
        <v>2535</v>
      </c>
      <c r="H182" s="121">
        <v>2553</v>
      </c>
      <c r="I182" s="121">
        <v>2542</v>
      </c>
      <c r="J182" s="121">
        <v>2513</v>
      </c>
      <c r="K182" s="121">
        <v>2495</v>
      </c>
      <c r="L182" s="121">
        <v>2517</v>
      </c>
      <c r="M182" s="122">
        <v>2520</v>
      </c>
    </row>
    <row r="183" spans="1:13" s="103" customFormat="1" x14ac:dyDescent="0.2">
      <c r="A183" s="120" t="s">
        <v>95</v>
      </c>
      <c r="B183" s="121">
        <v>2502</v>
      </c>
      <c r="C183" s="121">
        <v>2498</v>
      </c>
      <c r="D183" s="121">
        <v>2506</v>
      </c>
      <c r="E183" s="121">
        <v>2524</v>
      </c>
      <c r="F183" s="121">
        <v>2511</v>
      </c>
      <c r="G183" s="121">
        <v>2482</v>
      </c>
      <c r="H183" s="121">
        <v>2480</v>
      </c>
      <c r="I183" s="121">
        <v>2463</v>
      </c>
      <c r="J183" s="121">
        <v>2446</v>
      </c>
      <c r="K183" s="121">
        <v>2416</v>
      </c>
      <c r="L183" s="121">
        <v>2338</v>
      </c>
      <c r="M183" s="122">
        <v>2292</v>
      </c>
    </row>
    <row r="184" spans="1:13" s="103" customFormat="1" x14ac:dyDescent="0.2">
      <c r="A184" s="201" t="s">
        <v>99</v>
      </c>
      <c r="B184" s="121">
        <v>2233</v>
      </c>
      <c r="C184" s="121">
        <v>2183</v>
      </c>
      <c r="D184" s="121">
        <v>2120</v>
      </c>
      <c r="E184" s="121">
        <v>2082</v>
      </c>
      <c r="F184" s="121">
        <v>2029</v>
      </c>
      <c r="G184" s="121">
        <v>2012</v>
      </c>
      <c r="H184" s="121">
        <v>1971</v>
      </c>
      <c r="I184" s="121">
        <v>1932</v>
      </c>
      <c r="J184" s="121">
        <v>1883</v>
      </c>
      <c r="K184" s="121">
        <v>1843</v>
      </c>
      <c r="L184" s="121"/>
      <c r="M184" s="122"/>
    </row>
    <row r="185" spans="1:13" x14ac:dyDescent="0.2">
      <c r="A185" s="163"/>
    </row>
    <row r="186" spans="1:13" x14ac:dyDescent="0.2">
      <c r="A186" s="164" t="s">
        <v>70</v>
      </c>
    </row>
    <row r="187" spans="1:13" x14ac:dyDescent="0.2">
      <c r="A187" s="164"/>
    </row>
    <row r="188" spans="1:13" x14ac:dyDescent="0.2">
      <c r="A188" s="164"/>
    </row>
  </sheetData>
  <protectedRanges>
    <protectedRange password="DD73" sqref="E11:E17 E25 E70" name="Range1"/>
  </protectedRanges>
  <customSheetViews>
    <customSheetView guid="{8F4AADDC-5761-4606-AA66-E924EF05EE6B}" hiddenRows="1" state="hidden" showRuler="0" topLeftCell="A28">
      <selection activeCell="F99" sqref="F99"/>
      <pageMargins left="0.75" right="0.75" top="1" bottom="1" header="0.5" footer="0.5"/>
      <pageSetup orientation="portrait" r:id="rId1"/>
      <headerFooter alignWithMargins="0"/>
    </customSheetView>
  </customSheetViews>
  <phoneticPr fontId="15" type="noConversion"/>
  <pageMargins left="0.75" right="0.75" top="1" bottom="1" header="0.5" footer="0.5"/>
  <pageSetup orientation="portrait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32"/>
  <sheetViews>
    <sheetView showRuler="0" zoomScale="88" zoomScaleNormal="88" workbookViewId="0">
      <selection activeCell="D5" sqref="D5"/>
    </sheetView>
  </sheetViews>
  <sheetFormatPr defaultColWidth="9.140625" defaultRowHeight="12.75" x14ac:dyDescent="0.2"/>
  <cols>
    <col min="1" max="9" width="9.140625" style="78"/>
    <col min="10" max="10" width="10.140625" style="78" bestFit="1" customWidth="1"/>
    <col min="11" max="16384" width="9.140625" style="78"/>
  </cols>
  <sheetData>
    <row r="1" spans="1:13" x14ac:dyDescent="0.2">
      <c r="A1" s="165" t="s">
        <v>18</v>
      </c>
      <c r="B1" s="165"/>
      <c r="C1" s="165"/>
      <c r="D1" s="165"/>
    </row>
    <row r="2" spans="1:13" x14ac:dyDescent="0.2"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</row>
    <row r="3" spans="1:13" x14ac:dyDescent="0.2">
      <c r="A3" s="164" t="s">
        <v>20</v>
      </c>
      <c r="B3" s="79">
        <v>8372</v>
      </c>
      <c r="C3" s="81">
        <v>8426</v>
      </c>
      <c r="D3" s="82">
        <v>8464</v>
      </c>
      <c r="E3" s="76">
        <v>8511</v>
      </c>
      <c r="F3" s="76">
        <v>8618</v>
      </c>
      <c r="G3" s="76">
        <v>8650</v>
      </c>
      <c r="H3" s="76">
        <v>8783</v>
      </c>
      <c r="I3" s="76">
        <v>8646</v>
      </c>
      <c r="J3" s="76">
        <v>8612</v>
      </c>
      <c r="K3" s="76">
        <v>8422</v>
      </c>
      <c r="L3" s="76">
        <v>8204</v>
      </c>
      <c r="M3" s="76">
        <v>7976</v>
      </c>
    </row>
    <row r="4" spans="1:13" x14ac:dyDescent="0.2">
      <c r="A4" s="164" t="s">
        <v>21</v>
      </c>
      <c r="B4" s="79">
        <v>7839</v>
      </c>
      <c r="C4" s="79">
        <v>7812</v>
      </c>
      <c r="D4" s="76">
        <v>7775</v>
      </c>
      <c r="E4" s="76">
        <v>7942</v>
      </c>
      <c r="F4" s="76">
        <v>7988</v>
      </c>
      <c r="G4" s="76">
        <v>8084</v>
      </c>
      <c r="H4" s="76">
        <v>8133</v>
      </c>
      <c r="I4" s="76">
        <v>8095</v>
      </c>
      <c r="J4" s="76">
        <v>8085</v>
      </c>
      <c r="K4" s="76">
        <v>8016</v>
      </c>
      <c r="L4" s="76">
        <v>7849</v>
      </c>
      <c r="M4" s="76">
        <v>7520</v>
      </c>
    </row>
    <row r="5" spans="1:13" x14ac:dyDescent="0.2">
      <c r="A5" s="164" t="s">
        <v>33</v>
      </c>
      <c r="B5" s="79">
        <v>7392</v>
      </c>
      <c r="C5" s="79">
        <v>7365</v>
      </c>
      <c r="D5" s="76">
        <v>7404</v>
      </c>
      <c r="E5" s="76">
        <v>7422</v>
      </c>
      <c r="F5" s="76">
        <v>7379</v>
      </c>
      <c r="G5" s="76">
        <v>7282</v>
      </c>
      <c r="H5" s="76">
        <v>7313</v>
      </c>
      <c r="I5" s="76">
        <v>7265</v>
      </c>
      <c r="J5" s="76">
        <v>7246</v>
      </c>
      <c r="K5" s="76">
        <v>7185</v>
      </c>
      <c r="L5" s="76">
        <v>7059</v>
      </c>
      <c r="M5" s="76">
        <v>6813</v>
      </c>
    </row>
    <row r="6" spans="1:13" x14ac:dyDescent="0.2">
      <c r="A6" s="164" t="s">
        <v>34</v>
      </c>
      <c r="B6" s="79">
        <v>6763</v>
      </c>
      <c r="C6" s="79">
        <v>6762</v>
      </c>
      <c r="D6" s="76">
        <v>6793</v>
      </c>
      <c r="E6" s="76">
        <v>6890</v>
      </c>
      <c r="F6" s="76">
        <v>6875</v>
      </c>
      <c r="G6" s="76">
        <v>6899</v>
      </c>
      <c r="H6" s="76">
        <v>6920</v>
      </c>
      <c r="I6" s="76">
        <v>6986</v>
      </c>
      <c r="J6" s="76">
        <v>6976</v>
      </c>
      <c r="K6" s="76">
        <v>6926</v>
      </c>
      <c r="L6" s="76">
        <v>6762</v>
      </c>
      <c r="M6" s="76">
        <v>6642</v>
      </c>
    </row>
    <row r="7" spans="1:13" x14ac:dyDescent="0.2">
      <c r="A7" s="164" t="s">
        <v>36</v>
      </c>
      <c r="B7" s="92">
        <v>6559</v>
      </c>
      <c r="C7" s="79">
        <v>6640</v>
      </c>
      <c r="D7" s="76">
        <v>6789</v>
      </c>
      <c r="E7" s="76"/>
      <c r="F7" s="76"/>
      <c r="G7" s="76"/>
      <c r="H7" s="76"/>
      <c r="I7" s="76"/>
      <c r="J7" s="76"/>
      <c r="K7" s="76"/>
      <c r="L7" s="76"/>
      <c r="M7" s="76"/>
    </row>
    <row r="8" spans="1:13" x14ac:dyDescent="0.2">
      <c r="A8" s="164"/>
      <c r="B8" s="79"/>
      <c r="C8" s="79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x14ac:dyDescent="0.2">
      <c r="A9" s="164" t="s">
        <v>40</v>
      </c>
      <c r="B9" s="164"/>
      <c r="C9" s="164"/>
    </row>
    <row r="10" spans="1:13" x14ac:dyDescent="0.2">
      <c r="B10" s="166" t="s">
        <v>2</v>
      </c>
      <c r="C10" s="166" t="s">
        <v>3</v>
      </c>
      <c r="D10" s="166" t="s">
        <v>4</v>
      </c>
      <c r="E10" s="166" t="s">
        <v>5</v>
      </c>
      <c r="F10" s="166" t="s">
        <v>6</v>
      </c>
      <c r="G10" s="166" t="s">
        <v>7</v>
      </c>
      <c r="H10" s="166" t="s">
        <v>8</v>
      </c>
      <c r="I10" s="166" t="s">
        <v>9</v>
      </c>
      <c r="J10" s="166" t="s">
        <v>10</v>
      </c>
      <c r="K10" s="166" t="s">
        <v>11</v>
      </c>
      <c r="L10" s="166" t="s">
        <v>12</v>
      </c>
      <c r="M10" s="166" t="s">
        <v>13</v>
      </c>
    </row>
    <row r="11" spans="1:13" x14ac:dyDescent="0.2">
      <c r="A11" s="164" t="s">
        <v>20</v>
      </c>
      <c r="B11" s="92">
        <v>8544</v>
      </c>
      <c r="C11" s="92">
        <v>8569</v>
      </c>
      <c r="D11" s="92">
        <v>8645</v>
      </c>
      <c r="E11" s="92">
        <v>8721</v>
      </c>
      <c r="F11" s="92">
        <v>8712</v>
      </c>
      <c r="G11" s="92">
        <v>8539</v>
      </c>
      <c r="H11" s="92">
        <v>8502</v>
      </c>
      <c r="I11" s="92">
        <v>8499</v>
      </c>
      <c r="J11" s="92">
        <v>8358</v>
      </c>
      <c r="K11" s="92">
        <v>8191</v>
      </c>
      <c r="L11" s="92">
        <v>8041</v>
      </c>
      <c r="M11" s="92">
        <v>7936</v>
      </c>
    </row>
    <row r="12" spans="1:13" x14ac:dyDescent="0.2">
      <c r="A12" s="164" t="s">
        <v>21</v>
      </c>
      <c r="B12" s="92">
        <v>7881</v>
      </c>
      <c r="C12" s="92">
        <v>7816</v>
      </c>
      <c r="D12" s="92">
        <v>7838</v>
      </c>
      <c r="E12" s="92">
        <v>7795</v>
      </c>
      <c r="F12" s="92">
        <v>7733</v>
      </c>
      <c r="G12" s="92">
        <v>7660</v>
      </c>
      <c r="H12" s="92">
        <v>7617</v>
      </c>
      <c r="I12" s="92">
        <v>7596</v>
      </c>
      <c r="J12" s="92">
        <v>7664</v>
      </c>
      <c r="K12" s="92">
        <v>7665</v>
      </c>
      <c r="L12" s="92">
        <v>7770</v>
      </c>
      <c r="M12" s="92">
        <v>7857</v>
      </c>
    </row>
    <row r="13" spans="1:13" x14ac:dyDescent="0.2">
      <c r="A13" s="164" t="s">
        <v>33</v>
      </c>
      <c r="B13" s="92">
        <v>8085</v>
      </c>
      <c r="C13" s="92">
        <v>8300</v>
      </c>
      <c r="D13" s="92">
        <v>8497</v>
      </c>
      <c r="E13" s="92">
        <v>8670</v>
      </c>
      <c r="F13" s="92">
        <v>8827</v>
      </c>
      <c r="G13" s="92">
        <v>8893</v>
      </c>
      <c r="H13" s="92">
        <v>8973</v>
      </c>
      <c r="I13" s="92">
        <v>9060</v>
      </c>
      <c r="J13" s="92">
        <v>9074</v>
      </c>
      <c r="K13" s="92">
        <v>9049</v>
      </c>
      <c r="L13" s="92">
        <v>9083</v>
      </c>
      <c r="M13" s="92">
        <v>9013</v>
      </c>
    </row>
    <row r="14" spans="1:13" x14ac:dyDescent="0.2">
      <c r="A14" s="164" t="s">
        <v>34</v>
      </c>
      <c r="B14" s="92">
        <v>8969</v>
      </c>
      <c r="C14" s="92">
        <v>9008</v>
      </c>
      <c r="D14" s="92">
        <v>9131</v>
      </c>
      <c r="E14" s="92">
        <v>9297</v>
      </c>
      <c r="F14" s="92">
        <v>9196</v>
      </c>
      <c r="G14" s="92">
        <v>9037</v>
      </c>
      <c r="H14" s="92">
        <v>8950</v>
      </c>
      <c r="I14" s="92">
        <v>8805</v>
      </c>
      <c r="J14" s="92">
        <v>8678</v>
      </c>
      <c r="K14" s="92">
        <v>8594</v>
      </c>
      <c r="L14" s="92">
        <v>8486</v>
      </c>
      <c r="M14" s="92">
        <v>8374</v>
      </c>
    </row>
    <row r="15" spans="1:13" x14ac:dyDescent="0.2">
      <c r="A15" s="164" t="s">
        <v>36</v>
      </c>
      <c r="B15" s="92">
        <v>8474</v>
      </c>
      <c r="C15" s="92">
        <v>8702</v>
      </c>
      <c r="D15" s="92">
        <v>9011</v>
      </c>
      <c r="E15" s="92"/>
      <c r="F15" s="92"/>
      <c r="G15" s="92"/>
      <c r="H15" s="92"/>
      <c r="I15" s="92"/>
      <c r="J15" s="92"/>
      <c r="K15" s="92"/>
      <c r="L15" s="92"/>
      <c r="M15" s="92"/>
    </row>
    <row r="16" spans="1:13" x14ac:dyDescent="0.2">
      <c r="B16" s="163"/>
    </row>
    <row r="17" spans="1:13" x14ac:dyDescent="0.2">
      <c r="A17" s="164" t="s">
        <v>39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</row>
    <row r="18" spans="1:13" x14ac:dyDescent="0.2">
      <c r="A18" s="163"/>
      <c r="B18" s="163" t="s">
        <v>25</v>
      </c>
      <c r="C18" s="163" t="s">
        <v>3</v>
      </c>
      <c r="D18" s="163" t="s">
        <v>26</v>
      </c>
      <c r="E18" s="163" t="s">
        <v>5</v>
      </c>
      <c r="F18" s="163" t="s">
        <v>6</v>
      </c>
      <c r="G18" s="163" t="s">
        <v>7</v>
      </c>
      <c r="H18" s="163" t="s">
        <v>8</v>
      </c>
      <c r="I18" s="163" t="s">
        <v>9</v>
      </c>
      <c r="J18" s="163" t="s">
        <v>10</v>
      </c>
      <c r="K18" s="163" t="s">
        <v>11</v>
      </c>
      <c r="L18" s="163" t="s">
        <v>12</v>
      </c>
      <c r="M18" s="163" t="s">
        <v>27</v>
      </c>
    </row>
    <row r="19" spans="1:13" x14ac:dyDescent="0.2">
      <c r="A19" s="163" t="s">
        <v>20</v>
      </c>
      <c r="B19" s="163">
        <v>7364.656225196326</v>
      </c>
      <c r="C19" s="163">
        <v>7405.2133900852368</v>
      </c>
      <c r="D19" s="163">
        <v>7491.7872734027023</v>
      </c>
      <c r="E19" s="163">
        <v>7572.0076146243991</v>
      </c>
      <c r="F19" s="163">
        <v>7547.8495738472257</v>
      </c>
      <c r="G19" s="163">
        <v>7364.5285956745038</v>
      </c>
      <c r="H19" s="163">
        <v>7298.0117971366753</v>
      </c>
      <c r="I19" s="163">
        <v>7270.1483212780258</v>
      </c>
      <c r="J19" s="163">
        <v>7143</v>
      </c>
      <c r="K19" s="163">
        <v>6967.9691394328584</v>
      </c>
      <c r="L19" s="163">
        <v>6801.6720068484774</v>
      </c>
      <c r="M19" s="163">
        <v>6704</v>
      </c>
    </row>
    <row r="20" spans="1:13" x14ac:dyDescent="0.2">
      <c r="A20" s="163" t="s">
        <v>21</v>
      </c>
      <c r="B20" s="163">
        <v>6642</v>
      </c>
      <c r="C20" s="163">
        <v>6582</v>
      </c>
      <c r="D20" s="163">
        <v>6619</v>
      </c>
      <c r="E20" s="163">
        <v>6582</v>
      </c>
      <c r="F20" s="163">
        <v>6514</v>
      </c>
      <c r="G20" s="163">
        <v>6439</v>
      </c>
      <c r="H20" s="163">
        <v>6376</v>
      </c>
      <c r="I20" s="163">
        <v>6324</v>
      </c>
      <c r="J20" s="163">
        <v>6352</v>
      </c>
      <c r="K20" s="163">
        <v>6344</v>
      </c>
      <c r="L20" s="163">
        <v>6434</v>
      </c>
      <c r="M20" s="163">
        <v>6541</v>
      </c>
    </row>
    <row r="21" spans="1:13" x14ac:dyDescent="0.2">
      <c r="A21" s="163" t="s">
        <v>33</v>
      </c>
      <c r="B21" s="163">
        <v>6762</v>
      </c>
      <c r="C21" s="163">
        <v>6982</v>
      </c>
      <c r="D21" s="163">
        <v>7143</v>
      </c>
      <c r="E21" s="163">
        <v>7279</v>
      </c>
      <c r="F21" s="163">
        <v>7396</v>
      </c>
      <c r="G21" s="163">
        <v>7459</v>
      </c>
      <c r="H21" s="163">
        <v>7535</v>
      </c>
      <c r="I21" s="163">
        <v>7610</v>
      </c>
      <c r="J21" s="163">
        <v>7638</v>
      </c>
      <c r="K21" s="163">
        <v>7656</v>
      </c>
      <c r="L21" s="163">
        <v>7648</v>
      </c>
      <c r="M21" s="163">
        <v>7588</v>
      </c>
    </row>
    <row r="22" spans="1:13" x14ac:dyDescent="0.2">
      <c r="A22" s="163" t="s">
        <v>34</v>
      </c>
      <c r="B22" s="163">
        <v>7542</v>
      </c>
      <c r="C22" s="163">
        <v>7625</v>
      </c>
      <c r="D22" s="163">
        <v>7756</v>
      </c>
      <c r="E22" s="163">
        <v>7920</v>
      </c>
      <c r="F22" s="163">
        <v>7845</v>
      </c>
      <c r="G22" s="163">
        <v>7721</v>
      </c>
      <c r="H22" s="163">
        <v>7660</v>
      </c>
      <c r="I22" s="163">
        <v>7543</v>
      </c>
      <c r="J22" s="163">
        <v>7464</v>
      </c>
      <c r="K22" s="163">
        <v>7402</v>
      </c>
      <c r="L22" s="163">
        <v>7321</v>
      </c>
      <c r="M22" s="163">
        <v>7221</v>
      </c>
    </row>
    <row r="23" spans="1:13" x14ac:dyDescent="0.2">
      <c r="A23" s="163" t="s">
        <v>36</v>
      </c>
      <c r="B23" s="163">
        <v>7336</v>
      </c>
      <c r="C23" s="163">
        <v>7533</v>
      </c>
      <c r="D23" s="163">
        <v>7785</v>
      </c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x14ac:dyDescent="0.2">
      <c r="A24" s="163"/>
      <c r="B24" s="163"/>
      <c r="C24" s="163"/>
      <c r="D24" s="163"/>
      <c r="E24" s="163"/>
      <c r="F24" s="93"/>
      <c r="G24" s="163"/>
      <c r="H24" s="163"/>
      <c r="I24" s="163"/>
      <c r="J24" s="163"/>
      <c r="K24" s="163"/>
      <c r="L24" s="163"/>
      <c r="M24" s="163"/>
    </row>
    <row r="25" spans="1:13" x14ac:dyDescent="0.2">
      <c r="A25" s="164" t="s">
        <v>38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3" x14ac:dyDescent="0.2">
      <c r="A26" s="163"/>
      <c r="B26" s="163" t="s">
        <v>25</v>
      </c>
      <c r="C26" s="163" t="s">
        <v>3</v>
      </c>
      <c r="D26" s="163" t="s">
        <v>26</v>
      </c>
      <c r="E26" s="163" t="s">
        <v>5</v>
      </c>
      <c r="F26" s="163" t="s">
        <v>6</v>
      </c>
      <c r="G26" s="163" t="s">
        <v>7</v>
      </c>
      <c r="H26" s="163" t="s">
        <v>8</v>
      </c>
      <c r="I26" s="163" t="s">
        <v>9</v>
      </c>
      <c r="J26" s="163" t="s">
        <v>10</v>
      </c>
      <c r="K26" s="163" t="s">
        <v>11</v>
      </c>
      <c r="L26" s="163" t="s">
        <v>12</v>
      </c>
      <c r="M26" s="163" t="s">
        <v>27</v>
      </c>
    </row>
    <row r="27" spans="1:13" x14ac:dyDescent="0.2">
      <c r="A27" s="163" t="s">
        <v>20</v>
      </c>
      <c r="B27" s="163">
        <v>1179.3437748036738</v>
      </c>
      <c r="C27" s="163">
        <v>1163.7866099147627</v>
      </c>
      <c r="D27" s="163">
        <v>1153.2127265972974</v>
      </c>
      <c r="E27" s="163">
        <v>1148.9923853756009</v>
      </c>
      <c r="F27" s="163">
        <v>1164.1504261527739</v>
      </c>
      <c r="G27" s="163">
        <v>1174.4714043254953</v>
      </c>
      <c r="H27" s="163">
        <v>1203.9882028633251</v>
      </c>
      <c r="I27" s="163">
        <v>1228.8516787219735</v>
      </c>
      <c r="J27" s="163">
        <v>1214</v>
      </c>
      <c r="K27" s="163">
        <v>1223.0308605671414</v>
      </c>
      <c r="L27" s="163">
        <v>1238.3279931515226</v>
      </c>
      <c r="M27" s="163">
        <v>1232</v>
      </c>
    </row>
    <row r="28" spans="1:13" x14ac:dyDescent="0.2">
      <c r="A28" s="163" t="s">
        <v>21</v>
      </c>
      <c r="B28" s="163">
        <v>1239</v>
      </c>
      <c r="C28" s="163">
        <v>1233</v>
      </c>
      <c r="D28" s="163">
        <v>1218</v>
      </c>
      <c r="E28" s="163">
        <v>1213</v>
      </c>
      <c r="F28" s="163">
        <v>1219</v>
      </c>
      <c r="G28" s="163">
        <v>1221</v>
      </c>
      <c r="H28" s="163">
        <v>1240</v>
      </c>
      <c r="I28" s="163">
        <v>1272</v>
      </c>
      <c r="J28" s="163">
        <v>1311</v>
      </c>
      <c r="K28" s="163">
        <v>1321</v>
      </c>
      <c r="L28" s="163">
        <v>1336</v>
      </c>
      <c r="M28" s="163">
        <v>1316</v>
      </c>
    </row>
    <row r="29" spans="1:13" x14ac:dyDescent="0.2">
      <c r="A29" s="163" t="s">
        <v>33</v>
      </c>
      <c r="B29" s="163">
        <v>1323</v>
      </c>
      <c r="C29" s="163">
        <v>1318</v>
      </c>
      <c r="D29" s="163">
        <v>1354</v>
      </c>
      <c r="E29" s="163">
        <v>1391</v>
      </c>
      <c r="F29" s="163">
        <v>1431</v>
      </c>
      <c r="G29" s="163">
        <v>1434</v>
      </c>
      <c r="H29" s="163">
        <v>1440</v>
      </c>
      <c r="I29" s="163">
        <v>1450</v>
      </c>
      <c r="J29" s="163">
        <v>1437</v>
      </c>
      <c r="K29" s="163">
        <v>1393</v>
      </c>
      <c r="L29" s="163">
        <v>1436</v>
      </c>
      <c r="M29" s="163">
        <v>1425</v>
      </c>
    </row>
    <row r="30" spans="1:13" x14ac:dyDescent="0.2">
      <c r="A30" s="163" t="s">
        <v>34</v>
      </c>
      <c r="B30" s="163">
        <v>1427</v>
      </c>
      <c r="C30" s="163">
        <v>1385</v>
      </c>
      <c r="D30" s="163">
        <v>1375</v>
      </c>
      <c r="E30" s="163">
        <v>1381</v>
      </c>
      <c r="F30" s="163">
        <v>1352</v>
      </c>
      <c r="G30" s="163">
        <v>1317</v>
      </c>
      <c r="H30" s="163">
        <v>1290</v>
      </c>
      <c r="I30" s="163">
        <v>1262</v>
      </c>
      <c r="J30" s="163">
        <v>1212</v>
      </c>
      <c r="K30" s="163">
        <v>1191</v>
      </c>
      <c r="L30" s="163">
        <v>1165</v>
      </c>
      <c r="M30" s="163">
        <v>1153</v>
      </c>
    </row>
    <row r="31" spans="1:13" x14ac:dyDescent="0.2">
      <c r="A31" s="163" t="s">
        <v>36</v>
      </c>
      <c r="B31" s="167">
        <v>1138</v>
      </c>
      <c r="C31" s="163">
        <v>1169</v>
      </c>
      <c r="D31" s="163">
        <v>1225</v>
      </c>
      <c r="E31" s="163"/>
      <c r="F31" s="163"/>
      <c r="G31" s="163"/>
      <c r="H31" s="163"/>
      <c r="I31" s="163"/>
      <c r="J31" s="163"/>
      <c r="K31" s="163"/>
      <c r="L31" s="163"/>
      <c r="M31" s="163"/>
    </row>
    <row r="32" spans="1:13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</row>
  </sheetData>
  <sheetProtection selectLockedCells="1"/>
  <protectedRanges>
    <protectedRange password="DD73" sqref="E3:E8" name="Range1"/>
  </protectedRanges>
  <customSheetViews>
    <customSheetView guid="{8F4AADDC-5761-4606-AA66-E924EF05EE6B}" showPageBreaks="1" printArea="1" state="hidden" view="pageBreakPreview" showRuler="0">
      <selection activeCell="E31" sqref="E31"/>
      <rowBreaks count="1" manualBreakCount="1">
        <brk id="23" max="12" man="1"/>
      </rowBreaks>
      <pageMargins left="0.75" right="0.75" top="1" bottom="1" header="0.5" footer="0.5"/>
      <pageSetup scale="96" orientation="landscape" r:id="rId1"/>
      <headerFooter alignWithMargins="0"/>
    </customSheetView>
    <customSheetView guid="{3020B29B-9B5C-4B11-A997-4CB6DC6D3BCB}" scale="88" showRuler="0">
      <selection activeCell="D24" sqref="D24"/>
      <pageMargins left="0.75" right="0.75" top="1" bottom="1" header="0.5" footer="0.5"/>
      <pageSetup orientation="landscape" r:id="rId2"/>
      <headerFooter alignWithMargins="0"/>
    </customSheetView>
  </customSheetViews>
  <phoneticPr fontId="0" type="noConversion"/>
  <pageMargins left="0.75" right="0.75" top="1" bottom="1" header="0.5" footer="0.5"/>
  <pageSetup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9"/>
  <sheetViews>
    <sheetView workbookViewId="0">
      <selection sqref="A1:XFD1048576"/>
    </sheetView>
  </sheetViews>
  <sheetFormatPr defaultColWidth="9.140625" defaultRowHeight="12.75" x14ac:dyDescent="0.2"/>
  <cols>
    <col min="1" max="16384" width="9.140625" style="78"/>
  </cols>
  <sheetData>
    <row r="1" spans="1:13" s="127" customFormat="1" x14ac:dyDescent="0.2">
      <c r="A1" s="75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x14ac:dyDescent="0.2">
      <c r="A2" s="75"/>
      <c r="B2" s="133" t="s">
        <v>25</v>
      </c>
      <c r="C2" s="133" t="s">
        <v>3</v>
      </c>
      <c r="D2" s="133" t="s">
        <v>26</v>
      </c>
      <c r="E2" s="133" t="s">
        <v>5</v>
      </c>
      <c r="F2" s="133" t="s">
        <v>6</v>
      </c>
      <c r="G2" s="133" t="s">
        <v>7</v>
      </c>
      <c r="H2" s="133" t="s">
        <v>8</v>
      </c>
      <c r="I2" s="133" t="s">
        <v>9</v>
      </c>
      <c r="J2" s="133" t="s">
        <v>10</v>
      </c>
      <c r="K2" s="133" t="s">
        <v>11</v>
      </c>
      <c r="L2" s="133" t="s">
        <v>12</v>
      </c>
      <c r="M2" s="134" t="s">
        <v>27</v>
      </c>
    </row>
    <row r="3" spans="1:13" x14ac:dyDescent="0.2">
      <c r="A3" s="148" t="s">
        <v>20</v>
      </c>
      <c r="B3" s="76">
        <v>35528.047619047618</v>
      </c>
      <c r="C3" s="76">
        <v>35594.318181818177</v>
      </c>
      <c r="D3" s="76">
        <v>35889.28571428571</v>
      </c>
      <c r="E3" s="76">
        <v>36089</v>
      </c>
      <c r="F3" s="76">
        <v>36125.736842105267</v>
      </c>
      <c r="G3" s="76">
        <v>35708.238095238092</v>
      </c>
      <c r="H3" s="76">
        <v>35684.25</v>
      </c>
      <c r="I3" s="76">
        <v>35522.57894736842</v>
      </c>
      <c r="J3" s="76">
        <v>35058.782608695648</v>
      </c>
      <c r="K3" s="76">
        <v>34167.809523809527</v>
      </c>
      <c r="L3" s="76">
        <v>33315.28571428571</v>
      </c>
      <c r="M3" s="77">
        <v>32557.454545454544</v>
      </c>
    </row>
    <row r="4" spans="1:13" x14ac:dyDescent="0.2">
      <c r="A4" s="148" t="s">
        <v>21</v>
      </c>
      <c r="B4" s="76">
        <v>32053</v>
      </c>
      <c r="C4" s="76">
        <v>31731</v>
      </c>
      <c r="D4" s="76">
        <v>31491</v>
      </c>
      <c r="E4" s="168">
        <v>31440</v>
      </c>
      <c r="F4" s="168">
        <v>31231</v>
      </c>
      <c r="G4" s="168">
        <v>31020</v>
      </c>
      <c r="H4" s="168">
        <v>30753</v>
      </c>
      <c r="I4" s="168">
        <v>30574</v>
      </c>
      <c r="J4" s="168">
        <v>30598</v>
      </c>
      <c r="K4" s="168">
        <v>30366</v>
      </c>
      <c r="L4" s="168">
        <v>30416</v>
      </c>
      <c r="M4" s="169">
        <v>30288</v>
      </c>
    </row>
    <row r="5" spans="1:13" x14ac:dyDescent="0.2">
      <c r="A5" s="148" t="s">
        <v>33</v>
      </c>
      <c r="B5" s="168">
        <v>30859</v>
      </c>
      <c r="C5" s="168">
        <v>31486</v>
      </c>
      <c r="D5" s="168">
        <v>32347</v>
      </c>
      <c r="E5" s="168">
        <v>32885</v>
      </c>
      <c r="F5" s="168">
        <v>33351</v>
      </c>
      <c r="G5" s="168">
        <v>33473</v>
      </c>
      <c r="H5" s="168">
        <v>33795</v>
      </c>
      <c r="I5" s="168">
        <v>33999</v>
      </c>
      <c r="J5" s="168">
        <v>34111</v>
      </c>
      <c r="K5" s="168">
        <v>34080</v>
      </c>
      <c r="L5" s="168">
        <v>34040</v>
      </c>
      <c r="M5" s="169">
        <v>33588</v>
      </c>
    </row>
    <row r="6" spans="1:13" x14ac:dyDescent="0.2">
      <c r="A6" s="148" t="s">
        <v>34</v>
      </c>
      <c r="B6" s="168">
        <v>33510</v>
      </c>
      <c r="C6" s="168">
        <v>33810</v>
      </c>
      <c r="D6" s="168">
        <v>34335</v>
      </c>
      <c r="E6" s="168">
        <v>34952</v>
      </c>
      <c r="F6" s="168">
        <v>34741</v>
      </c>
      <c r="G6" s="168">
        <v>34347</v>
      </c>
      <c r="H6" s="168">
        <v>34142</v>
      </c>
      <c r="I6" s="168">
        <v>33839</v>
      </c>
      <c r="J6" s="168">
        <v>33483</v>
      </c>
      <c r="K6" s="168">
        <v>33126</v>
      </c>
      <c r="L6" s="168">
        <v>32646</v>
      </c>
      <c r="M6" s="169">
        <v>32034</v>
      </c>
    </row>
    <row r="7" spans="1:13" x14ac:dyDescent="0.2">
      <c r="A7" s="148" t="s">
        <v>36</v>
      </c>
      <c r="B7" s="170">
        <v>32009</v>
      </c>
      <c r="C7" s="170">
        <v>32674</v>
      </c>
      <c r="D7" s="170">
        <v>33809</v>
      </c>
      <c r="E7" s="170">
        <v>34574</v>
      </c>
      <c r="F7" s="170">
        <v>35287</v>
      </c>
      <c r="G7" s="170">
        <v>35027</v>
      </c>
      <c r="H7" s="170">
        <v>35087</v>
      </c>
      <c r="I7" s="170">
        <v>35111</v>
      </c>
      <c r="J7" s="170">
        <v>35053</v>
      </c>
      <c r="K7" s="170">
        <v>34970</v>
      </c>
      <c r="L7" s="170">
        <v>34743</v>
      </c>
      <c r="M7" s="171">
        <v>34652</v>
      </c>
    </row>
    <row r="8" spans="1:13" x14ac:dyDescent="0.2">
      <c r="A8" s="84" t="s">
        <v>72</v>
      </c>
      <c r="B8" s="170">
        <v>35247.181818181823</v>
      </c>
      <c r="C8" s="170">
        <v>35937.095238095237</v>
      </c>
      <c r="D8" s="170">
        <v>37173</v>
      </c>
      <c r="E8" s="170">
        <v>37831</v>
      </c>
      <c r="F8" s="170">
        <v>37748</v>
      </c>
      <c r="G8" s="170">
        <v>37427</v>
      </c>
      <c r="H8" s="170">
        <v>37227</v>
      </c>
      <c r="I8" s="170">
        <v>37334</v>
      </c>
      <c r="J8" s="170">
        <v>36997</v>
      </c>
      <c r="K8" s="170">
        <v>36203</v>
      </c>
      <c r="L8" s="170">
        <v>35802</v>
      </c>
      <c r="M8" s="171">
        <v>35537</v>
      </c>
    </row>
    <row r="9" spans="1:13" ht="13.5" thickBot="1" x14ac:dyDescent="0.25">
      <c r="A9" s="172" t="s">
        <v>74</v>
      </c>
      <c r="B9" s="173">
        <v>35475</v>
      </c>
      <c r="C9" s="173">
        <v>35066</v>
      </c>
      <c r="D9" s="173">
        <v>35339</v>
      </c>
      <c r="E9" s="173">
        <v>35924</v>
      </c>
      <c r="F9" s="173">
        <v>36464</v>
      </c>
      <c r="G9" s="173">
        <v>36733</v>
      </c>
      <c r="H9" s="173">
        <v>37307</v>
      </c>
      <c r="I9" s="173">
        <v>37594</v>
      </c>
      <c r="J9" s="173">
        <v>37572</v>
      </c>
      <c r="K9" s="173">
        <v>37060</v>
      </c>
      <c r="L9" s="173"/>
      <c r="M9" s="17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DailyReport </vt:lpstr>
      <vt:lpstr>Data</vt:lpstr>
      <vt:lpstr>Sheet2</vt:lpstr>
      <vt:lpstr>TotalIndividual_data</vt:lpstr>
      <vt:lpstr>TotalIndividual_chart</vt:lpstr>
      <vt:lpstr>'DailyReport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New York</dc:creator>
  <cp:lastModifiedBy>NYC HRA</cp:lastModifiedBy>
  <cp:lastPrinted>2020-01-02T20:34:54Z</cp:lastPrinted>
  <dcterms:created xsi:type="dcterms:W3CDTF">1999-01-14T21:17:58Z</dcterms:created>
  <dcterms:modified xsi:type="dcterms:W3CDTF">2021-05-13T19:27:03Z</dcterms:modified>
</cp:coreProperties>
</file>