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62913" concurrentCalc="0"/>
</workbook>
</file>

<file path=xl/calcChain.xml><?xml version="1.0" encoding="utf-8"?>
<calcChain xmlns="http://schemas.openxmlformats.org/spreadsheetml/2006/main">
  <c r="G4" i="2" l="1"/>
  <c r="D9" i="2"/>
  <c r="C9" i="2"/>
  <c r="E5" i="2"/>
  <c r="E6" i="2"/>
  <c r="E7" i="2"/>
  <c r="E8" i="2"/>
  <c r="E4" i="2"/>
  <c r="E9" i="2"/>
  <c r="D10" i="5"/>
  <c r="E10" i="5"/>
  <c r="F10" i="5"/>
  <c r="C11" i="5"/>
  <c r="B11" i="5"/>
  <c r="A1" i="7"/>
  <c r="A1" i="6"/>
  <c r="A1" i="5"/>
  <c r="A1" i="4"/>
  <c r="A1" i="3"/>
  <c r="G9" i="2"/>
  <c r="F9" i="2"/>
  <c r="C6" i="6"/>
  <c r="B6" i="6"/>
  <c r="C81" i="4"/>
  <c r="B81" i="4"/>
  <c r="C9" i="3"/>
  <c r="B9" i="3"/>
  <c r="F5" i="7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<sst xmlns="http://schemas.openxmlformats.org/spreadsheetml/2006/main" count="77" uniqueCount="50">
  <si>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</si>
  <si>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</si>
  <si>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</si>
  <si>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</si>
  <si>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</si>
  <si>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</si>
  <si>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</si>
  <si>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</si>
  <si>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</si>
  <si>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</si>
  <si>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</si>
  <si>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</si>
  <si>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</si>
  <si>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</si>
  <si>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</si>
  <si>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</si>
  <si>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</si>
  <si>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</si>
  <si>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</si>
  <si>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</si>
  <si>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</si>
  <si>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</si>
  <si>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</si>
  <si>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</si>
  <si>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</si>
  <si>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</si>
  <si>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</si>
  <si>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</si>
  <si>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</si>
  <si>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</si>
  <si>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</si>
  <si>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</si>
  <si>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</si>
  <si>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</si>
  <si>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</si>
  <si>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</si>
  <si>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</si>
  <si>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</si>
  <si>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</si>
  <si>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</si>
  <si>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</si>
  <si>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</si>
  <si>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</si>
  <si>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</si>
  <si>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 xml:space="preserve">ASLT W/INT CAUSES PHYS INJURY </t>
  </si>
  <si>
    <t xml:space="preserve">PETIT LARCENY                 </t>
  </si>
  <si>
    <t xml:space="preserve">CRIM POSS CONTRL SUBST-7TH    </t>
  </si>
  <si>
    <t xml:space="preserve">MENACING-2ND:WEAPON           </t>
  </si>
  <si>
    <t>Non DAT and DAT Arrest Analysis 3Q 2020</t>
  </si>
  <si>
    <t>ORS/OMAP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</si>
</sst>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B24" sqref="B24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8" x14ac:dyDescent="0.25">
      <c r="A1" s="15" t="s">
        <v>48</v>
      </c>
      <c r="B1" s="15"/>
      <c r="C1" s="15"/>
      <c r="D1" s="15"/>
      <c r="E1" s="15"/>
      <c r="F1" s="15"/>
      <c r="G1" s="15"/>
      <c r="H1" s="1"/>
    </row>
    <row r="2" spans="1:8" x14ac:dyDescent="0.25">
      <c r="A2" s="15"/>
      <c r="B2" s="15"/>
      <c r="C2" s="15"/>
      <c r="D2" s="15"/>
      <c r="E2" s="15"/>
      <c r="F2" s="15"/>
      <c r="G2" s="15"/>
      <c r="H2" s="1"/>
    </row>
    <row r="3" spans="1:8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8" x14ac:dyDescent="0.25">
      <c r="A4" s="4" t="s">
        <v>39</v>
      </c>
      <c r="B4" s="4" t="s">
        <v>44</v>
      </c>
      <c r="C4" s="8">
        <v>2930</v>
      </c>
      <c r="D4" s="8">
        <v>957</v>
      </c>
      <c r="E4" s="8">
        <f>SUM(C4:D4)</f>
        <v>3887</v>
      </c>
      <c r="F4" s="8">
        <f>D4-C4</f>
        <v>-1973</v>
      </c>
      <c r="G4" s="9">
        <f>IF(D4=0,"**.*",(C4/D4))</f>
        <v>3.0616509926854754</v>
      </c>
    </row>
    <row r="5" spans="1:8" x14ac:dyDescent="0.25">
      <c r="A5" s="4" t="s">
        <v>38</v>
      </c>
      <c r="B5" s="4" t="s">
        <v>45</v>
      </c>
      <c r="C5" s="8">
        <v>813</v>
      </c>
      <c r="D5" s="8">
        <v>1210</v>
      </c>
      <c r="E5" s="8">
        <f t="shared" ref="E5:E8" si="0">SUM(C5:D5)</f>
        <v>2023</v>
      </c>
      <c r="F5" s="8">
        <f t="shared" ref="F5:F9" si="1">D5-C5</f>
        <v>397</v>
      </c>
      <c r="G5" s="9">
        <f>IF(D5=0,"**.*",(C5/D5))</f>
        <v>0.67190082644628102</v>
      </c>
    </row>
    <row r="6" spans="1:8" x14ac:dyDescent="0.25">
      <c r="A6" s="4" t="s">
        <v>41</v>
      </c>
      <c r="B6" s="4" t="s">
        <v>42</v>
      </c>
      <c r="C6" s="8">
        <v>461</v>
      </c>
      <c r="D6" s="8">
        <v>234</v>
      </c>
      <c r="E6" s="8">
        <f t="shared" si="0"/>
        <v>695</v>
      </c>
      <c r="F6" s="8">
        <f t="shared" si="1"/>
        <v>-227</v>
      </c>
      <c r="G6" s="9">
        <f t="shared" ref="G6:G9" si="2">IF(D6=0,"**.*",(C6/D6))</f>
        <v>1.9700854700854702</v>
      </c>
    </row>
    <row r="7" spans="1:8" x14ac:dyDescent="0.25">
      <c r="A7" s="4" t="s">
        <v>40</v>
      </c>
      <c r="B7" s="4" t="s">
        <v>46</v>
      </c>
      <c r="C7" s="8">
        <v>157</v>
      </c>
      <c r="D7" s="8">
        <v>527</v>
      </c>
      <c r="E7" s="8">
        <f t="shared" si="0"/>
        <v>684</v>
      </c>
      <c r="F7" s="8">
        <f t="shared" si="1"/>
        <v>370</v>
      </c>
      <c r="G7" s="9">
        <f t="shared" si="2"/>
        <v>0.29791271347248577</v>
      </c>
    </row>
    <row r="8" spans="1:8" x14ac:dyDescent="0.25">
      <c r="A8" s="4" t="s">
        <v>43</v>
      </c>
      <c r="B8" s="4" t="s">
        <v>47</v>
      </c>
      <c r="C8" s="8">
        <v>661</v>
      </c>
      <c r="D8" s="8">
        <v>10</v>
      </c>
      <c r="E8" s="8">
        <f t="shared" si="0"/>
        <v>671</v>
      </c>
      <c r="F8" s="8">
        <f t="shared" si="1"/>
        <v>-651</v>
      </c>
      <c r="G8" s="9">
        <f t="shared" si="2"/>
        <v>66.099999999999994</v>
      </c>
    </row>
    <row r="9" spans="1:8" x14ac:dyDescent="0.25">
      <c r="A9" s="10" t="s">
        <v>8</v>
      </c>
      <c r="B9" s="10"/>
      <c r="C9" s="5">
        <f>SUM(C4:C8)</f>
        <v>5022</v>
      </c>
      <c r="D9" s="5">
        <f>SUM(D4:D8)</f>
        <v>2938</v>
      </c>
      <c r="E9" s="5">
        <f>SUM(E4:E8)</f>
        <v>7960</v>
      </c>
      <c r="F9" s="7">
        <f t="shared" si="1"/>
        <v>-2084</v>
      </c>
      <c r="G9" s="9">
        <f t="shared" si="2"/>
        <v>1.7093260721579306</v>
      </c>
    </row>
    <row r="11" spans="1:8" x14ac:dyDescent="0.25">
      <c r="A11" s="12" t="s">
        <v>30</v>
      </c>
      <c r="B11" s="12"/>
      <c r="D11" s="13"/>
      <c r="G11" s="14"/>
    </row>
    <row r="12" spans="1:8" x14ac:dyDescent="0.25">
      <c r="A12" s="12" t="s">
        <v>31</v>
      </c>
      <c r="B12" s="12"/>
      <c r="G12" s="14"/>
    </row>
    <row r="13" spans="1:8" x14ac:dyDescent="0.25">
      <c r="G13" s="14"/>
    </row>
  </sheetData>
  <mergeCells count="1">
    <mergeCell ref="A1:G2"/>
  </mergeCells>
  <printOptions horizontalCentered="1"/>
  <pageMargins left="0.7" right="0.7" top="0.75" bottom="0.75" header="0.3" footer="0.3"/>
  <pageSetup scale="95" fitToHeight="0" orientation="landscape" r:id="rId1"/>
  <headerFooter>
    <oddFooter>&amp;LORS/OMAP&amp;C&amp;P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A11" sqref="A11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1375</v>
      </c>
      <c r="C4" s="8">
        <v>580</v>
      </c>
      <c r="D4" s="8">
        <f>SUM(B4:C4)</f>
        <v>1955</v>
      </c>
      <c r="E4" s="8">
        <f>C4-B4</f>
        <v>-795</v>
      </c>
      <c r="F4" s="9">
        <f>B4/C4</f>
        <v>2.3706896551724137</v>
      </c>
    </row>
    <row r="5" spans="1:6" x14ac:dyDescent="0.25">
      <c r="A5" s="4" t="s">
        <v>4</v>
      </c>
      <c r="B5" s="8">
        <v>1368</v>
      </c>
      <c r="C5" s="8">
        <v>663</v>
      </c>
      <c r="D5" s="8">
        <f t="shared" ref="D5:D9" si="0">SUM(B5:C5)</f>
        <v>2031</v>
      </c>
      <c r="E5" s="8">
        <f t="shared" ref="E5:E9" si="1">C5-B5</f>
        <v>-705</v>
      </c>
      <c r="F5" s="9">
        <f t="shared" ref="F5:F9" si="2">B5/C5</f>
        <v>2.063348416289593</v>
      </c>
    </row>
    <row r="6" spans="1:6" x14ac:dyDescent="0.25">
      <c r="A6" s="4" t="s">
        <v>5</v>
      </c>
      <c r="B6" s="8">
        <v>900</v>
      </c>
      <c r="C6" s="8">
        <v>948</v>
      </c>
      <c r="D6" s="8">
        <f t="shared" si="0"/>
        <v>1848</v>
      </c>
      <c r="E6" s="8">
        <f t="shared" si="1"/>
        <v>48</v>
      </c>
      <c r="F6" s="9">
        <f t="shared" si="2"/>
        <v>0.94936708860759489</v>
      </c>
    </row>
    <row r="7" spans="1:6" x14ac:dyDescent="0.25">
      <c r="A7" s="4" t="s">
        <v>6</v>
      </c>
      <c r="B7" s="8">
        <v>1191</v>
      </c>
      <c r="C7" s="8">
        <v>592</v>
      </c>
      <c r="D7" s="8">
        <f t="shared" si="0"/>
        <v>1783</v>
      </c>
      <c r="E7" s="8">
        <f t="shared" si="1"/>
        <v>-599</v>
      </c>
      <c r="F7" s="9">
        <f t="shared" si="2"/>
        <v>2.0118243243243241</v>
      </c>
    </row>
    <row r="8" spans="1:6" x14ac:dyDescent="0.25">
      <c r="A8" s="4" t="s">
        <v>7</v>
      </c>
      <c r="B8" s="8">
        <v>188</v>
      </c>
      <c r="C8" s="8">
        <v>155</v>
      </c>
      <c r="D8" s="8">
        <f t="shared" si="0"/>
        <v>343</v>
      </c>
      <c r="E8" s="8">
        <f t="shared" si="1"/>
        <v>-33</v>
      </c>
      <c r="F8" s="9">
        <f t="shared" si="2"/>
        <v>1.2129032258064516</v>
      </c>
    </row>
    <row r="9" spans="1:6" x14ac:dyDescent="0.25">
      <c r="A9" s="4" t="s">
        <v>8</v>
      </c>
      <c r="B9" s="7">
        <f>SUM(B4:B8)</f>
        <v>5022</v>
      </c>
      <c r="C9" s="7">
        <f>SUM(C4:C8)</f>
        <v>2938</v>
      </c>
      <c r="D9" s="7">
        <f t="shared" si="0"/>
        <v>7960</v>
      </c>
      <c r="E9" s="7">
        <f t="shared" si="1"/>
        <v>-2084</v>
      </c>
      <c r="F9" s="9">
        <f t="shared" si="2"/>
        <v>1.7093260721579306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L17" sqref="L17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2020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14</v>
      </c>
      <c r="C4" s="2">
        <v>48</v>
      </c>
      <c r="D4" s="2">
        <f>SUM(B4:C4)</f>
        <v>62</v>
      </c>
      <c r="E4" s="2">
        <f>C4-B4</f>
        <v>34</v>
      </c>
      <c r="F4" s="6">
        <f>B4/C4</f>
        <v>0.29166666666666669</v>
      </c>
    </row>
    <row r="5" spans="1:7" x14ac:dyDescent="0.25">
      <c r="A5" s="11">
        <v>5</v>
      </c>
      <c r="B5" s="2">
        <v>22</v>
      </c>
      <c r="C5" s="2">
        <v>18</v>
      </c>
      <c r="D5" s="2">
        <f t="shared" ref="D5:D68" si="0">SUM(B5:C5)</f>
        <v>40</v>
      </c>
      <c r="E5" s="2">
        <f t="shared" ref="E5:E68" si="1">C5-B5</f>
        <v>-4</v>
      </c>
      <c r="F5" s="6">
        <f t="shared" ref="F5:F68" si="2">B5/C5</f>
        <v>1.2222222222222223</v>
      </c>
    </row>
    <row r="6" spans="1:7" x14ac:dyDescent="0.25">
      <c r="A6" s="11">
        <v>6</v>
      </c>
      <c r="B6" s="2">
        <v>77</v>
      </c>
      <c r="C6" s="2">
        <v>22</v>
      </c>
      <c r="D6" s="2">
        <f t="shared" si="0"/>
        <v>99</v>
      </c>
      <c r="E6" s="2">
        <f t="shared" si="1"/>
        <v>-55</v>
      </c>
      <c r="F6" s="6">
        <f t="shared" si="2"/>
        <v>3.5</v>
      </c>
    </row>
    <row r="7" spans="1:7" x14ac:dyDescent="0.25">
      <c r="A7" s="11">
        <v>7</v>
      </c>
      <c r="B7" s="2">
        <v>47</v>
      </c>
      <c r="C7" s="2">
        <v>41</v>
      </c>
      <c r="D7" s="2">
        <f t="shared" si="0"/>
        <v>88</v>
      </c>
      <c r="E7" s="2">
        <f t="shared" si="1"/>
        <v>-6</v>
      </c>
      <c r="F7" s="6">
        <f t="shared" si="2"/>
        <v>1.1463414634146341</v>
      </c>
    </row>
    <row r="8" spans="1:7" x14ac:dyDescent="0.25">
      <c r="A8" s="11">
        <v>9</v>
      </c>
      <c r="B8" s="2">
        <v>27</v>
      </c>
      <c r="C8" s="2">
        <v>33</v>
      </c>
      <c r="D8" s="2">
        <f t="shared" si="0"/>
        <v>60</v>
      </c>
      <c r="E8" s="2">
        <f t="shared" si="1"/>
        <v>6</v>
      </c>
      <c r="F8" s="6">
        <f t="shared" si="2"/>
        <v>0.81818181818181823</v>
      </c>
    </row>
    <row r="9" spans="1:7" x14ac:dyDescent="0.25">
      <c r="A9" s="11">
        <v>10</v>
      </c>
      <c r="B9" s="2">
        <v>30</v>
      </c>
      <c r="C9" s="2">
        <v>18</v>
      </c>
      <c r="D9" s="2">
        <f t="shared" si="0"/>
        <v>48</v>
      </c>
      <c r="E9" s="2">
        <f t="shared" si="1"/>
        <v>-12</v>
      </c>
      <c r="F9" s="6">
        <f t="shared" si="2"/>
        <v>1.6666666666666667</v>
      </c>
    </row>
    <row r="10" spans="1:7" x14ac:dyDescent="0.25">
      <c r="A10" s="11">
        <v>13</v>
      </c>
      <c r="B10" s="2">
        <v>84</v>
      </c>
      <c r="C10" s="2">
        <v>44</v>
      </c>
      <c r="D10" s="2">
        <f t="shared" si="0"/>
        <v>128</v>
      </c>
      <c r="E10" s="2">
        <f t="shared" si="1"/>
        <v>-40</v>
      </c>
      <c r="F10" s="6">
        <f t="shared" si="2"/>
        <v>1.9090909090909092</v>
      </c>
    </row>
    <row r="11" spans="1:7" x14ac:dyDescent="0.25">
      <c r="A11" s="11">
        <v>14</v>
      </c>
      <c r="B11" s="2">
        <v>78</v>
      </c>
      <c r="C11" s="2">
        <v>140</v>
      </c>
      <c r="D11" s="2">
        <f t="shared" si="0"/>
        <v>218</v>
      </c>
      <c r="E11" s="2">
        <f t="shared" si="1"/>
        <v>62</v>
      </c>
      <c r="F11" s="6">
        <f t="shared" si="2"/>
        <v>0.55714285714285716</v>
      </c>
    </row>
    <row r="12" spans="1:7" x14ac:dyDescent="0.25">
      <c r="A12" s="11">
        <v>17</v>
      </c>
      <c r="B12" s="2">
        <v>28</v>
      </c>
      <c r="C12" s="2">
        <v>25</v>
      </c>
      <c r="D12" s="2">
        <f t="shared" si="0"/>
        <v>53</v>
      </c>
      <c r="E12" s="2">
        <f t="shared" si="1"/>
        <v>-3</v>
      </c>
      <c r="F12" s="6">
        <f t="shared" si="2"/>
        <v>1.1200000000000001</v>
      </c>
    </row>
    <row r="13" spans="1:7" x14ac:dyDescent="0.25">
      <c r="A13" s="11">
        <v>18</v>
      </c>
      <c r="B13" s="2">
        <v>24</v>
      </c>
      <c r="C13" s="2">
        <v>58</v>
      </c>
      <c r="D13" s="2">
        <f t="shared" si="0"/>
        <v>82</v>
      </c>
      <c r="E13" s="2">
        <f t="shared" si="1"/>
        <v>34</v>
      </c>
      <c r="F13" s="6">
        <f t="shared" si="2"/>
        <v>0.41379310344827586</v>
      </c>
    </row>
    <row r="14" spans="1:7" x14ac:dyDescent="0.25">
      <c r="A14" s="11">
        <v>19</v>
      </c>
      <c r="B14" s="2">
        <v>26</v>
      </c>
      <c r="C14" s="2">
        <v>53</v>
      </c>
      <c r="D14" s="2">
        <f t="shared" si="0"/>
        <v>79</v>
      </c>
      <c r="E14" s="2">
        <f t="shared" si="1"/>
        <v>27</v>
      </c>
      <c r="F14" s="6">
        <f t="shared" si="2"/>
        <v>0.49056603773584906</v>
      </c>
    </row>
    <row r="15" spans="1:7" x14ac:dyDescent="0.25">
      <c r="A15" s="11">
        <v>20</v>
      </c>
      <c r="B15" s="2">
        <v>20</v>
      </c>
      <c r="C15" s="2">
        <v>48</v>
      </c>
      <c r="D15" s="2">
        <f t="shared" si="0"/>
        <v>68</v>
      </c>
      <c r="E15" s="2">
        <f t="shared" si="1"/>
        <v>28</v>
      </c>
      <c r="F15" s="6">
        <f t="shared" si="2"/>
        <v>0.41666666666666669</v>
      </c>
    </row>
    <row r="16" spans="1:7" x14ac:dyDescent="0.25">
      <c r="A16" s="11">
        <v>22</v>
      </c>
      <c r="B16" s="2">
        <v>1</v>
      </c>
      <c r="C16" s="2">
        <v>1</v>
      </c>
      <c r="D16" s="2">
        <f t="shared" si="0"/>
        <v>2</v>
      </c>
      <c r="E16" s="2">
        <f t="shared" si="1"/>
        <v>0</v>
      </c>
      <c r="F16" s="6">
        <f t="shared" si="2"/>
        <v>1</v>
      </c>
    </row>
    <row r="17" spans="1:6" x14ac:dyDescent="0.25">
      <c r="A17" s="11">
        <v>23</v>
      </c>
      <c r="B17" s="2">
        <v>73</v>
      </c>
      <c r="C17" s="2">
        <v>28</v>
      </c>
      <c r="D17" s="2">
        <f t="shared" si="0"/>
        <v>101</v>
      </c>
      <c r="E17" s="2">
        <f t="shared" si="1"/>
        <v>-45</v>
      </c>
      <c r="F17" s="6">
        <f t="shared" si="2"/>
        <v>2.6071428571428572</v>
      </c>
    </row>
    <row r="18" spans="1:6" x14ac:dyDescent="0.25">
      <c r="A18" s="11">
        <v>24</v>
      </c>
      <c r="B18" s="2">
        <v>32</v>
      </c>
      <c r="C18" s="2">
        <v>53</v>
      </c>
      <c r="D18" s="2">
        <f t="shared" si="0"/>
        <v>85</v>
      </c>
      <c r="E18" s="2">
        <f t="shared" si="1"/>
        <v>21</v>
      </c>
      <c r="F18" s="6">
        <f t="shared" si="2"/>
        <v>0.60377358490566035</v>
      </c>
    </row>
    <row r="19" spans="1:6" x14ac:dyDescent="0.25">
      <c r="A19" s="11">
        <v>25</v>
      </c>
      <c r="B19" s="2">
        <v>69</v>
      </c>
      <c r="C19" s="2">
        <v>125</v>
      </c>
      <c r="D19" s="2">
        <f t="shared" si="0"/>
        <v>194</v>
      </c>
      <c r="E19" s="2">
        <f t="shared" si="1"/>
        <v>56</v>
      </c>
      <c r="F19" s="6">
        <f t="shared" si="2"/>
        <v>0.55200000000000005</v>
      </c>
    </row>
    <row r="20" spans="1:6" x14ac:dyDescent="0.25">
      <c r="A20" s="11">
        <v>26</v>
      </c>
      <c r="B20" s="2">
        <v>33</v>
      </c>
      <c r="C20" s="2">
        <v>20</v>
      </c>
      <c r="D20" s="2">
        <f t="shared" si="0"/>
        <v>53</v>
      </c>
      <c r="E20" s="2">
        <f t="shared" si="1"/>
        <v>-13</v>
      </c>
      <c r="F20" s="6">
        <f t="shared" si="2"/>
        <v>1.65</v>
      </c>
    </row>
    <row r="21" spans="1:6" x14ac:dyDescent="0.25">
      <c r="A21" s="11">
        <v>28</v>
      </c>
      <c r="B21" s="2">
        <v>41</v>
      </c>
      <c r="C21" s="2">
        <v>48</v>
      </c>
      <c r="D21" s="2">
        <f t="shared" si="0"/>
        <v>89</v>
      </c>
      <c r="E21" s="2">
        <f t="shared" si="1"/>
        <v>7</v>
      </c>
      <c r="F21" s="6">
        <f t="shared" si="2"/>
        <v>0.85416666666666663</v>
      </c>
    </row>
    <row r="22" spans="1:6" x14ac:dyDescent="0.25">
      <c r="A22" s="11">
        <v>30</v>
      </c>
      <c r="B22" s="2">
        <v>31</v>
      </c>
      <c r="C22" s="2">
        <v>38</v>
      </c>
      <c r="D22" s="2">
        <f t="shared" si="0"/>
        <v>69</v>
      </c>
      <c r="E22" s="2">
        <f t="shared" si="1"/>
        <v>7</v>
      </c>
      <c r="F22" s="6">
        <f t="shared" si="2"/>
        <v>0.81578947368421051</v>
      </c>
    </row>
    <row r="23" spans="1:6" x14ac:dyDescent="0.25">
      <c r="A23" s="11">
        <v>32</v>
      </c>
      <c r="B23" s="2">
        <v>63</v>
      </c>
      <c r="C23" s="2">
        <v>24</v>
      </c>
      <c r="D23" s="2">
        <f t="shared" si="0"/>
        <v>87</v>
      </c>
      <c r="E23" s="2">
        <f t="shared" si="1"/>
        <v>-39</v>
      </c>
      <c r="F23" s="6">
        <f t="shared" si="2"/>
        <v>2.625</v>
      </c>
    </row>
    <row r="24" spans="1:6" x14ac:dyDescent="0.25">
      <c r="A24" s="11">
        <v>33</v>
      </c>
      <c r="B24" s="2">
        <v>34</v>
      </c>
      <c r="C24" s="2">
        <v>35</v>
      </c>
      <c r="D24" s="2">
        <f t="shared" si="0"/>
        <v>69</v>
      </c>
      <c r="E24" s="2">
        <f t="shared" si="1"/>
        <v>1</v>
      </c>
      <c r="F24" s="6">
        <f t="shared" si="2"/>
        <v>0.97142857142857142</v>
      </c>
    </row>
    <row r="25" spans="1:6" x14ac:dyDescent="0.25">
      <c r="A25" s="11">
        <v>34</v>
      </c>
      <c r="B25" s="2">
        <v>46</v>
      </c>
      <c r="C25" s="2">
        <v>28</v>
      </c>
      <c r="D25" s="2">
        <f t="shared" si="0"/>
        <v>74</v>
      </c>
      <c r="E25" s="2">
        <f t="shared" si="1"/>
        <v>-18</v>
      </c>
      <c r="F25" s="6">
        <f t="shared" si="2"/>
        <v>1.6428571428571428</v>
      </c>
    </row>
    <row r="26" spans="1:6" x14ac:dyDescent="0.25">
      <c r="A26" s="11">
        <v>40</v>
      </c>
      <c r="B26" s="2">
        <v>154</v>
      </c>
      <c r="C26" s="2">
        <v>74</v>
      </c>
      <c r="D26" s="2">
        <f t="shared" si="0"/>
        <v>228</v>
      </c>
      <c r="E26" s="2">
        <f t="shared" si="1"/>
        <v>-80</v>
      </c>
      <c r="F26" s="6">
        <f t="shared" si="2"/>
        <v>2.0810810810810811</v>
      </c>
    </row>
    <row r="27" spans="1:6" x14ac:dyDescent="0.25">
      <c r="A27" s="11">
        <v>41</v>
      </c>
      <c r="B27" s="2">
        <v>58</v>
      </c>
      <c r="C27" s="2">
        <v>15</v>
      </c>
      <c r="D27" s="2">
        <f t="shared" si="0"/>
        <v>73</v>
      </c>
      <c r="E27" s="2">
        <f t="shared" si="1"/>
        <v>-43</v>
      </c>
      <c r="F27" s="6">
        <f t="shared" si="2"/>
        <v>3.8666666666666667</v>
      </c>
    </row>
    <row r="28" spans="1:6" x14ac:dyDescent="0.25">
      <c r="A28" s="11">
        <v>42</v>
      </c>
      <c r="B28" s="2">
        <v>136</v>
      </c>
      <c r="C28" s="2">
        <v>46</v>
      </c>
      <c r="D28" s="2">
        <f t="shared" si="0"/>
        <v>182</v>
      </c>
      <c r="E28" s="2">
        <f t="shared" si="1"/>
        <v>-90</v>
      </c>
      <c r="F28" s="6">
        <f t="shared" si="2"/>
        <v>2.9565217391304346</v>
      </c>
    </row>
    <row r="29" spans="1:6" x14ac:dyDescent="0.25">
      <c r="A29" s="11">
        <v>43</v>
      </c>
      <c r="B29" s="2">
        <v>107</v>
      </c>
      <c r="C29" s="2">
        <v>55</v>
      </c>
      <c r="D29" s="2">
        <f t="shared" si="0"/>
        <v>162</v>
      </c>
      <c r="E29" s="2">
        <f t="shared" si="1"/>
        <v>-52</v>
      </c>
      <c r="F29" s="6">
        <f t="shared" si="2"/>
        <v>1.9454545454545455</v>
      </c>
    </row>
    <row r="30" spans="1:6" x14ac:dyDescent="0.25">
      <c r="A30" s="11">
        <v>44</v>
      </c>
      <c r="B30" s="2">
        <v>163</v>
      </c>
      <c r="C30" s="2">
        <v>58</v>
      </c>
      <c r="D30" s="2">
        <f t="shared" si="0"/>
        <v>221</v>
      </c>
      <c r="E30" s="2">
        <f t="shared" si="1"/>
        <v>-105</v>
      </c>
      <c r="F30" s="6">
        <f t="shared" si="2"/>
        <v>2.8103448275862069</v>
      </c>
    </row>
    <row r="31" spans="1:6" x14ac:dyDescent="0.25">
      <c r="A31" s="11">
        <v>45</v>
      </c>
      <c r="B31" s="2">
        <v>77</v>
      </c>
      <c r="C31" s="2">
        <v>33</v>
      </c>
      <c r="D31" s="2">
        <f t="shared" si="0"/>
        <v>110</v>
      </c>
      <c r="E31" s="2">
        <f t="shared" si="1"/>
        <v>-44</v>
      </c>
      <c r="F31" s="6">
        <f t="shared" si="2"/>
        <v>2.3333333333333335</v>
      </c>
    </row>
    <row r="32" spans="1:6" x14ac:dyDescent="0.25">
      <c r="A32" s="11">
        <v>46</v>
      </c>
      <c r="B32" s="2">
        <v>130</v>
      </c>
      <c r="C32" s="2">
        <v>70</v>
      </c>
      <c r="D32" s="2">
        <f t="shared" si="0"/>
        <v>200</v>
      </c>
      <c r="E32" s="2">
        <f t="shared" si="1"/>
        <v>-60</v>
      </c>
      <c r="F32" s="6">
        <f t="shared" si="2"/>
        <v>1.8571428571428572</v>
      </c>
    </row>
    <row r="33" spans="1:6" x14ac:dyDescent="0.25">
      <c r="A33" s="11">
        <v>47</v>
      </c>
      <c r="B33" s="2">
        <v>178</v>
      </c>
      <c r="C33" s="2">
        <v>46</v>
      </c>
      <c r="D33" s="2">
        <f t="shared" si="0"/>
        <v>224</v>
      </c>
      <c r="E33" s="2">
        <f t="shared" si="1"/>
        <v>-132</v>
      </c>
      <c r="F33" s="6">
        <f t="shared" si="2"/>
        <v>3.8695652173913042</v>
      </c>
    </row>
    <row r="34" spans="1:6" x14ac:dyDescent="0.25">
      <c r="A34" s="11">
        <v>48</v>
      </c>
      <c r="B34" s="2">
        <v>114</v>
      </c>
      <c r="C34" s="2">
        <v>50</v>
      </c>
      <c r="D34" s="2">
        <f t="shared" si="0"/>
        <v>164</v>
      </c>
      <c r="E34" s="2">
        <f t="shared" si="1"/>
        <v>-64</v>
      </c>
      <c r="F34" s="6">
        <f t="shared" si="2"/>
        <v>2.2799999999999998</v>
      </c>
    </row>
    <row r="35" spans="1:6" x14ac:dyDescent="0.25">
      <c r="A35" s="11">
        <v>49</v>
      </c>
      <c r="B35" s="2">
        <v>69</v>
      </c>
      <c r="C35" s="2">
        <v>33</v>
      </c>
      <c r="D35" s="2">
        <f t="shared" si="0"/>
        <v>102</v>
      </c>
      <c r="E35" s="2">
        <f t="shared" si="1"/>
        <v>-36</v>
      </c>
      <c r="F35" s="6">
        <f t="shared" si="2"/>
        <v>2.0909090909090908</v>
      </c>
    </row>
    <row r="36" spans="1:6" x14ac:dyDescent="0.25">
      <c r="A36" s="11">
        <v>50</v>
      </c>
      <c r="B36" s="2">
        <v>66</v>
      </c>
      <c r="C36" s="2">
        <v>31</v>
      </c>
      <c r="D36" s="2">
        <f t="shared" si="0"/>
        <v>97</v>
      </c>
      <c r="E36" s="2">
        <f t="shared" si="1"/>
        <v>-35</v>
      </c>
      <c r="F36" s="6">
        <f t="shared" si="2"/>
        <v>2.129032258064516</v>
      </c>
    </row>
    <row r="37" spans="1:6" x14ac:dyDescent="0.25">
      <c r="A37" s="11">
        <v>52</v>
      </c>
      <c r="B37" s="2">
        <v>123</v>
      </c>
      <c r="C37" s="2">
        <v>69</v>
      </c>
      <c r="D37" s="2">
        <f t="shared" si="0"/>
        <v>192</v>
      </c>
      <c r="E37" s="2">
        <f t="shared" si="1"/>
        <v>-54</v>
      </c>
      <c r="F37" s="6">
        <f t="shared" si="2"/>
        <v>1.7826086956521738</v>
      </c>
    </row>
    <row r="38" spans="1:6" x14ac:dyDescent="0.25">
      <c r="A38" s="11">
        <v>60</v>
      </c>
      <c r="B38" s="2">
        <v>60</v>
      </c>
      <c r="C38" s="2">
        <v>58</v>
      </c>
      <c r="D38" s="2">
        <f t="shared" si="0"/>
        <v>118</v>
      </c>
      <c r="E38" s="2">
        <f t="shared" si="1"/>
        <v>-2</v>
      </c>
      <c r="F38" s="6">
        <f t="shared" si="2"/>
        <v>1.0344827586206897</v>
      </c>
    </row>
    <row r="39" spans="1:6" x14ac:dyDescent="0.25">
      <c r="A39" s="11">
        <v>61</v>
      </c>
      <c r="B39" s="2">
        <v>60</v>
      </c>
      <c r="C39" s="2">
        <v>28</v>
      </c>
      <c r="D39" s="2">
        <f t="shared" si="0"/>
        <v>88</v>
      </c>
      <c r="E39" s="2">
        <f t="shared" si="1"/>
        <v>-32</v>
      </c>
      <c r="F39" s="6">
        <f t="shared" si="2"/>
        <v>2.1428571428571428</v>
      </c>
    </row>
    <row r="40" spans="1:6" x14ac:dyDescent="0.25">
      <c r="A40" s="11">
        <v>62</v>
      </c>
      <c r="B40" s="2">
        <v>70</v>
      </c>
      <c r="C40" s="2">
        <v>36</v>
      </c>
      <c r="D40" s="2">
        <f t="shared" si="0"/>
        <v>106</v>
      </c>
      <c r="E40" s="2">
        <f t="shared" si="1"/>
        <v>-34</v>
      </c>
      <c r="F40" s="6">
        <f t="shared" si="2"/>
        <v>1.9444444444444444</v>
      </c>
    </row>
    <row r="41" spans="1:6" x14ac:dyDescent="0.25">
      <c r="A41" s="11">
        <v>63</v>
      </c>
      <c r="B41" s="2">
        <v>54</v>
      </c>
      <c r="C41" s="2">
        <v>39</v>
      </c>
      <c r="D41" s="2">
        <f t="shared" si="0"/>
        <v>93</v>
      </c>
      <c r="E41" s="2">
        <f t="shared" si="1"/>
        <v>-15</v>
      </c>
      <c r="F41" s="6">
        <f t="shared" si="2"/>
        <v>1.3846153846153846</v>
      </c>
    </row>
    <row r="42" spans="1:6" x14ac:dyDescent="0.25">
      <c r="A42" s="11">
        <v>66</v>
      </c>
      <c r="B42" s="2">
        <v>41</v>
      </c>
      <c r="C42" s="2">
        <v>41</v>
      </c>
      <c r="D42" s="2">
        <f t="shared" si="0"/>
        <v>82</v>
      </c>
      <c r="E42" s="2">
        <f t="shared" si="1"/>
        <v>0</v>
      </c>
      <c r="F42" s="6">
        <f t="shared" si="2"/>
        <v>1</v>
      </c>
    </row>
    <row r="43" spans="1:6" x14ac:dyDescent="0.25">
      <c r="A43" s="11">
        <v>67</v>
      </c>
      <c r="B43" s="2">
        <v>96</v>
      </c>
      <c r="C43" s="2">
        <v>39</v>
      </c>
      <c r="D43" s="2">
        <f t="shared" si="0"/>
        <v>135</v>
      </c>
      <c r="E43" s="2">
        <f t="shared" si="1"/>
        <v>-57</v>
      </c>
      <c r="F43" s="6">
        <f t="shared" si="2"/>
        <v>2.4615384615384617</v>
      </c>
    </row>
    <row r="44" spans="1:6" x14ac:dyDescent="0.25">
      <c r="A44" s="11">
        <v>68</v>
      </c>
      <c r="B44" s="2">
        <v>31</v>
      </c>
      <c r="C44" s="2">
        <v>27</v>
      </c>
      <c r="D44" s="2">
        <f t="shared" si="0"/>
        <v>58</v>
      </c>
      <c r="E44" s="2">
        <f t="shared" si="1"/>
        <v>-4</v>
      </c>
      <c r="F44" s="6">
        <f t="shared" si="2"/>
        <v>1.1481481481481481</v>
      </c>
    </row>
    <row r="45" spans="1:6" x14ac:dyDescent="0.25">
      <c r="A45" s="11">
        <v>69</v>
      </c>
      <c r="B45" s="2">
        <v>35</v>
      </c>
      <c r="C45" s="2">
        <v>25</v>
      </c>
      <c r="D45" s="2">
        <f t="shared" si="0"/>
        <v>60</v>
      </c>
      <c r="E45" s="2">
        <f t="shared" si="1"/>
        <v>-10</v>
      </c>
      <c r="F45" s="6">
        <f t="shared" si="2"/>
        <v>1.4</v>
      </c>
    </row>
    <row r="46" spans="1:6" x14ac:dyDescent="0.25">
      <c r="A46" s="11">
        <v>70</v>
      </c>
      <c r="B46" s="2">
        <v>75</v>
      </c>
      <c r="C46" s="2">
        <v>49</v>
      </c>
      <c r="D46" s="2">
        <f t="shared" si="0"/>
        <v>124</v>
      </c>
      <c r="E46" s="2">
        <f t="shared" si="1"/>
        <v>-26</v>
      </c>
      <c r="F46" s="6">
        <f t="shared" si="2"/>
        <v>1.5306122448979591</v>
      </c>
    </row>
    <row r="47" spans="1:6" x14ac:dyDescent="0.25">
      <c r="A47" s="11">
        <v>71</v>
      </c>
      <c r="B47" s="2">
        <v>54</v>
      </c>
      <c r="C47" s="2">
        <v>13</v>
      </c>
      <c r="D47" s="2">
        <f t="shared" si="0"/>
        <v>67</v>
      </c>
      <c r="E47" s="2">
        <f t="shared" si="1"/>
        <v>-41</v>
      </c>
      <c r="F47" s="6">
        <f t="shared" si="2"/>
        <v>4.1538461538461542</v>
      </c>
    </row>
    <row r="48" spans="1:6" x14ac:dyDescent="0.25">
      <c r="A48" s="11">
        <v>72</v>
      </c>
      <c r="B48" s="2">
        <v>86</v>
      </c>
      <c r="C48" s="2">
        <v>76</v>
      </c>
      <c r="D48" s="2">
        <f t="shared" si="0"/>
        <v>162</v>
      </c>
      <c r="E48" s="2">
        <f t="shared" si="1"/>
        <v>-10</v>
      </c>
      <c r="F48" s="6">
        <f t="shared" si="2"/>
        <v>1.131578947368421</v>
      </c>
    </row>
    <row r="49" spans="1:6" x14ac:dyDescent="0.25">
      <c r="A49" s="11">
        <v>73</v>
      </c>
      <c r="B49" s="2">
        <v>71</v>
      </c>
      <c r="C49" s="2">
        <v>23</v>
      </c>
      <c r="D49" s="2">
        <f t="shared" si="0"/>
        <v>94</v>
      </c>
      <c r="E49" s="2">
        <f t="shared" si="1"/>
        <v>-48</v>
      </c>
      <c r="F49" s="6">
        <f t="shared" si="2"/>
        <v>3.0869565217391304</v>
      </c>
    </row>
    <row r="50" spans="1:6" x14ac:dyDescent="0.25">
      <c r="A50" s="11">
        <v>75</v>
      </c>
      <c r="B50" s="2">
        <v>111</v>
      </c>
      <c r="C50" s="2">
        <v>21</v>
      </c>
      <c r="D50" s="2">
        <f t="shared" si="0"/>
        <v>132</v>
      </c>
      <c r="E50" s="2">
        <f t="shared" si="1"/>
        <v>-90</v>
      </c>
      <c r="F50" s="6">
        <f t="shared" si="2"/>
        <v>5.2857142857142856</v>
      </c>
    </row>
    <row r="51" spans="1:6" x14ac:dyDescent="0.25">
      <c r="A51" s="11">
        <v>76</v>
      </c>
      <c r="B51" s="2">
        <v>28</v>
      </c>
      <c r="C51" s="2">
        <v>18</v>
      </c>
      <c r="D51" s="2">
        <f t="shared" si="0"/>
        <v>46</v>
      </c>
      <c r="E51" s="2">
        <f t="shared" si="1"/>
        <v>-10</v>
      </c>
      <c r="F51" s="6">
        <f t="shared" si="2"/>
        <v>1.5555555555555556</v>
      </c>
    </row>
    <row r="52" spans="1:6" x14ac:dyDescent="0.25">
      <c r="A52" s="11">
        <v>77</v>
      </c>
      <c r="B52" s="2">
        <v>73</v>
      </c>
      <c r="C52" s="2">
        <v>12</v>
      </c>
      <c r="D52" s="2">
        <f t="shared" si="0"/>
        <v>85</v>
      </c>
      <c r="E52" s="2">
        <f t="shared" si="1"/>
        <v>-61</v>
      </c>
      <c r="F52" s="6">
        <f t="shared" si="2"/>
        <v>6.083333333333333</v>
      </c>
    </row>
    <row r="53" spans="1:6" x14ac:dyDescent="0.25">
      <c r="A53" s="11">
        <v>78</v>
      </c>
      <c r="B53" s="2">
        <v>40</v>
      </c>
      <c r="C53" s="2">
        <v>32</v>
      </c>
      <c r="D53" s="2">
        <f t="shared" si="0"/>
        <v>72</v>
      </c>
      <c r="E53" s="2">
        <f t="shared" si="1"/>
        <v>-8</v>
      </c>
      <c r="F53" s="6">
        <f t="shared" si="2"/>
        <v>1.25</v>
      </c>
    </row>
    <row r="54" spans="1:6" x14ac:dyDescent="0.25">
      <c r="A54" s="11">
        <v>79</v>
      </c>
      <c r="B54" s="2">
        <v>117</v>
      </c>
      <c r="C54" s="2">
        <v>32</v>
      </c>
      <c r="D54" s="2">
        <f t="shared" si="0"/>
        <v>149</v>
      </c>
      <c r="E54" s="2">
        <f t="shared" si="1"/>
        <v>-85</v>
      </c>
      <c r="F54" s="6">
        <f t="shared" si="2"/>
        <v>3.65625</v>
      </c>
    </row>
    <row r="55" spans="1:6" x14ac:dyDescent="0.25">
      <c r="A55" s="11">
        <v>81</v>
      </c>
      <c r="B55" s="2">
        <v>42</v>
      </c>
      <c r="C55" s="2">
        <v>8</v>
      </c>
      <c r="D55" s="2">
        <f t="shared" si="0"/>
        <v>50</v>
      </c>
      <c r="E55" s="2">
        <f t="shared" si="1"/>
        <v>-34</v>
      </c>
      <c r="F55" s="6">
        <f t="shared" si="2"/>
        <v>5.25</v>
      </c>
    </row>
    <row r="56" spans="1:6" x14ac:dyDescent="0.25">
      <c r="A56" s="11">
        <v>83</v>
      </c>
      <c r="B56" s="2">
        <v>88</v>
      </c>
      <c r="C56" s="2">
        <v>18</v>
      </c>
      <c r="D56" s="2">
        <f t="shared" si="0"/>
        <v>106</v>
      </c>
      <c r="E56" s="2">
        <f t="shared" si="1"/>
        <v>-70</v>
      </c>
      <c r="F56" s="6">
        <f t="shared" si="2"/>
        <v>4.8888888888888893</v>
      </c>
    </row>
    <row r="57" spans="1:6" x14ac:dyDescent="0.25">
      <c r="A57" s="11">
        <v>84</v>
      </c>
      <c r="B57" s="2">
        <v>31</v>
      </c>
      <c r="C57" s="2">
        <v>16</v>
      </c>
      <c r="D57" s="2">
        <f t="shared" si="0"/>
        <v>47</v>
      </c>
      <c r="E57" s="2">
        <f t="shared" si="1"/>
        <v>-15</v>
      </c>
      <c r="F57" s="6">
        <f t="shared" si="2"/>
        <v>1.9375</v>
      </c>
    </row>
    <row r="58" spans="1:6" x14ac:dyDescent="0.25">
      <c r="A58" s="11">
        <v>88</v>
      </c>
      <c r="B58" s="2">
        <v>26</v>
      </c>
      <c r="C58" s="2">
        <v>17</v>
      </c>
      <c r="D58" s="2">
        <f t="shared" si="0"/>
        <v>43</v>
      </c>
      <c r="E58" s="2">
        <f t="shared" si="1"/>
        <v>-9</v>
      </c>
      <c r="F58" s="6">
        <f t="shared" si="2"/>
        <v>1.5294117647058822</v>
      </c>
    </row>
    <row r="59" spans="1:6" x14ac:dyDescent="0.25">
      <c r="A59" s="11">
        <v>90</v>
      </c>
      <c r="B59" s="2">
        <v>47</v>
      </c>
      <c r="C59" s="2">
        <v>20</v>
      </c>
      <c r="D59" s="2">
        <f t="shared" si="0"/>
        <v>67</v>
      </c>
      <c r="E59" s="2">
        <f t="shared" si="1"/>
        <v>-27</v>
      </c>
      <c r="F59" s="6">
        <f t="shared" si="2"/>
        <v>2.35</v>
      </c>
    </row>
    <row r="60" spans="1:6" x14ac:dyDescent="0.25">
      <c r="A60" s="11">
        <v>94</v>
      </c>
      <c r="B60" s="2">
        <v>32</v>
      </c>
      <c r="C60" s="2">
        <v>15</v>
      </c>
      <c r="D60" s="2">
        <f t="shared" si="0"/>
        <v>47</v>
      </c>
      <c r="E60" s="2">
        <f t="shared" si="1"/>
        <v>-17</v>
      </c>
      <c r="F60" s="6">
        <f t="shared" si="2"/>
        <v>2.1333333333333333</v>
      </c>
    </row>
    <row r="61" spans="1:6" x14ac:dyDescent="0.25">
      <c r="A61" s="11">
        <v>100</v>
      </c>
      <c r="B61" s="2">
        <v>34</v>
      </c>
      <c r="C61" s="2">
        <v>8</v>
      </c>
      <c r="D61" s="2">
        <f t="shared" si="0"/>
        <v>42</v>
      </c>
      <c r="E61" s="2">
        <f t="shared" si="1"/>
        <v>-26</v>
      </c>
      <c r="F61" s="6">
        <f t="shared" si="2"/>
        <v>4.25</v>
      </c>
    </row>
    <row r="62" spans="1:6" x14ac:dyDescent="0.25">
      <c r="A62" s="11">
        <v>101</v>
      </c>
      <c r="B62" s="2">
        <v>45</v>
      </c>
      <c r="C62" s="2">
        <v>17</v>
      </c>
      <c r="D62" s="2">
        <f t="shared" si="0"/>
        <v>62</v>
      </c>
      <c r="E62" s="2">
        <f t="shared" si="1"/>
        <v>-28</v>
      </c>
      <c r="F62" s="6">
        <f t="shared" si="2"/>
        <v>2.6470588235294117</v>
      </c>
    </row>
    <row r="63" spans="1:6" x14ac:dyDescent="0.25">
      <c r="A63" s="11">
        <v>102</v>
      </c>
      <c r="B63" s="2">
        <v>64</v>
      </c>
      <c r="C63" s="2">
        <v>19</v>
      </c>
      <c r="D63" s="2">
        <f t="shared" si="0"/>
        <v>83</v>
      </c>
      <c r="E63" s="2">
        <f t="shared" si="1"/>
        <v>-45</v>
      </c>
      <c r="F63" s="6">
        <f t="shared" si="2"/>
        <v>3.3684210526315788</v>
      </c>
    </row>
    <row r="64" spans="1:6" x14ac:dyDescent="0.25">
      <c r="A64" s="11">
        <v>103</v>
      </c>
      <c r="B64" s="2">
        <v>112</v>
      </c>
      <c r="C64" s="2">
        <v>93</v>
      </c>
      <c r="D64" s="2">
        <f t="shared" si="0"/>
        <v>205</v>
      </c>
      <c r="E64" s="2">
        <f t="shared" si="1"/>
        <v>-19</v>
      </c>
      <c r="F64" s="6">
        <f t="shared" si="2"/>
        <v>1.2043010752688172</v>
      </c>
    </row>
    <row r="65" spans="1:6" x14ac:dyDescent="0.25">
      <c r="A65" s="11">
        <v>104</v>
      </c>
      <c r="B65" s="2">
        <v>83</v>
      </c>
      <c r="C65" s="2">
        <v>65</v>
      </c>
      <c r="D65" s="2">
        <f t="shared" si="0"/>
        <v>148</v>
      </c>
      <c r="E65" s="2">
        <f t="shared" si="1"/>
        <v>-18</v>
      </c>
      <c r="F65" s="6">
        <f t="shared" si="2"/>
        <v>1.2769230769230768</v>
      </c>
    </row>
    <row r="66" spans="1:6" x14ac:dyDescent="0.25">
      <c r="A66" s="11">
        <v>105</v>
      </c>
      <c r="B66" s="2">
        <v>94</v>
      </c>
      <c r="C66" s="2">
        <v>14</v>
      </c>
      <c r="D66" s="2">
        <f t="shared" si="0"/>
        <v>108</v>
      </c>
      <c r="E66" s="2">
        <f t="shared" si="1"/>
        <v>-80</v>
      </c>
      <c r="F66" s="6">
        <f t="shared" si="2"/>
        <v>6.7142857142857144</v>
      </c>
    </row>
    <row r="67" spans="1:6" x14ac:dyDescent="0.25">
      <c r="A67" s="11">
        <v>106</v>
      </c>
      <c r="B67" s="2">
        <v>83</v>
      </c>
      <c r="C67" s="2">
        <v>22</v>
      </c>
      <c r="D67" s="2">
        <f t="shared" si="0"/>
        <v>105</v>
      </c>
      <c r="E67" s="2">
        <f t="shared" si="1"/>
        <v>-61</v>
      </c>
      <c r="F67" s="6">
        <f t="shared" si="2"/>
        <v>3.7727272727272729</v>
      </c>
    </row>
    <row r="68" spans="1:6" x14ac:dyDescent="0.25">
      <c r="A68" s="11">
        <v>107</v>
      </c>
      <c r="B68" s="2">
        <v>58</v>
      </c>
      <c r="C68" s="2">
        <v>18</v>
      </c>
      <c r="D68" s="2">
        <f t="shared" si="0"/>
        <v>76</v>
      </c>
      <c r="E68" s="2">
        <f t="shared" si="1"/>
        <v>-40</v>
      </c>
      <c r="F68" s="6">
        <f t="shared" si="2"/>
        <v>3.2222222222222223</v>
      </c>
    </row>
    <row r="69" spans="1:6" x14ac:dyDescent="0.25">
      <c r="A69" s="11">
        <v>108</v>
      </c>
      <c r="B69" s="2">
        <v>46</v>
      </c>
      <c r="C69" s="2">
        <v>22</v>
      </c>
      <c r="D69" s="2">
        <f t="shared" ref="D69:D81" si="3">SUM(B69:C69)</f>
        <v>68</v>
      </c>
      <c r="E69" s="2">
        <f t="shared" ref="E69:E81" si="4">C69-B69</f>
        <v>-24</v>
      </c>
      <c r="F69" s="6">
        <f t="shared" ref="F69:F81" si="5">B69/C69</f>
        <v>2.0909090909090908</v>
      </c>
    </row>
    <row r="70" spans="1:6" x14ac:dyDescent="0.25">
      <c r="A70" s="11">
        <v>109</v>
      </c>
      <c r="B70" s="2">
        <v>106</v>
      </c>
      <c r="C70" s="2">
        <v>74</v>
      </c>
      <c r="D70" s="2">
        <f t="shared" si="3"/>
        <v>180</v>
      </c>
      <c r="E70" s="2">
        <f t="shared" si="4"/>
        <v>-32</v>
      </c>
      <c r="F70" s="6">
        <f t="shared" si="5"/>
        <v>1.4324324324324325</v>
      </c>
    </row>
    <row r="71" spans="1:6" x14ac:dyDescent="0.25">
      <c r="A71" s="11">
        <v>110</v>
      </c>
      <c r="B71" s="2">
        <v>114</v>
      </c>
      <c r="C71" s="2">
        <v>46</v>
      </c>
      <c r="D71" s="2">
        <f t="shared" si="3"/>
        <v>160</v>
      </c>
      <c r="E71" s="2">
        <f t="shared" si="4"/>
        <v>-68</v>
      </c>
      <c r="F71" s="6">
        <f t="shared" si="5"/>
        <v>2.4782608695652173</v>
      </c>
    </row>
    <row r="72" spans="1:6" x14ac:dyDescent="0.25">
      <c r="A72" s="11">
        <v>111</v>
      </c>
      <c r="B72" s="2">
        <v>20</v>
      </c>
      <c r="C72" s="2">
        <v>16</v>
      </c>
      <c r="D72" s="2">
        <f t="shared" si="3"/>
        <v>36</v>
      </c>
      <c r="E72" s="2">
        <f t="shared" si="4"/>
        <v>-4</v>
      </c>
      <c r="F72" s="6">
        <f t="shared" si="5"/>
        <v>1.25</v>
      </c>
    </row>
    <row r="73" spans="1:6" x14ac:dyDescent="0.25">
      <c r="A73" s="11">
        <v>112</v>
      </c>
      <c r="B73" s="2">
        <v>31</v>
      </c>
      <c r="C73" s="2">
        <v>23</v>
      </c>
      <c r="D73" s="2">
        <f t="shared" si="3"/>
        <v>54</v>
      </c>
      <c r="E73" s="2">
        <f t="shared" si="4"/>
        <v>-8</v>
      </c>
      <c r="F73" s="6">
        <f t="shared" si="5"/>
        <v>1.3478260869565217</v>
      </c>
    </row>
    <row r="74" spans="1:6" x14ac:dyDescent="0.25">
      <c r="A74" s="11">
        <v>113</v>
      </c>
      <c r="B74" s="2">
        <v>111</v>
      </c>
      <c r="C74" s="2">
        <v>34</v>
      </c>
      <c r="D74" s="2">
        <f t="shared" si="3"/>
        <v>145</v>
      </c>
      <c r="E74" s="2">
        <f t="shared" si="4"/>
        <v>-77</v>
      </c>
      <c r="F74" s="6">
        <f t="shared" si="5"/>
        <v>3.2647058823529411</v>
      </c>
    </row>
    <row r="75" spans="1:6" x14ac:dyDescent="0.25">
      <c r="A75" s="11">
        <v>114</v>
      </c>
      <c r="B75" s="2">
        <v>108</v>
      </c>
      <c r="C75" s="2">
        <v>78</v>
      </c>
      <c r="D75" s="2">
        <f t="shared" si="3"/>
        <v>186</v>
      </c>
      <c r="E75" s="2">
        <f t="shared" si="4"/>
        <v>-30</v>
      </c>
      <c r="F75" s="6">
        <f t="shared" si="5"/>
        <v>1.3846153846153846</v>
      </c>
    </row>
    <row r="76" spans="1:6" x14ac:dyDescent="0.25">
      <c r="A76" s="11">
        <v>115</v>
      </c>
      <c r="B76" s="2">
        <v>82</v>
      </c>
      <c r="C76" s="2">
        <v>43</v>
      </c>
      <c r="D76" s="2">
        <f t="shared" si="3"/>
        <v>125</v>
      </c>
      <c r="E76" s="2">
        <f t="shared" si="4"/>
        <v>-39</v>
      </c>
      <c r="F76" s="6">
        <f t="shared" si="5"/>
        <v>1.9069767441860466</v>
      </c>
    </row>
    <row r="77" spans="1:6" x14ac:dyDescent="0.25">
      <c r="A77" s="11">
        <v>120</v>
      </c>
      <c r="B77" s="2">
        <v>81</v>
      </c>
      <c r="C77" s="2">
        <v>47</v>
      </c>
      <c r="D77" s="2">
        <f t="shared" si="3"/>
        <v>128</v>
      </c>
      <c r="E77" s="2">
        <f t="shared" si="4"/>
        <v>-34</v>
      </c>
      <c r="F77" s="6">
        <f t="shared" si="5"/>
        <v>1.7234042553191489</v>
      </c>
    </row>
    <row r="78" spans="1:6" x14ac:dyDescent="0.25">
      <c r="A78" s="11">
        <v>121</v>
      </c>
      <c r="B78" s="2">
        <v>45</v>
      </c>
      <c r="C78" s="2">
        <v>51</v>
      </c>
      <c r="D78" s="2">
        <f t="shared" si="3"/>
        <v>96</v>
      </c>
      <c r="E78" s="2">
        <f t="shared" si="4"/>
        <v>6</v>
      </c>
      <c r="F78" s="6">
        <f t="shared" si="5"/>
        <v>0.88235294117647056</v>
      </c>
    </row>
    <row r="79" spans="1:6" x14ac:dyDescent="0.25">
      <c r="A79" s="11">
        <v>122</v>
      </c>
      <c r="B79" s="2">
        <v>33</v>
      </c>
      <c r="C79" s="2">
        <v>36</v>
      </c>
      <c r="D79" s="2">
        <f t="shared" si="3"/>
        <v>69</v>
      </c>
      <c r="E79" s="2">
        <f t="shared" si="4"/>
        <v>3</v>
      </c>
      <c r="F79" s="6">
        <f t="shared" si="5"/>
        <v>0.91666666666666663</v>
      </c>
    </row>
    <row r="80" spans="1:6" x14ac:dyDescent="0.25">
      <c r="A80" s="11">
        <v>123</v>
      </c>
      <c r="B80" s="2">
        <v>29</v>
      </c>
      <c r="C80" s="2">
        <v>21</v>
      </c>
      <c r="D80" s="2">
        <f t="shared" si="3"/>
        <v>50</v>
      </c>
      <c r="E80" s="2">
        <f t="shared" si="4"/>
        <v>-8</v>
      </c>
      <c r="F80" s="6">
        <f t="shared" si="5"/>
        <v>1.3809523809523809</v>
      </c>
    </row>
    <row r="81" spans="1:6" x14ac:dyDescent="0.25">
      <c r="A81" s="4" t="s">
        <v>8</v>
      </c>
      <c r="B81" s="5">
        <f>SUM(B4:B80)</f>
        <v>5022</v>
      </c>
      <c r="C81" s="5">
        <f>SUM(C4:C80)</f>
        <v>2938</v>
      </c>
      <c r="D81" s="5">
        <f t="shared" si="3"/>
        <v>7960</v>
      </c>
      <c r="E81" s="5">
        <f t="shared" si="4"/>
        <v>-2084</v>
      </c>
      <c r="F81" s="6">
        <f t="shared" si="5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&amp;LORS/OMAP&amp;C&amp;P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I16" sqref="I16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2020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20</v>
      </c>
      <c r="C4" s="8">
        <v>9</v>
      </c>
      <c r="D4" s="8">
        <f>SUM(B4:C4)</f>
        <v>29</v>
      </c>
      <c r="E4" s="8">
        <f>C4-B4</f>
        <v>-11</v>
      </c>
      <c r="F4" s="9">
        <f>B4/C4</f>
        <v>2.2222222222222223</v>
      </c>
    </row>
    <row r="5" spans="1:7" x14ac:dyDescent="0.25">
      <c r="A5" s="4" t="s">
        <v>33</v>
      </c>
      <c r="B5" s="8">
        <v>331</v>
      </c>
      <c r="C5" s="8">
        <v>152</v>
      </c>
      <c r="D5" s="8">
        <f t="shared" ref="D5:D11" si="0">SUM(B5:C5)</f>
        <v>483</v>
      </c>
      <c r="E5" s="8">
        <f t="shared" ref="E5:E11" si="1">C5-B5</f>
        <v>-179</v>
      </c>
      <c r="F5" s="9">
        <f t="shared" ref="F5:F11" si="2">B5/C5</f>
        <v>2.1776315789473686</v>
      </c>
    </row>
    <row r="6" spans="1:7" x14ac:dyDescent="0.25">
      <c r="A6" s="4" t="s">
        <v>11</v>
      </c>
      <c r="B6" s="8">
        <v>2328</v>
      </c>
      <c r="C6" s="8">
        <v>1223</v>
      </c>
      <c r="D6" s="8">
        <f t="shared" si="0"/>
        <v>3551</v>
      </c>
      <c r="E6" s="8">
        <f t="shared" si="1"/>
        <v>-1105</v>
      </c>
      <c r="F6" s="9">
        <f t="shared" si="2"/>
        <v>1.9035159443990188</v>
      </c>
    </row>
    <row r="7" spans="1:7" x14ac:dyDescent="0.25">
      <c r="A7" s="4" t="s">
        <v>34</v>
      </c>
      <c r="B7" s="8">
        <v>475</v>
      </c>
      <c r="C7" s="8">
        <v>252</v>
      </c>
      <c r="D7" s="8">
        <v>15072</v>
      </c>
      <c r="E7" s="8">
        <v>-3992</v>
      </c>
      <c r="F7" s="9">
        <f t="shared" si="2"/>
        <v>1.8849206349206349</v>
      </c>
    </row>
    <row r="8" spans="1:7" x14ac:dyDescent="0.25">
      <c r="A8" s="4" t="s">
        <v>12</v>
      </c>
      <c r="B8" s="8">
        <v>22</v>
      </c>
      <c r="C8" s="8">
        <v>10</v>
      </c>
      <c r="D8" s="8">
        <f t="shared" si="0"/>
        <v>32</v>
      </c>
      <c r="E8" s="8">
        <f t="shared" si="1"/>
        <v>-12</v>
      </c>
      <c r="F8" s="9">
        <f t="shared" si="2"/>
        <v>2.2000000000000002</v>
      </c>
    </row>
    <row r="9" spans="1:7" x14ac:dyDescent="0.25">
      <c r="A9" s="4" t="s">
        <v>13</v>
      </c>
      <c r="B9" s="8">
        <v>616</v>
      </c>
      <c r="C9" s="8">
        <v>527</v>
      </c>
      <c r="D9" s="8">
        <f t="shared" si="0"/>
        <v>1143</v>
      </c>
      <c r="E9" s="8">
        <f t="shared" si="1"/>
        <v>-89</v>
      </c>
      <c r="F9" s="9">
        <f t="shared" si="2"/>
        <v>1.1688804554079697</v>
      </c>
    </row>
    <row r="10" spans="1:7" x14ac:dyDescent="0.25">
      <c r="A10" s="4" t="s">
        <v>35</v>
      </c>
      <c r="B10" s="8">
        <v>1230</v>
      </c>
      <c r="C10" s="8">
        <v>765</v>
      </c>
      <c r="D10" s="8">
        <f t="shared" ref="D10" si="3">SUM(B10:C10)</f>
        <v>1995</v>
      </c>
      <c r="E10" s="8">
        <f t="shared" ref="E10" si="4">C10-B10</f>
        <v>-465</v>
      </c>
      <c r="F10" s="9">
        <f t="shared" ref="F10" si="5">B10/C10</f>
        <v>1.607843137254902</v>
      </c>
    </row>
    <row r="11" spans="1:7" x14ac:dyDescent="0.25">
      <c r="A11" s="4" t="s">
        <v>8</v>
      </c>
      <c r="B11" s="7">
        <f>SUM(B4:B10)</f>
        <v>5022</v>
      </c>
      <c r="C11" s="7">
        <f>SUM(C4:C10)</f>
        <v>2938</v>
      </c>
      <c r="D11" s="7">
        <f t="shared" si="0"/>
        <v>7960</v>
      </c>
      <c r="E11" s="7">
        <f t="shared" si="1"/>
        <v>-2084</v>
      </c>
      <c r="F11" s="9">
        <f t="shared" si="2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G13" sqref="G13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1092</v>
      </c>
      <c r="C4" s="8">
        <v>765</v>
      </c>
      <c r="D4" s="8">
        <f>SUM(B4:C4)</f>
        <v>1857</v>
      </c>
      <c r="E4" s="8">
        <f>C4-B4</f>
        <v>-327</v>
      </c>
      <c r="F4" s="9">
        <f>B4/C4</f>
        <v>1.4274509803921569</v>
      </c>
    </row>
    <row r="5" spans="1:6" x14ac:dyDescent="0.25">
      <c r="A5" s="4" t="s">
        <v>15</v>
      </c>
      <c r="B5" s="8">
        <v>3930</v>
      </c>
      <c r="C5" s="8">
        <v>2173</v>
      </c>
      <c r="D5" s="8">
        <f t="shared" ref="D5:D6" si="0">SUM(B5:C5)</f>
        <v>6103</v>
      </c>
      <c r="E5" s="8">
        <f t="shared" ref="E5:E6" si="1">C5-B5</f>
        <v>-1757</v>
      </c>
      <c r="F5" s="9">
        <f t="shared" ref="F5:F6" si="2">B5/C5</f>
        <v>1.8085595950299125</v>
      </c>
    </row>
    <row r="6" spans="1:6" x14ac:dyDescent="0.25">
      <c r="A6" s="4" t="s">
        <v>8</v>
      </c>
      <c r="B6" s="7">
        <f>SUM(B4:B5)</f>
        <v>5022</v>
      </c>
      <c r="C6" s="7">
        <f>SUM(C4:C5)</f>
        <v>2938</v>
      </c>
      <c r="D6" s="7">
        <f t="shared" si="0"/>
        <v>7960</v>
      </c>
      <c r="E6" s="7">
        <f t="shared" si="1"/>
        <v>-2084</v>
      </c>
      <c r="F6" s="9">
        <f t="shared" si="2"/>
        <v>1.7093260721579306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&amp;LORS/OMAP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F25" sqref="F2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2020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25</v>
      </c>
      <c r="B5" s="8">
        <v>174</v>
      </c>
      <c r="C5" s="8">
        <v>0</v>
      </c>
      <c r="D5" s="8">
        <f t="shared" ref="D5:D10" si="0">SUM(B5:C5)</f>
        <v>174</v>
      </c>
      <c r="E5" s="8">
        <f t="shared" ref="E5:E10" si="1">C5-B5</f>
        <v>-174</v>
      </c>
      <c r="F5" s="9" t="str">
        <f t="shared" ref="F5:F10" si="2">IF(C5=0,"**.*",(B5/C5))</f>
        <v>**.*</v>
      </c>
    </row>
    <row r="6" spans="1:6" x14ac:dyDescent="0.25">
      <c r="A6" s="4" t="s">
        <v>26</v>
      </c>
      <c r="B6" s="8">
        <v>803</v>
      </c>
      <c r="C6" s="8">
        <v>402</v>
      </c>
      <c r="D6" s="8">
        <f t="shared" si="0"/>
        <v>1205</v>
      </c>
      <c r="E6" s="8">
        <f t="shared" si="1"/>
        <v>-401</v>
      </c>
      <c r="F6" s="9">
        <f t="shared" si="2"/>
        <v>1.9975124378109452</v>
      </c>
    </row>
    <row r="7" spans="1:6" x14ac:dyDescent="0.25">
      <c r="A7" s="4" t="s">
        <v>27</v>
      </c>
      <c r="B7" s="8">
        <v>2567</v>
      </c>
      <c r="C7" s="8">
        <v>1354</v>
      </c>
      <c r="D7" s="8">
        <f t="shared" si="0"/>
        <v>3921</v>
      </c>
      <c r="E7" s="8">
        <f t="shared" si="1"/>
        <v>-1213</v>
      </c>
      <c r="F7" s="9">
        <f t="shared" si="2"/>
        <v>1.8958641063515509</v>
      </c>
    </row>
    <row r="8" spans="1:6" x14ac:dyDescent="0.25">
      <c r="A8" s="4" t="s">
        <v>28</v>
      </c>
      <c r="B8" s="8">
        <v>1274</v>
      </c>
      <c r="C8" s="8">
        <v>1014</v>
      </c>
      <c r="D8" s="8">
        <f t="shared" si="0"/>
        <v>2288</v>
      </c>
      <c r="E8" s="8">
        <f t="shared" si="1"/>
        <v>-260</v>
      </c>
      <c r="F8" s="9">
        <f t="shared" si="2"/>
        <v>1.2564102564102564</v>
      </c>
    </row>
    <row r="9" spans="1:6" x14ac:dyDescent="0.25">
      <c r="A9" s="4" t="s">
        <v>29</v>
      </c>
      <c r="B9" s="8">
        <v>204</v>
      </c>
      <c r="C9" s="8">
        <v>168</v>
      </c>
      <c r="D9" s="8">
        <f t="shared" si="0"/>
        <v>372</v>
      </c>
      <c r="E9" s="8">
        <f t="shared" si="1"/>
        <v>-36</v>
      </c>
      <c r="F9" s="9">
        <f t="shared" si="2"/>
        <v>1.2142857142857142</v>
      </c>
    </row>
    <row r="10" spans="1:6" x14ac:dyDescent="0.25">
      <c r="A10" s="4" t="s">
        <v>8</v>
      </c>
      <c r="B10" s="7">
        <f>SUM(B4:B9)</f>
        <v>5022</v>
      </c>
      <c r="C10" s="7">
        <f>SUM(C4:C9)</f>
        <v>2938</v>
      </c>
      <c r="D10" s="7">
        <f t="shared" si="0"/>
        <v>7960</v>
      </c>
      <c r="E10" s="7">
        <f t="shared" si="1"/>
        <v>-2084</v>
      </c>
      <c r="F10" s="9">
        <f t="shared" si="2"/>
        <v>1.7093260721579306</v>
      </c>
    </row>
    <row r="12" spans="1:6" x14ac:dyDescent="0.25">
      <c r="A12" s="12" t="s">
        <v>49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MCGOVERN, SARAH</cp:lastModifiedBy>
  <cp:lastPrinted>2020-10-30T23:12:01Z</cp:lastPrinted>
  <dcterms:created xsi:type="dcterms:W3CDTF">2016-07-22T11:47:05Z</dcterms:created>
  <dcterms:modified xsi:type="dcterms:W3CDTF">2020-11-22T00:31:36Z</dcterms:modified>
</cp:coreProperties>
</file>