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blications\2022-fiscal-history\Data\"/>
    </mc:Choice>
  </mc:AlternateContent>
  <bookViews>
    <workbookView xWindow="360" yWindow="315" windowWidth="15600" windowHeight="11310" activeTab="1"/>
  </bookViews>
  <sheets>
    <sheet name="Sheet2" sheetId="1" r:id="rId1"/>
    <sheet name="Totals in $000's" sheetId="2" r:id="rId2"/>
  </sheets>
  <definedNames>
    <definedName name="_xlnm.Print_Titles" localSheetId="0">Sheet2!$A:$B,Sheet2!$4:$4</definedName>
  </definedNames>
  <calcPr calcId="162913"/>
</workbook>
</file>

<file path=xl/calcChain.xml><?xml version="1.0" encoding="utf-8"?>
<calcChain xmlns="http://schemas.openxmlformats.org/spreadsheetml/2006/main">
  <c r="C83" i="1" l="1"/>
  <c r="C76" i="1"/>
  <c r="C69" i="1"/>
  <c r="C64" i="1"/>
  <c r="C57" i="1"/>
  <c r="C44" i="1"/>
  <c r="C52" i="1" s="1"/>
  <c r="C37" i="1"/>
  <c r="C41" i="1" s="1"/>
  <c r="C30" i="1"/>
  <c r="C23" i="1"/>
  <c r="C20" i="1"/>
  <c r="C10" i="1"/>
  <c r="C6" i="1"/>
  <c r="C14" i="1" s="1"/>
  <c r="C33" i="1" l="1"/>
  <c r="C85" i="1" s="1"/>
  <c r="D83" i="1"/>
  <c r="D76" i="1"/>
  <c r="D69" i="1"/>
  <c r="D64" i="1"/>
  <c r="D57" i="1"/>
  <c r="D44" i="1"/>
  <c r="D52" i="1" s="1"/>
  <c r="D37" i="1"/>
  <c r="D41" i="1" s="1"/>
  <c r="D30" i="1"/>
  <c r="D23" i="1"/>
  <c r="D20" i="1"/>
  <c r="D10" i="1"/>
  <c r="D6" i="1"/>
  <c r="D14" i="1" l="1"/>
  <c r="D33" i="1"/>
  <c r="D85" i="1"/>
  <c r="E83" i="1"/>
  <c r="E76" i="1"/>
  <c r="E69" i="1"/>
  <c r="E64" i="1"/>
  <c r="E57" i="1"/>
  <c r="E44" i="1"/>
  <c r="E52" i="1" s="1"/>
  <c r="E37" i="1"/>
  <c r="E41" i="1" s="1"/>
  <c r="E30" i="1"/>
  <c r="E23" i="1"/>
  <c r="E20" i="1"/>
  <c r="E10" i="1"/>
  <c r="E6" i="1"/>
  <c r="E33" i="1" l="1"/>
  <c r="E14" i="1"/>
  <c r="E85" i="1" l="1"/>
  <c r="F83" i="1"/>
  <c r="F76" i="1"/>
  <c r="F69" i="1"/>
  <c r="F64" i="1"/>
  <c r="F57" i="1"/>
  <c r="F44" i="1"/>
  <c r="F52" i="1" s="1"/>
  <c r="F37" i="1"/>
  <c r="F41" i="1" s="1"/>
  <c r="F30" i="1"/>
  <c r="F23" i="1"/>
  <c r="F20" i="1"/>
  <c r="F10" i="1"/>
  <c r="F6" i="1"/>
  <c r="F33" i="1" l="1"/>
  <c r="F14" i="1"/>
  <c r="G83" i="1"/>
  <c r="G76" i="1"/>
  <c r="G69" i="1"/>
  <c r="G64" i="1"/>
  <c r="G57" i="1"/>
  <c r="G44" i="1"/>
  <c r="G52" i="1" s="1"/>
  <c r="G37" i="1"/>
  <c r="G41" i="1" s="1"/>
  <c r="G30" i="1"/>
  <c r="G23" i="1"/>
  <c r="G20" i="1"/>
  <c r="G10" i="1"/>
  <c r="G6" i="1"/>
  <c r="F85" i="1" l="1"/>
  <c r="G33" i="1"/>
  <c r="G14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H44" i="1"/>
  <c r="H10" i="1"/>
  <c r="H6" i="1"/>
  <c r="H14" i="1" s="1"/>
  <c r="H83" i="1"/>
  <c r="H76" i="1"/>
  <c r="H69" i="1"/>
  <c r="H64" i="1"/>
  <c r="H57" i="1"/>
  <c r="H52" i="1"/>
  <c r="H37" i="1"/>
  <c r="H41" i="1" s="1"/>
  <c r="H30" i="1"/>
  <c r="H23" i="1"/>
  <c r="H20" i="1"/>
  <c r="G85" i="1" l="1"/>
  <c r="H85" i="1"/>
  <c r="H33" i="1"/>
  <c r="I83" i="1"/>
  <c r="I69" i="1"/>
  <c r="I37" i="1"/>
  <c r="I41" i="1" s="1"/>
  <c r="I57" i="1"/>
  <c r="I30" i="1"/>
  <c r="I23" i="1"/>
  <c r="I10" i="1"/>
  <c r="I6" i="1"/>
  <c r="I76" i="1"/>
  <c r="I20" i="1"/>
  <c r="I64" i="1"/>
  <c r="I52" i="1"/>
  <c r="I14" i="1" l="1"/>
  <c r="I85" i="1"/>
  <c r="I33" i="1"/>
</calcChain>
</file>

<file path=xl/sharedStrings.xml><?xml version="1.0" encoding="utf-8"?>
<sst xmlns="http://schemas.openxmlformats.org/spreadsheetml/2006/main" count="94" uniqueCount="74">
  <si>
    <t>AGENCY CAPITAL EXPENDITURES BY PURPOSE</t>
  </si>
  <si>
    <t>Source: Comprehensive Annual Financial Reports of the Comptroller.</t>
  </si>
  <si>
    <t>General Government</t>
  </si>
  <si>
    <t>Department of Small Business Services</t>
  </si>
  <si>
    <t>Industrial Parks</t>
  </si>
  <si>
    <t>Commercial Development</t>
  </si>
  <si>
    <t>Dept. of Ports, International Trade and Commerce</t>
  </si>
  <si>
    <t>Dept. of Citywide Administrative Services</t>
  </si>
  <si>
    <t>Gas and Electric</t>
  </si>
  <si>
    <t>Municipal Supplies</t>
  </si>
  <si>
    <t>Public Buildings</t>
  </si>
  <si>
    <t>Real Estate</t>
  </si>
  <si>
    <t>WNYC</t>
  </si>
  <si>
    <t>Courts</t>
  </si>
  <si>
    <t>Dept. of Info. Tech. and Telecommunications</t>
  </si>
  <si>
    <t>TOTAL GENERAL GOVERNMENT</t>
  </si>
  <si>
    <t>Public Safety and Judicial</t>
  </si>
  <si>
    <t>Police Department</t>
  </si>
  <si>
    <t>Fire Department</t>
  </si>
  <si>
    <t>Department of Correction</t>
  </si>
  <si>
    <t>Department of Juvenile Justice</t>
  </si>
  <si>
    <t>TOTAL PUBLIC SAFETY AND JUDICIAL</t>
  </si>
  <si>
    <t>Education</t>
  </si>
  <si>
    <t>Department of Education</t>
  </si>
  <si>
    <t>City University - Senior Colleges</t>
  </si>
  <si>
    <t>City University - Community Colleges</t>
  </si>
  <si>
    <t>TOTAL EDUCATION</t>
  </si>
  <si>
    <t>Social Services</t>
  </si>
  <si>
    <t>Administration for Children's Services</t>
  </si>
  <si>
    <t>Department of Homeless Services</t>
  </si>
  <si>
    <t>Human Resources Administration</t>
  </si>
  <si>
    <t>Department for the Aging</t>
  </si>
  <si>
    <t>TOTAL SOCIAL SERVICES</t>
  </si>
  <si>
    <t>Environmental Protection and Sanitation</t>
  </si>
  <si>
    <t>Department of Environmental Protection</t>
  </si>
  <si>
    <t>Water Supply and Distribution</t>
  </si>
  <si>
    <t>Sewage Collection and Treatment</t>
  </si>
  <si>
    <t>Equipment</t>
  </si>
  <si>
    <t>Department of Sanitation</t>
  </si>
  <si>
    <t>Waste Disposal Facilities</t>
  </si>
  <si>
    <t>Garages</t>
  </si>
  <si>
    <t>TOTAL ENVIRONMENTAL PROTECTION AND SANITATION</t>
  </si>
  <si>
    <t>Transportation Services</t>
  </si>
  <si>
    <t>Department of Transportation</t>
  </si>
  <si>
    <t>Bridges</t>
  </si>
  <si>
    <t>Ferries and Airports</t>
  </si>
  <si>
    <t>Traffic</t>
  </si>
  <si>
    <t>Gas and Electricity</t>
  </si>
  <si>
    <t>Transit Authority</t>
  </si>
  <si>
    <t>MTA Trains</t>
  </si>
  <si>
    <t>MTA Bus Company</t>
  </si>
  <si>
    <t>TOTAL TRANSPORTATION SERVICES</t>
  </si>
  <si>
    <t>Parks, Recreation and Cultural Activities</t>
  </si>
  <si>
    <t>Department of Cultural Affairs</t>
  </si>
  <si>
    <t>Department of Parks and Recreation</t>
  </si>
  <si>
    <t>TOTAL PARKS, RECREATION AND CULTURAL ACTIVITIES</t>
  </si>
  <si>
    <t>Dept. of Housing Preservation and Development</t>
  </si>
  <si>
    <t>Department of Health and Mental Hygiene</t>
  </si>
  <si>
    <t>NYC Health and Hospitals Corporation</t>
  </si>
  <si>
    <t>Libraries</t>
  </si>
  <si>
    <t>Research Libraries</t>
  </si>
  <si>
    <t>New York Public Library</t>
  </si>
  <si>
    <t>Brooklyn Public Library</t>
  </si>
  <si>
    <t>Queens Borough Public Library</t>
  </si>
  <si>
    <t>TOTAL LIBRARIES</t>
  </si>
  <si>
    <t>Total City-wide</t>
  </si>
  <si>
    <t>NOTE: Figures may not add due to rounding.</t>
  </si>
  <si>
    <t>Housing and Economic Development</t>
  </si>
  <si>
    <t>TOTAL HOUSING AND ECONOMIC DEVELOPMENT</t>
  </si>
  <si>
    <t xml:space="preserve">Health </t>
  </si>
  <si>
    <t xml:space="preserve">TOTAL HEALTH </t>
  </si>
  <si>
    <t>Highways</t>
  </si>
  <si>
    <t>TOTAL PARKS, RECREATION, CULTURAL ACTIVITIES AND LIBRARIES</t>
  </si>
  <si>
    <t>TOTAL HEALTH AND SOCIAL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</si>
</sst>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Font="1" applyBorder="1"/>
    <xf numFmtId="164" fontId="3" fillId="0" borderId="0" xfId="1" applyNumberFormat="1" applyFont="1" applyBorder="1"/>
    <xf numFmtId="0" fontId="2" fillId="0" borderId="0" xfId="0" applyFont="1" applyFill="1" applyBorder="1"/>
    <xf numFmtId="164" fontId="2" fillId="0" borderId="0" xfId="1" applyNumberFormat="1" applyFont="1" applyFill="1" applyBorder="1"/>
    <xf numFmtId="0" fontId="3" fillId="0" borderId="0" xfId="0" applyFont="1" applyFill="1" applyBorder="1"/>
    <xf numFmtId="37" fontId="3" fillId="0" borderId="0" xfId="0" applyNumberFormat="1" applyFont="1" applyFill="1" applyBorder="1" applyProtection="1"/>
    <xf numFmtId="0" fontId="3" fillId="0" borderId="0" xfId="0" applyFont="1" applyFill="1"/>
    <xf numFmtId="0" fontId="5" fillId="0" borderId="2" xfId="0" applyFont="1" applyBorder="1"/>
    <xf numFmtId="164" fontId="3" fillId="0" borderId="3" xfId="1" applyNumberFormat="1" applyFont="1" applyBorder="1"/>
    <xf numFmtId="164" fontId="3" fillId="0" borderId="3" xfId="1" applyNumberFormat="1" applyFont="1" applyBorder="1" applyProtection="1"/>
    <xf numFmtId="0" fontId="5" fillId="0" borderId="4" xfId="0" applyFont="1" applyBorder="1"/>
    <xf numFmtId="0" fontId="6" fillId="0" borderId="0" xfId="0" applyFont="1"/>
    <xf numFmtId="164" fontId="3" fillId="0" borderId="2" xfId="1" applyNumberFormat="1" applyFont="1" applyBorder="1"/>
    <xf numFmtId="0" fontId="3" fillId="0" borderId="3" xfId="0" applyFont="1" applyBorder="1"/>
    <xf numFmtId="164" fontId="3" fillId="0" borderId="3" xfId="1" quotePrefix="1" applyNumberFormat="1" applyFont="1" applyBorder="1"/>
    <xf numFmtId="164" fontId="6" fillId="0" borderId="0" xfId="0" applyNumberFormat="1" applyFont="1"/>
    <xf numFmtId="0" fontId="5" fillId="0" borderId="5" xfId="0" applyFont="1" applyBorder="1"/>
    <xf numFmtId="0" fontId="5" fillId="0" borderId="6" xfId="0" applyFont="1" applyBorder="1"/>
    <xf numFmtId="0" fontId="6" fillId="0" borderId="0" xfId="0" applyFont="1" applyBorder="1"/>
    <xf numFmtId="164" fontId="6" fillId="0" borderId="0" xfId="1" applyNumberFormat="1" applyFont="1" applyBorder="1"/>
    <xf numFmtId="0" fontId="2" fillId="0" borderId="1" xfId="0" applyFont="1" applyBorder="1"/>
    <xf numFmtId="0" fontId="2" fillId="0" borderId="7" xfId="0" applyFont="1" applyBorder="1"/>
    <xf numFmtId="164" fontId="2" fillId="0" borderId="3" xfId="1" applyNumberFormat="1" applyFont="1" applyBorder="1"/>
    <xf numFmtId="0" fontId="5" fillId="0" borderId="0" xfId="0" applyFont="1"/>
    <xf numFmtId="0" fontId="7" fillId="0" borderId="0" xfId="0" applyFont="1"/>
    <xf numFmtId="0" fontId="5" fillId="0" borderId="2" xfId="0" applyFont="1" applyFill="1" applyBorder="1"/>
    <xf numFmtId="164" fontId="3" fillId="0" borderId="3" xfId="1" applyNumberFormat="1" applyFont="1" applyFill="1" applyBorder="1"/>
    <xf numFmtId="164" fontId="3" fillId="0" borderId="3" xfId="1" applyNumberFormat="1" applyFont="1" applyFill="1" applyBorder="1" applyProtection="1"/>
    <xf numFmtId="0" fontId="5" fillId="0" borderId="4" xfId="0" applyFont="1" applyFill="1" applyBorder="1"/>
    <xf numFmtId="164" fontId="3" fillId="0" borderId="2" xfId="1" applyNumberFormat="1" applyFont="1" applyFill="1" applyBorder="1"/>
    <xf numFmtId="0" fontId="5" fillId="0" borderId="5" xfId="0" applyFont="1" applyFill="1" applyBorder="1"/>
    <xf numFmtId="164" fontId="5" fillId="0" borderId="0" xfId="0" applyNumberFormat="1" applyFont="1"/>
    <xf numFmtId="165" fontId="5" fillId="0" borderId="0" xfId="2" applyNumberFormat="1" applyFont="1"/>
    <xf numFmtId="165" fontId="5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0"/>
  <sheetViews>
    <sheetView zoomScale="120" zoomScaleNormal="120" workbookViewId="0">
      <pane xSplit="2" ySplit="4" topLeftCell="C57" activePane="bottomRight" state="frozen"/>
      <selection pane="topRight" activeCell="C1" sqref="C1"/>
      <selection pane="bottomLeft" activeCell="A5" sqref="A5"/>
      <selection pane="bottomRight" activeCell="C91" sqref="C91"/>
    </sheetView>
  </sheetViews>
  <sheetFormatPr defaultColWidth="9.140625" defaultRowHeight="11.25" x14ac:dyDescent="0.2"/>
  <cols>
    <col min="1" max="1" width="2.7109375" style="32" customWidth="1"/>
    <col min="2" max="2" width="48" style="32" customWidth="1"/>
    <col min="3" max="5" width="12.85546875" style="32" bestFit="1" customWidth="1"/>
    <col min="6" max="11" width="12" style="32" bestFit="1" customWidth="1"/>
    <col min="12" max="14" width="12.85546875" style="32" bestFit="1" customWidth="1"/>
    <col min="15" max="37" width="12" style="32" bestFit="1" customWidth="1"/>
    <col min="38" max="38" width="2.28515625" style="32" customWidth="1"/>
    <col min="39" max="16384" width="9.140625" style="32"/>
  </cols>
  <sheetData>
    <row r="1" spans="1:116" s="3" customFormat="1" ht="13.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1"/>
      <c r="AB1" s="1"/>
      <c r="AG1" s="4"/>
      <c r="AK1" s="4"/>
    </row>
    <row r="2" spans="1:116" s="3" customFormat="1" ht="13.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1"/>
      <c r="Z2" s="1"/>
      <c r="AA2" s="1"/>
      <c r="AB2" s="1"/>
      <c r="AG2" s="4"/>
      <c r="AK2" s="4"/>
    </row>
    <row r="3" spans="1:116" s="3" customFormat="1" ht="13.15" customHeight="1" x14ac:dyDescent="0.2">
      <c r="X3" s="5"/>
      <c r="AG3" s="4"/>
    </row>
    <row r="4" spans="1:116" s="3" customFormat="1" ht="13.15" customHeight="1" x14ac:dyDescent="0.2">
      <c r="C4" s="6">
        <v>2021</v>
      </c>
      <c r="D4" s="6">
        <v>2020</v>
      </c>
      <c r="E4" s="6">
        <v>2019</v>
      </c>
      <c r="F4" s="6">
        <v>2018</v>
      </c>
      <c r="G4" s="6">
        <v>2017</v>
      </c>
      <c r="H4" s="6">
        <v>2016</v>
      </c>
      <c r="I4" s="6">
        <v>2015</v>
      </c>
      <c r="J4" s="6">
        <v>2014</v>
      </c>
      <c r="K4" s="6">
        <v>2013</v>
      </c>
      <c r="L4" s="6">
        <v>2012</v>
      </c>
      <c r="M4" s="6">
        <v>2011</v>
      </c>
      <c r="N4" s="6">
        <v>2010</v>
      </c>
      <c r="O4" s="6">
        <v>2009</v>
      </c>
      <c r="P4" s="6">
        <v>2008</v>
      </c>
      <c r="Q4" s="6">
        <v>2007</v>
      </c>
      <c r="R4" s="6">
        <v>2006</v>
      </c>
      <c r="S4" s="6">
        <v>2005</v>
      </c>
      <c r="T4" s="6">
        <v>2004</v>
      </c>
      <c r="U4" s="6">
        <v>2003</v>
      </c>
      <c r="V4" s="6">
        <v>2002</v>
      </c>
      <c r="W4" s="7">
        <v>2001</v>
      </c>
      <c r="X4" s="7">
        <v>2000</v>
      </c>
      <c r="Y4" s="7">
        <v>1999</v>
      </c>
      <c r="Z4" s="7">
        <v>1998</v>
      </c>
      <c r="AA4" s="8">
        <v>1997</v>
      </c>
      <c r="AB4" s="8">
        <v>1996</v>
      </c>
      <c r="AC4" s="8">
        <v>1995</v>
      </c>
      <c r="AD4" s="8">
        <v>1994</v>
      </c>
      <c r="AE4" s="8">
        <v>1993</v>
      </c>
      <c r="AF4" s="8">
        <v>1992</v>
      </c>
      <c r="AG4" s="8">
        <v>1991</v>
      </c>
      <c r="AH4" s="8">
        <v>1990</v>
      </c>
      <c r="AI4" s="8">
        <v>1989</v>
      </c>
      <c r="AJ4" s="8">
        <v>1988</v>
      </c>
      <c r="AK4" s="8">
        <v>1987</v>
      </c>
      <c r="AL4" s="8">
        <v>1986</v>
      </c>
      <c r="AM4" s="8">
        <v>1985</v>
      </c>
    </row>
    <row r="5" spans="1:116" s="15" customFormat="1" ht="13.15" customHeight="1" x14ac:dyDescent="0.2">
      <c r="A5" s="11" t="s">
        <v>33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/>
      <c r="AA5" s="11"/>
      <c r="AB5" s="11"/>
      <c r="AC5" s="11"/>
      <c r="AD5" s="11"/>
      <c r="AE5" s="13"/>
      <c r="AF5" s="14"/>
      <c r="AG5" s="14"/>
      <c r="AH5" s="14"/>
      <c r="AI5" s="13"/>
      <c r="AJ5" s="14"/>
      <c r="AK5" s="14"/>
      <c r="AL5" s="14"/>
      <c r="AM5" s="14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</row>
    <row r="6" spans="1:116" s="3" customFormat="1" ht="13.15" customHeight="1" x14ac:dyDescent="0.2">
      <c r="A6" s="16" t="s">
        <v>34</v>
      </c>
      <c r="B6" s="16"/>
      <c r="C6" s="17">
        <f t="shared" ref="C6" si="0">SUM(C7:C9)</f>
        <v>1815979270</v>
      </c>
      <c r="D6" s="17">
        <f t="shared" ref="D6:I6" si="1">SUM(D7:D9)</f>
        <v>1845932787</v>
      </c>
      <c r="E6" s="17">
        <f t="shared" si="1"/>
        <v>1991755815</v>
      </c>
      <c r="F6" s="17">
        <f t="shared" si="1"/>
        <v>1687882725</v>
      </c>
      <c r="G6" s="17">
        <f t="shared" si="1"/>
        <v>1453949135</v>
      </c>
      <c r="H6" s="17">
        <f t="shared" si="1"/>
        <v>1378234234</v>
      </c>
      <c r="I6" s="17">
        <f t="shared" si="1"/>
        <v>1373488401</v>
      </c>
      <c r="J6" s="17">
        <v>1577802893</v>
      </c>
      <c r="K6" s="17">
        <v>1843947453</v>
      </c>
      <c r="L6" s="17">
        <v>2405599562</v>
      </c>
      <c r="M6" s="17">
        <v>2824135363</v>
      </c>
      <c r="N6" s="17">
        <v>2625317710</v>
      </c>
      <c r="O6" s="17">
        <v>2700236388</v>
      </c>
      <c r="P6" s="17">
        <v>2313038722</v>
      </c>
      <c r="Q6" s="17">
        <v>1948836326</v>
      </c>
      <c r="R6" s="17">
        <v>1841278686</v>
      </c>
      <c r="S6" s="17">
        <v>1679394109</v>
      </c>
      <c r="T6" s="17">
        <v>1630607201</v>
      </c>
      <c r="U6" s="17">
        <v>1301779898</v>
      </c>
      <c r="V6" s="17">
        <v>1036705764</v>
      </c>
      <c r="W6" s="17">
        <v>830009738</v>
      </c>
      <c r="X6" s="17">
        <v>796865009</v>
      </c>
      <c r="Y6" s="17">
        <v>787928245</v>
      </c>
      <c r="Z6" s="17">
        <v>764767187</v>
      </c>
      <c r="AA6" s="17">
        <v>977555046</v>
      </c>
      <c r="AB6" s="17">
        <v>1004251889</v>
      </c>
      <c r="AC6" s="17">
        <v>705398608</v>
      </c>
      <c r="AD6" s="17">
        <v>616392666</v>
      </c>
      <c r="AE6" s="18">
        <v>745534529</v>
      </c>
      <c r="AF6" s="17">
        <v>893639535</v>
      </c>
      <c r="AG6" s="18">
        <v>826139905</v>
      </c>
      <c r="AH6" s="18">
        <v>636874169</v>
      </c>
      <c r="AI6" s="18">
        <v>621770158</v>
      </c>
      <c r="AJ6" s="18">
        <v>567085283</v>
      </c>
      <c r="AK6" s="18">
        <v>562163938</v>
      </c>
      <c r="AL6" s="18">
        <v>564968375</v>
      </c>
      <c r="AM6" s="18">
        <v>498475715</v>
      </c>
    </row>
    <row r="7" spans="1:116" s="3" customFormat="1" ht="13.15" customHeight="1" x14ac:dyDescent="0.2">
      <c r="A7" s="19"/>
      <c r="B7" s="16" t="s">
        <v>36</v>
      </c>
      <c r="C7" s="17">
        <v>1089837638</v>
      </c>
      <c r="D7" s="17">
        <v>1066265296</v>
      </c>
      <c r="E7" s="17">
        <v>1034894687</v>
      </c>
      <c r="F7" s="17">
        <v>844046079</v>
      </c>
      <c r="G7" s="17">
        <v>831878907</v>
      </c>
      <c r="H7" s="17">
        <v>767563124</v>
      </c>
      <c r="I7" s="17">
        <v>687002478</v>
      </c>
      <c r="J7" s="17">
        <v>803228494</v>
      </c>
      <c r="K7" s="17">
        <v>953371696</v>
      </c>
      <c r="L7" s="17">
        <v>1195170589</v>
      </c>
      <c r="M7" s="17">
        <v>1303130966</v>
      </c>
      <c r="N7" s="17">
        <v>1041023183</v>
      </c>
      <c r="O7" s="17">
        <v>1342826997</v>
      </c>
      <c r="P7" s="17">
        <v>1094743184</v>
      </c>
      <c r="Q7" s="17">
        <v>1065666287</v>
      </c>
      <c r="R7" s="17">
        <v>1027913991</v>
      </c>
      <c r="S7" s="17">
        <v>1026980915</v>
      </c>
      <c r="T7" s="17">
        <v>1028832860</v>
      </c>
      <c r="U7" s="17">
        <v>815280838</v>
      </c>
      <c r="V7" s="17">
        <v>540055147</v>
      </c>
      <c r="W7" s="17">
        <v>465302117</v>
      </c>
      <c r="X7" s="17">
        <v>485352807</v>
      </c>
      <c r="Y7" s="17">
        <v>469587367</v>
      </c>
      <c r="Z7" s="17">
        <v>408723581</v>
      </c>
      <c r="AA7" s="17">
        <v>403288236</v>
      </c>
      <c r="AB7" s="17">
        <v>363907447</v>
      </c>
      <c r="AC7" s="17">
        <v>387874556</v>
      </c>
      <c r="AD7" s="17">
        <v>393502317</v>
      </c>
      <c r="AE7" s="18">
        <v>498388858</v>
      </c>
      <c r="AF7" s="17">
        <v>717335346</v>
      </c>
      <c r="AG7" s="18">
        <v>639502160</v>
      </c>
      <c r="AH7" s="18">
        <v>455579594</v>
      </c>
      <c r="AI7" s="18">
        <v>431270960</v>
      </c>
      <c r="AJ7" s="18">
        <v>397428543</v>
      </c>
      <c r="AK7" s="18">
        <v>410829792</v>
      </c>
      <c r="AL7" s="18">
        <v>407948120</v>
      </c>
      <c r="AM7" s="18">
        <v>356499516</v>
      </c>
    </row>
    <row r="8" spans="1:116" s="3" customFormat="1" ht="13.15" customHeight="1" x14ac:dyDescent="0.2">
      <c r="A8" s="19"/>
      <c r="B8" s="16" t="s">
        <v>35</v>
      </c>
      <c r="C8" s="17">
        <v>700925413</v>
      </c>
      <c r="D8" s="17">
        <v>726443381</v>
      </c>
      <c r="E8" s="17">
        <v>891027669</v>
      </c>
      <c r="F8" s="17">
        <v>778809329</v>
      </c>
      <c r="G8" s="17">
        <v>554826868</v>
      </c>
      <c r="H8" s="17">
        <v>554822821</v>
      </c>
      <c r="I8" s="17">
        <v>605262585</v>
      </c>
      <c r="J8" s="17">
        <v>708042689</v>
      </c>
      <c r="K8" s="17">
        <v>798383306</v>
      </c>
      <c r="L8" s="17">
        <v>1041481264</v>
      </c>
      <c r="M8" s="17">
        <v>1280909413</v>
      </c>
      <c r="N8" s="17">
        <v>1414683775</v>
      </c>
      <c r="O8" s="17">
        <v>1267593992</v>
      </c>
      <c r="P8" s="17">
        <v>1155019868</v>
      </c>
      <c r="Q8" s="17">
        <v>789792849</v>
      </c>
      <c r="R8" s="17">
        <v>712373453</v>
      </c>
      <c r="S8" s="17">
        <v>567214779</v>
      </c>
      <c r="T8" s="17">
        <v>503845118</v>
      </c>
      <c r="U8" s="17">
        <v>377006353</v>
      </c>
      <c r="V8" s="17">
        <v>424331529</v>
      </c>
      <c r="W8" s="17">
        <v>290092707</v>
      </c>
      <c r="X8" s="17">
        <v>243727203</v>
      </c>
      <c r="Y8" s="17">
        <v>260548602</v>
      </c>
      <c r="Z8" s="17">
        <v>303067694</v>
      </c>
      <c r="AA8" s="17">
        <v>398125916</v>
      </c>
      <c r="AB8" s="17">
        <v>445796304</v>
      </c>
      <c r="AC8" s="17">
        <v>209887645</v>
      </c>
      <c r="AD8" s="17">
        <v>172540323</v>
      </c>
      <c r="AE8" s="18">
        <v>223111287</v>
      </c>
      <c r="AF8" s="17">
        <v>153573632</v>
      </c>
      <c r="AG8" s="18">
        <v>165373668</v>
      </c>
      <c r="AH8" s="18">
        <v>169262689</v>
      </c>
      <c r="AI8" s="18">
        <v>182407125</v>
      </c>
      <c r="AJ8" s="18">
        <v>164421240</v>
      </c>
      <c r="AK8" s="18">
        <v>146494129</v>
      </c>
      <c r="AL8" s="18">
        <v>154387007</v>
      </c>
      <c r="AM8" s="18">
        <v>139084929</v>
      </c>
    </row>
    <row r="9" spans="1:116" s="3" customFormat="1" ht="13.15" customHeight="1" x14ac:dyDescent="0.2">
      <c r="A9" s="19"/>
      <c r="B9" s="16" t="s">
        <v>37</v>
      </c>
      <c r="C9" s="17">
        <v>25216219</v>
      </c>
      <c r="D9" s="17">
        <v>53224110</v>
      </c>
      <c r="E9" s="17">
        <v>65833459</v>
      </c>
      <c r="F9" s="17">
        <v>65027317</v>
      </c>
      <c r="G9" s="17">
        <v>67243360</v>
      </c>
      <c r="H9" s="17">
        <v>55848289</v>
      </c>
      <c r="I9" s="17">
        <v>81223338</v>
      </c>
      <c r="J9" s="17">
        <v>66531710</v>
      </c>
      <c r="K9" s="17">
        <v>92192451</v>
      </c>
      <c r="L9" s="17">
        <v>168947709</v>
      </c>
      <c r="M9" s="17">
        <v>240094984</v>
      </c>
      <c r="N9" s="17">
        <v>169610752</v>
      </c>
      <c r="O9" s="17">
        <v>89815399</v>
      </c>
      <c r="P9" s="17">
        <v>63275670</v>
      </c>
      <c r="Q9" s="17">
        <v>93377190</v>
      </c>
      <c r="R9" s="17">
        <v>100991242</v>
      </c>
      <c r="S9" s="17">
        <v>85198415</v>
      </c>
      <c r="T9" s="17">
        <v>97929223</v>
      </c>
      <c r="U9" s="17">
        <v>109492707</v>
      </c>
      <c r="V9" s="17">
        <v>72319088</v>
      </c>
      <c r="W9" s="17">
        <v>74614914</v>
      </c>
      <c r="X9" s="17">
        <v>67784999</v>
      </c>
      <c r="Y9" s="17">
        <v>57792276</v>
      </c>
      <c r="Z9" s="17">
        <v>52975912</v>
      </c>
      <c r="AA9" s="17">
        <v>176140894</v>
      </c>
      <c r="AB9" s="17">
        <v>194548138</v>
      </c>
      <c r="AC9" s="17">
        <v>107636407</v>
      </c>
      <c r="AD9" s="17">
        <v>50350026</v>
      </c>
      <c r="AE9" s="18">
        <v>24034377</v>
      </c>
      <c r="AF9" s="17">
        <v>22730557</v>
      </c>
      <c r="AG9" s="18">
        <v>21264077</v>
      </c>
      <c r="AH9" s="18">
        <v>12031886</v>
      </c>
      <c r="AI9" s="18">
        <v>8092073</v>
      </c>
      <c r="AJ9" s="18">
        <v>5235500</v>
      </c>
      <c r="AK9" s="18">
        <v>4840017</v>
      </c>
      <c r="AL9" s="18">
        <v>2633248</v>
      </c>
      <c r="AM9" s="18">
        <v>2891270</v>
      </c>
    </row>
    <row r="10" spans="1:116" s="3" customFormat="1" ht="13.15" customHeight="1" x14ac:dyDescent="0.2">
      <c r="A10" s="19" t="s">
        <v>38</v>
      </c>
      <c r="B10" s="16"/>
      <c r="C10" s="17">
        <f t="shared" ref="C10" si="2">SUM(C11:C13)</f>
        <v>251878394</v>
      </c>
      <c r="D10" s="17">
        <f t="shared" ref="D10:I10" si="3">SUM(D11:D13)</f>
        <v>202387874</v>
      </c>
      <c r="E10" s="17">
        <f t="shared" si="3"/>
        <v>242846124</v>
      </c>
      <c r="F10" s="17">
        <f t="shared" si="3"/>
        <v>289520243</v>
      </c>
      <c r="G10" s="17">
        <f t="shared" si="3"/>
        <v>323733327</v>
      </c>
      <c r="H10" s="17">
        <f t="shared" si="3"/>
        <v>323648936</v>
      </c>
      <c r="I10" s="17">
        <f t="shared" si="3"/>
        <v>246353554</v>
      </c>
      <c r="J10" s="17">
        <v>264052262</v>
      </c>
      <c r="K10" s="17">
        <v>352634675</v>
      </c>
      <c r="L10" s="17">
        <v>322431663</v>
      </c>
      <c r="M10" s="17">
        <v>233743208</v>
      </c>
      <c r="N10" s="17">
        <v>346829234</v>
      </c>
      <c r="O10" s="17">
        <v>229926053</v>
      </c>
      <c r="P10" s="17">
        <v>187812015</v>
      </c>
      <c r="Q10" s="17">
        <v>131128988</v>
      </c>
      <c r="R10" s="17">
        <v>93993887</v>
      </c>
      <c r="S10" s="17">
        <v>158826056</v>
      </c>
      <c r="T10" s="17">
        <v>173092620</v>
      </c>
      <c r="U10" s="17">
        <v>113502181</v>
      </c>
      <c r="V10" s="17">
        <v>185248832</v>
      </c>
      <c r="W10" s="17">
        <v>178226329</v>
      </c>
      <c r="X10" s="17">
        <v>118119448</v>
      </c>
      <c r="Y10" s="17">
        <v>71161276</v>
      </c>
      <c r="Z10" s="17">
        <v>116194433</v>
      </c>
      <c r="AA10" s="17">
        <v>213414358</v>
      </c>
      <c r="AB10" s="17">
        <v>131221056</v>
      </c>
      <c r="AC10" s="17">
        <v>113728293</v>
      </c>
      <c r="AD10" s="17">
        <v>151328011</v>
      </c>
      <c r="AE10" s="18">
        <v>188283482</v>
      </c>
      <c r="AF10" s="17">
        <v>152732523</v>
      </c>
      <c r="AG10" s="18">
        <v>172005980</v>
      </c>
      <c r="AH10" s="18">
        <v>222841645</v>
      </c>
      <c r="AI10" s="18">
        <v>209833906</v>
      </c>
      <c r="AJ10" s="18">
        <v>140954837</v>
      </c>
      <c r="AK10" s="18">
        <v>165423790</v>
      </c>
      <c r="AL10" s="18">
        <v>174230227</v>
      </c>
      <c r="AM10" s="18">
        <v>139187821</v>
      </c>
    </row>
    <row r="11" spans="1:116" s="15" customFormat="1" ht="13.15" customHeight="1" x14ac:dyDescent="0.2">
      <c r="A11" s="37"/>
      <c r="B11" s="34" t="s">
        <v>37</v>
      </c>
      <c r="C11" s="35">
        <v>172730408</v>
      </c>
      <c r="D11" s="35">
        <v>131518334</v>
      </c>
      <c r="E11" s="35">
        <v>170257950</v>
      </c>
      <c r="F11" s="35">
        <v>151393589</v>
      </c>
      <c r="G11" s="35">
        <v>150146378</v>
      </c>
      <c r="H11" s="35">
        <v>155926759</v>
      </c>
      <c r="I11" s="35">
        <v>109332035</v>
      </c>
      <c r="J11" s="35">
        <v>77706888</v>
      </c>
      <c r="K11" s="35">
        <v>128573756</v>
      </c>
      <c r="L11" s="35">
        <v>108907654</v>
      </c>
      <c r="M11" s="35">
        <v>60584167</v>
      </c>
      <c r="N11" s="35">
        <v>147609184</v>
      </c>
      <c r="O11" s="35">
        <v>172738378</v>
      </c>
      <c r="P11" s="35">
        <v>108407893</v>
      </c>
      <c r="Q11" s="35">
        <v>43950547</v>
      </c>
      <c r="R11" s="35">
        <v>21003344</v>
      </c>
      <c r="S11" s="35">
        <v>52600025</v>
      </c>
      <c r="T11" s="35">
        <v>40172200</v>
      </c>
      <c r="U11" s="35">
        <v>57991485</v>
      </c>
      <c r="V11" s="35">
        <v>142811554</v>
      </c>
      <c r="W11" s="35">
        <v>131814524</v>
      </c>
      <c r="X11" s="35">
        <v>28105343</v>
      </c>
      <c r="Y11" s="35">
        <v>25620835</v>
      </c>
      <c r="Z11" s="35">
        <v>17134213</v>
      </c>
      <c r="AA11" s="35">
        <v>17632936</v>
      </c>
      <c r="AB11" s="35">
        <v>40150499</v>
      </c>
      <c r="AC11" s="35">
        <v>53020683</v>
      </c>
      <c r="AD11" s="35">
        <v>29185752</v>
      </c>
      <c r="AE11" s="36">
        <v>21321064</v>
      </c>
      <c r="AF11" s="35">
        <v>29166557</v>
      </c>
      <c r="AG11" s="36">
        <v>78690232</v>
      </c>
      <c r="AH11" s="36">
        <v>48118229</v>
      </c>
      <c r="AI11" s="36">
        <v>100004339</v>
      </c>
      <c r="AJ11" s="36">
        <v>44169796</v>
      </c>
      <c r="AK11" s="36">
        <v>64379326</v>
      </c>
      <c r="AL11" s="36">
        <v>30394141</v>
      </c>
      <c r="AM11" s="36">
        <v>62484493</v>
      </c>
    </row>
    <row r="12" spans="1:116" s="15" customFormat="1" ht="13.15" customHeight="1" x14ac:dyDescent="0.2">
      <c r="A12" s="37"/>
      <c r="B12" s="34" t="s">
        <v>40</v>
      </c>
      <c r="C12" s="35">
        <v>71291561</v>
      </c>
      <c r="D12" s="35">
        <v>41176652</v>
      </c>
      <c r="E12" s="35">
        <v>41167181</v>
      </c>
      <c r="F12" s="35">
        <v>42131402</v>
      </c>
      <c r="G12" s="35">
        <v>22723297</v>
      </c>
      <c r="H12" s="35">
        <v>35616488</v>
      </c>
      <c r="I12" s="35">
        <v>62270948</v>
      </c>
      <c r="J12" s="35">
        <v>86658121</v>
      </c>
      <c r="K12" s="35">
        <v>101736739</v>
      </c>
      <c r="L12" s="35">
        <v>89711756</v>
      </c>
      <c r="M12" s="35">
        <v>66610153</v>
      </c>
      <c r="N12" s="35">
        <v>157578759</v>
      </c>
      <c r="O12" s="35">
        <v>52258454</v>
      </c>
      <c r="P12" s="35">
        <v>68829127</v>
      </c>
      <c r="Q12" s="35">
        <v>82271118</v>
      </c>
      <c r="R12" s="35">
        <v>61739584</v>
      </c>
      <c r="S12" s="35">
        <v>71086269</v>
      </c>
      <c r="T12" s="35">
        <v>80344562</v>
      </c>
      <c r="U12" s="35">
        <v>35093452</v>
      </c>
      <c r="V12" s="35">
        <v>38032893</v>
      </c>
      <c r="W12" s="35">
        <v>29758612</v>
      </c>
      <c r="X12" s="35">
        <v>80346049</v>
      </c>
      <c r="Y12" s="35">
        <v>18000261</v>
      </c>
      <c r="Z12" s="35">
        <v>71235196</v>
      </c>
      <c r="AA12" s="35">
        <v>59022358</v>
      </c>
      <c r="AB12" s="35">
        <v>15426687</v>
      </c>
      <c r="AC12" s="35">
        <v>14333966</v>
      </c>
      <c r="AD12" s="35">
        <v>74152469</v>
      </c>
      <c r="AE12" s="36">
        <v>114852202</v>
      </c>
      <c r="AF12" s="35">
        <v>66435792</v>
      </c>
      <c r="AG12" s="36">
        <v>35877467</v>
      </c>
      <c r="AH12" s="36">
        <v>73889392</v>
      </c>
      <c r="AI12" s="36">
        <v>38352555</v>
      </c>
      <c r="AJ12" s="36">
        <v>51099169</v>
      </c>
      <c r="AK12" s="36">
        <v>26757741</v>
      </c>
      <c r="AL12" s="36">
        <v>72396977</v>
      </c>
      <c r="AM12" s="36">
        <v>0</v>
      </c>
    </row>
    <row r="13" spans="1:116" s="15" customFormat="1" ht="13.15" customHeight="1" x14ac:dyDescent="0.2">
      <c r="A13" s="37"/>
      <c r="B13" s="34" t="s">
        <v>39</v>
      </c>
      <c r="C13" s="35">
        <v>7856425</v>
      </c>
      <c r="D13" s="35">
        <v>29692888</v>
      </c>
      <c r="E13" s="35">
        <v>31420993</v>
      </c>
      <c r="F13" s="35">
        <v>95995252</v>
      </c>
      <c r="G13" s="35">
        <v>150863652</v>
      </c>
      <c r="H13" s="35">
        <v>132105689</v>
      </c>
      <c r="I13" s="35">
        <v>74750571</v>
      </c>
      <c r="J13" s="35">
        <v>99687253</v>
      </c>
      <c r="K13" s="35">
        <v>122324180</v>
      </c>
      <c r="L13" s="35">
        <v>123812253</v>
      </c>
      <c r="M13" s="35">
        <v>106548888</v>
      </c>
      <c r="N13" s="35">
        <v>41641291</v>
      </c>
      <c r="O13" s="35">
        <v>4929221</v>
      </c>
      <c r="P13" s="35">
        <v>10574995</v>
      </c>
      <c r="Q13" s="35">
        <v>4907323</v>
      </c>
      <c r="R13" s="35">
        <v>11250959</v>
      </c>
      <c r="S13" s="35">
        <v>35139762</v>
      </c>
      <c r="T13" s="35">
        <v>52575858</v>
      </c>
      <c r="U13" s="35">
        <v>20417244</v>
      </c>
      <c r="V13" s="35">
        <v>4404385</v>
      </c>
      <c r="W13" s="35">
        <v>16653193</v>
      </c>
      <c r="X13" s="35">
        <v>9668056</v>
      </c>
      <c r="Y13" s="35">
        <v>27540180</v>
      </c>
      <c r="Z13" s="35">
        <v>27825024</v>
      </c>
      <c r="AA13" s="35">
        <v>136759064</v>
      </c>
      <c r="AB13" s="35">
        <v>75643870</v>
      </c>
      <c r="AC13" s="35">
        <v>46373644</v>
      </c>
      <c r="AD13" s="35">
        <v>47989790</v>
      </c>
      <c r="AE13" s="36">
        <v>52110223</v>
      </c>
      <c r="AF13" s="35">
        <v>57130174</v>
      </c>
      <c r="AG13" s="36">
        <v>57438281</v>
      </c>
      <c r="AH13" s="36">
        <v>100834024</v>
      </c>
      <c r="AI13" s="36">
        <v>71477012</v>
      </c>
      <c r="AJ13" s="36">
        <v>45685872</v>
      </c>
      <c r="AK13" s="36">
        <v>74286723</v>
      </c>
      <c r="AL13" s="36">
        <v>71439109</v>
      </c>
      <c r="AM13" s="36">
        <v>76703328</v>
      </c>
    </row>
    <row r="14" spans="1:116" s="3" customFormat="1" ht="13.15" customHeight="1" x14ac:dyDescent="0.2">
      <c r="A14" s="22" t="s">
        <v>41</v>
      </c>
      <c r="B14" s="22"/>
      <c r="C14" s="17">
        <f t="shared" ref="C14" si="4">SUM(C6,C10)</f>
        <v>2067857664</v>
      </c>
      <c r="D14" s="17">
        <f t="shared" ref="D14:I14" si="5">SUM(D6,D10)</f>
        <v>2048320661</v>
      </c>
      <c r="E14" s="17">
        <f t="shared" si="5"/>
        <v>2234601939</v>
      </c>
      <c r="F14" s="17">
        <f t="shared" si="5"/>
        <v>1977402968</v>
      </c>
      <c r="G14" s="17">
        <f t="shared" si="5"/>
        <v>1777682462</v>
      </c>
      <c r="H14" s="17">
        <f t="shared" si="5"/>
        <v>1701883170</v>
      </c>
      <c r="I14" s="17">
        <f t="shared" si="5"/>
        <v>1619841955</v>
      </c>
      <c r="J14" s="17">
        <v>1841855155</v>
      </c>
      <c r="K14" s="17">
        <v>2196582128</v>
      </c>
      <c r="L14" s="17">
        <v>2728031225</v>
      </c>
      <c r="M14" s="17">
        <v>3057878571</v>
      </c>
      <c r="N14" s="17">
        <v>2972146944</v>
      </c>
      <c r="O14" s="17">
        <v>2930162441</v>
      </c>
      <c r="P14" s="17">
        <v>2500850737</v>
      </c>
      <c r="Q14" s="17">
        <v>2079965314</v>
      </c>
      <c r="R14" s="17">
        <v>1935272573</v>
      </c>
      <c r="S14" s="17">
        <v>1838220165</v>
      </c>
      <c r="T14" s="17">
        <v>1803699821</v>
      </c>
      <c r="U14" s="17">
        <v>1415282079</v>
      </c>
      <c r="V14" s="17">
        <v>1221954596</v>
      </c>
      <c r="W14" s="17">
        <v>1008236067</v>
      </c>
      <c r="X14" s="17">
        <v>914984457</v>
      </c>
      <c r="Y14" s="17">
        <v>859089521</v>
      </c>
      <c r="Z14" s="17">
        <v>880961620</v>
      </c>
      <c r="AA14" s="17">
        <v>1190969404</v>
      </c>
      <c r="AB14" s="17">
        <v>1135472945</v>
      </c>
      <c r="AC14" s="17">
        <v>819126901</v>
      </c>
      <c r="AD14" s="17">
        <v>767720677</v>
      </c>
      <c r="AE14" s="17">
        <v>933818011</v>
      </c>
      <c r="AF14" s="17">
        <v>1046372058</v>
      </c>
      <c r="AG14" s="17">
        <v>998145885</v>
      </c>
      <c r="AH14" s="17">
        <v>859715814</v>
      </c>
      <c r="AI14" s="17">
        <v>831604064</v>
      </c>
      <c r="AJ14" s="17">
        <v>708040120</v>
      </c>
      <c r="AK14" s="17">
        <v>727587728</v>
      </c>
      <c r="AL14" s="17">
        <v>739198602</v>
      </c>
      <c r="AM14" s="17">
        <v>637663536</v>
      </c>
    </row>
    <row r="15" spans="1:116" s="20" customFormat="1" x14ac:dyDescent="0.2"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116" s="15" customFormat="1" ht="13.15" customHeight="1" x14ac:dyDescent="0.2">
      <c r="A16" s="11" t="s">
        <v>22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2"/>
      <c r="AA16" s="11"/>
      <c r="AB16" s="11"/>
      <c r="AC16" s="11"/>
      <c r="AD16" s="11"/>
      <c r="AE16" s="13"/>
      <c r="AF16" s="14"/>
      <c r="AG16" s="14"/>
      <c r="AH16" s="14"/>
      <c r="AI16" s="13"/>
      <c r="AJ16" s="14"/>
      <c r="AK16" s="14"/>
      <c r="AL16" s="14"/>
      <c r="AM16" s="14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</row>
    <row r="17" spans="1:116" s="3" customFormat="1" ht="13.15" customHeight="1" x14ac:dyDescent="0.2">
      <c r="A17" s="16" t="s">
        <v>23</v>
      </c>
      <c r="B17" s="16"/>
      <c r="C17" s="17">
        <v>2373756084</v>
      </c>
      <c r="D17" s="17">
        <v>2853275322</v>
      </c>
      <c r="E17" s="17">
        <v>2829691024</v>
      </c>
      <c r="F17" s="17">
        <v>2352608785</v>
      </c>
      <c r="G17" s="17">
        <v>2706200886</v>
      </c>
      <c r="H17" s="17">
        <v>2475121858</v>
      </c>
      <c r="I17" s="17">
        <v>2631087850</v>
      </c>
      <c r="J17" s="17">
        <v>2106963730</v>
      </c>
      <c r="K17" s="17">
        <v>1803434753</v>
      </c>
      <c r="L17" s="17">
        <v>1877004868</v>
      </c>
      <c r="M17" s="17">
        <v>2015321978</v>
      </c>
      <c r="N17" s="17">
        <v>2953166606</v>
      </c>
      <c r="O17" s="17">
        <v>2750255534</v>
      </c>
      <c r="P17" s="17">
        <v>2358236724</v>
      </c>
      <c r="Q17" s="17">
        <v>2131708674</v>
      </c>
      <c r="R17" s="17">
        <v>1781903872</v>
      </c>
      <c r="S17" s="17">
        <v>975367895</v>
      </c>
      <c r="T17" s="17">
        <v>1192047680</v>
      </c>
      <c r="U17" s="17">
        <v>1315422379</v>
      </c>
      <c r="V17" s="17">
        <v>1765248662</v>
      </c>
      <c r="W17" s="17">
        <v>1707614451</v>
      </c>
      <c r="X17" s="17">
        <v>1295716814</v>
      </c>
      <c r="Y17" s="17">
        <v>1558877623</v>
      </c>
      <c r="Z17" s="17">
        <v>1227866940</v>
      </c>
      <c r="AA17" s="17">
        <v>613816512</v>
      </c>
      <c r="AB17" s="17">
        <v>807047198</v>
      </c>
      <c r="AC17" s="17">
        <v>874741000</v>
      </c>
      <c r="AD17" s="17">
        <v>722365454</v>
      </c>
      <c r="AE17" s="18">
        <v>754288465</v>
      </c>
      <c r="AF17" s="17">
        <v>680808625</v>
      </c>
      <c r="AG17" s="18">
        <v>694216273</v>
      </c>
      <c r="AH17" s="18">
        <v>380101992</v>
      </c>
      <c r="AI17" s="18">
        <v>207874873</v>
      </c>
      <c r="AJ17" s="18">
        <v>143516832</v>
      </c>
      <c r="AK17" s="18">
        <v>135333824</v>
      </c>
      <c r="AL17" s="18">
        <v>134076078</v>
      </c>
      <c r="AM17" s="18">
        <v>152402973</v>
      </c>
    </row>
    <row r="18" spans="1:116" s="3" customFormat="1" ht="13.15" customHeight="1" x14ac:dyDescent="0.2">
      <c r="A18" s="16" t="s">
        <v>25</v>
      </c>
      <c r="B18" s="16"/>
      <c r="C18" s="17">
        <v>23825495</v>
      </c>
      <c r="D18" s="17">
        <v>36047008</v>
      </c>
      <c r="E18" s="17">
        <v>41492075</v>
      </c>
      <c r="F18" s="17">
        <v>42406558</v>
      </c>
      <c r="G18" s="17">
        <v>50674418</v>
      </c>
      <c r="H18" s="17">
        <v>37934747</v>
      </c>
      <c r="I18" s="17">
        <v>44047339</v>
      </c>
      <c r="J18" s="17">
        <v>32042695</v>
      </c>
      <c r="K18" s="17">
        <v>55613084</v>
      </c>
      <c r="L18" s="17">
        <v>85651184</v>
      </c>
      <c r="M18" s="17">
        <v>81701992</v>
      </c>
      <c r="N18" s="17">
        <v>96739759</v>
      </c>
      <c r="O18" s="17">
        <v>63480017</v>
      </c>
      <c r="P18" s="17">
        <v>35800144</v>
      </c>
      <c r="Q18" s="17">
        <v>16320549</v>
      </c>
      <c r="R18" s="17">
        <v>12497016</v>
      </c>
      <c r="S18" s="17">
        <v>14029067</v>
      </c>
      <c r="T18" s="17">
        <v>13693828</v>
      </c>
      <c r="U18" s="17">
        <v>10849297</v>
      </c>
      <c r="V18" s="17">
        <v>9531844</v>
      </c>
      <c r="W18" s="17">
        <v>7327094</v>
      </c>
      <c r="X18" s="17">
        <v>458707</v>
      </c>
      <c r="Y18" s="17">
        <v>8351174</v>
      </c>
      <c r="Z18" s="17">
        <v>7212069</v>
      </c>
      <c r="AA18" s="17">
        <v>5144819</v>
      </c>
      <c r="AB18" s="17">
        <v>3983034</v>
      </c>
      <c r="AC18" s="17">
        <v>3802513</v>
      </c>
      <c r="AD18" s="17">
        <v>3706445</v>
      </c>
      <c r="AE18" s="18">
        <v>3355005</v>
      </c>
      <c r="AF18" s="18">
        <v>4059187</v>
      </c>
      <c r="AG18" s="18">
        <v>4772908</v>
      </c>
      <c r="AH18" s="18">
        <v>4557563</v>
      </c>
      <c r="AI18" s="18">
        <v>5597276</v>
      </c>
      <c r="AJ18" s="18">
        <v>3074054</v>
      </c>
      <c r="AK18" s="18">
        <v>3210881</v>
      </c>
      <c r="AL18" s="18">
        <v>3092929</v>
      </c>
      <c r="AM18" s="18">
        <v>2992154</v>
      </c>
    </row>
    <row r="19" spans="1:116" s="3" customFormat="1" ht="13.15" customHeight="1" x14ac:dyDescent="0.2">
      <c r="A19" s="16" t="s">
        <v>24</v>
      </c>
      <c r="B19" s="16"/>
      <c r="C19" s="17">
        <v>2987242</v>
      </c>
      <c r="D19" s="17">
        <v>16098741</v>
      </c>
      <c r="E19" s="17">
        <v>20195348</v>
      </c>
      <c r="F19" s="17">
        <v>24898292</v>
      </c>
      <c r="G19" s="17">
        <v>12428717</v>
      </c>
      <c r="H19" s="17">
        <v>19059498</v>
      </c>
      <c r="I19" s="17">
        <v>26160477</v>
      </c>
      <c r="J19" s="17">
        <v>2659617</v>
      </c>
      <c r="K19" s="17">
        <v>2030965</v>
      </c>
      <c r="L19" s="17">
        <v>1725837</v>
      </c>
      <c r="M19" s="17">
        <v>1614026</v>
      </c>
      <c r="N19" s="17">
        <v>619364</v>
      </c>
      <c r="O19" s="17">
        <v>3101047</v>
      </c>
      <c r="P19" s="17">
        <v>1545128</v>
      </c>
      <c r="Q19" s="17">
        <v>2088471</v>
      </c>
      <c r="R19" s="17">
        <v>1282761</v>
      </c>
      <c r="S19" s="17">
        <v>1012824</v>
      </c>
      <c r="T19" s="17">
        <v>2304218</v>
      </c>
      <c r="U19" s="17">
        <v>1913646</v>
      </c>
      <c r="V19" s="17">
        <v>1109875</v>
      </c>
      <c r="W19" s="17">
        <v>1710629</v>
      </c>
      <c r="X19" s="17">
        <v>13866882</v>
      </c>
      <c r="Y19" s="17">
        <v>753824</v>
      </c>
      <c r="Z19" s="17">
        <v>712633</v>
      </c>
      <c r="AA19" s="17">
        <v>1924666</v>
      </c>
      <c r="AB19" s="17">
        <v>646066</v>
      </c>
      <c r="AC19" s="17">
        <v>2259256</v>
      </c>
      <c r="AD19" s="17">
        <v>480502</v>
      </c>
      <c r="AE19" s="18">
        <v>523766</v>
      </c>
      <c r="AF19" s="18">
        <v>1075262</v>
      </c>
      <c r="AG19" s="18">
        <v>90188</v>
      </c>
      <c r="AH19" s="18">
        <v>130287</v>
      </c>
      <c r="AI19" s="18">
        <v>619583</v>
      </c>
      <c r="AJ19" s="18">
        <v>85760</v>
      </c>
      <c r="AK19" s="18">
        <v>301515</v>
      </c>
      <c r="AL19" s="18">
        <v>198291</v>
      </c>
      <c r="AM19" s="18">
        <v>216238</v>
      </c>
    </row>
    <row r="20" spans="1:116" s="3" customFormat="1" ht="13.15" customHeight="1" x14ac:dyDescent="0.2">
      <c r="A20" s="22" t="s">
        <v>26</v>
      </c>
      <c r="B20" s="22"/>
      <c r="C20" s="17">
        <f t="shared" ref="C20" si="6">SUM(C17:C19)</f>
        <v>2400568821</v>
      </c>
      <c r="D20" s="17">
        <f t="shared" ref="D20:I20" si="7">SUM(D17:D19)</f>
        <v>2905421071</v>
      </c>
      <c r="E20" s="17">
        <f t="shared" si="7"/>
        <v>2891378447</v>
      </c>
      <c r="F20" s="17">
        <f t="shared" si="7"/>
        <v>2419913635</v>
      </c>
      <c r="G20" s="17">
        <f t="shared" si="7"/>
        <v>2769304021</v>
      </c>
      <c r="H20" s="17">
        <f t="shared" si="7"/>
        <v>2532116103</v>
      </c>
      <c r="I20" s="17">
        <f t="shared" si="7"/>
        <v>2701295666</v>
      </c>
      <c r="J20" s="17">
        <v>2141666042</v>
      </c>
      <c r="K20" s="17">
        <v>1861078802</v>
      </c>
      <c r="L20" s="17">
        <v>1964381889</v>
      </c>
      <c r="M20" s="17">
        <v>2098637996</v>
      </c>
      <c r="N20" s="17">
        <v>3050525729</v>
      </c>
      <c r="O20" s="17">
        <v>2816836598</v>
      </c>
      <c r="P20" s="17">
        <v>2395581996</v>
      </c>
      <c r="Q20" s="17">
        <v>2150117694</v>
      </c>
      <c r="R20" s="17">
        <v>1795683649</v>
      </c>
      <c r="S20" s="17">
        <v>990409786</v>
      </c>
      <c r="T20" s="17">
        <v>1208045726</v>
      </c>
      <c r="U20" s="17">
        <v>1328185322</v>
      </c>
      <c r="V20" s="17">
        <v>1775890381</v>
      </c>
      <c r="W20" s="17">
        <v>1716652174</v>
      </c>
      <c r="X20" s="17">
        <v>1310042403</v>
      </c>
      <c r="Y20" s="17">
        <v>1567982621</v>
      </c>
      <c r="Z20" s="17">
        <v>1235791642</v>
      </c>
      <c r="AA20" s="17">
        <v>620885997</v>
      </c>
      <c r="AB20" s="17">
        <v>811676298</v>
      </c>
      <c r="AC20" s="17">
        <v>880802769</v>
      </c>
      <c r="AD20" s="17">
        <v>726552401</v>
      </c>
      <c r="AE20" s="17">
        <v>758167236</v>
      </c>
      <c r="AF20" s="17">
        <v>685943074</v>
      </c>
      <c r="AG20" s="17">
        <v>699079369</v>
      </c>
      <c r="AH20" s="17">
        <v>384789842</v>
      </c>
      <c r="AI20" s="17">
        <v>214091732</v>
      </c>
      <c r="AJ20" s="17">
        <v>146676646</v>
      </c>
      <c r="AK20" s="17">
        <v>138846220</v>
      </c>
      <c r="AL20" s="17">
        <v>137367298</v>
      </c>
      <c r="AM20" s="17">
        <v>155611365</v>
      </c>
    </row>
    <row r="21" spans="1:116" s="20" customFormat="1" x14ac:dyDescent="0.2"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116" s="15" customFormat="1" ht="13.15" customHeight="1" x14ac:dyDescent="0.2">
      <c r="A22" s="11" t="s">
        <v>42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2"/>
      <c r="AA22" s="11"/>
      <c r="AB22" s="11"/>
      <c r="AC22" s="11"/>
      <c r="AD22" s="11"/>
      <c r="AE22" s="13"/>
      <c r="AF22" s="14"/>
      <c r="AG22" s="14"/>
      <c r="AH22" s="14"/>
      <c r="AI22" s="13"/>
      <c r="AJ22" s="14"/>
      <c r="AK22" s="14"/>
      <c r="AL22" s="14"/>
      <c r="AM22" s="14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</row>
    <row r="23" spans="1:116" s="3" customFormat="1" ht="13.15" customHeight="1" x14ac:dyDescent="0.2">
      <c r="A23" s="25" t="s">
        <v>43</v>
      </c>
      <c r="B23" s="39"/>
      <c r="C23" s="17">
        <f t="shared" ref="C23" si="8">SUM(C24:C29)</f>
        <v>1187229463</v>
      </c>
      <c r="D23" s="17">
        <f t="shared" ref="D23:I23" si="9">SUM(D24:D29)</f>
        <v>1340847798</v>
      </c>
      <c r="E23" s="17">
        <f t="shared" si="9"/>
        <v>1300993620</v>
      </c>
      <c r="F23" s="17">
        <f t="shared" si="9"/>
        <v>1461393259</v>
      </c>
      <c r="G23" s="17">
        <f t="shared" si="9"/>
        <v>1139206649</v>
      </c>
      <c r="H23" s="17">
        <f t="shared" si="9"/>
        <v>1032162882</v>
      </c>
      <c r="I23" s="17">
        <f t="shared" si="9"/>
        <v>757671972</v>
      </c>
      <c r="J23" s="17">
        <v>902117375</v>
      </c>
      <c r="K23" s="17">
        <v>1031069008</v>
      </c>
      <c r="L23" s="17">
        <v>1044216655</v>
      </c>
      <c r="M23" s="17">
        <v>950585948</v>
      </c>
      <c r="N23" s="17">
        <v>1081665729</v>
      </c>
      <c r="O23" s="17">
        <v>925362086</v>
      </c>
      <c r="P23" s="17">
        <v>767249451</v>
      </c>
      <c r="Q23" s="17">
        <v>757309892</v>
      </c>
      <c r="R23" s="17">
        <v>656505134</v>
      </c>
      <c r="S23" s="17">
        <v>786166676</v>
      </c>
      <c r="T23" s="17">
        <v>762896806</v>
      </c>
      <c r="U23" s="17">
        <v>738906963</v>
      </c>
      <c r="V23" s="17">
        <v>723585758</v>
      </c>
      <c r="W23" s="17">
        <v>577071666</v>
      </c>
      <c r="X23" s="17">
        <v>637046098</v>
      </c>
      <c r="Y23" s="17">
        <v>635531173</v>
      </c>
      <c r="Z23" s="17">
        <v>588920652</v>
      </c>
      <c r="AA23" s="17">
        <v>536962130</v>
      </c>
      <c r="AB23" s="17">
        <v>553823869</v>
      </c>
      <c r="AC23" s="17">
        <v>444321454</v>
      </c>
      <c r="AD23" s="17">
        <v>422866622</v>
      </c>
      <c r="AE23" s="18">
        <v>340612406</v>
      </c>
      <c r="AF23" s="17">
        <v>364229003</v>
      </c>
      <c r="AG23" s="18">
        <v>398621622</v>
      </c>
      <c r="AH23" s="18">
        <v>392279319</v>
      </c>
      <c r="AI23" s="18">
        <v>421791428</v>
      </c>
      <c r="AJ23" s="18">
        <v>249411350</v>
      </c>
      <c r="AK23" s="18">
        <v>230790972</v>
      </c>
      <c r="AL23" s="18">
        <v>209246523</v>
      </c>
      <c r="AM23" s="18">
        <v>181489313</v>
      </c>
    </row>
    <row r="24" spans="1:116" s="3" customFormat="1" ht="13.15" customHeight="1" x14ac:dyDescent="0.2">
      <c r="A24" s="26"/>
      <c r="B24" s="25" t="s">
        <v>44</v>
      </c>
      <c r="C24" s="17">
        <v>424872746</v>
      </c>
      <c r="D24" s="17">
        <v>437231370</v>
      </c>
      <c r="E24" s="17">
        <v>441211877</v>
      </c>
      <c r="F24" s="17">
        <v>732889596</v>
      </c>
      <c r="G24" s="17">
        <v>489843859</v>
      </c>
      <c r="H24" s="17">
        <v>417621755</v>
      </c>
      <c r="I24" s="17">
        <v>228916461</v>
      </c>
      <c r="J24" s="17">
        <v>214780468</v>
      </c>
      <c r="K24" s="17">
        <v>519114661</v>
      </c>
      <c r="L24" s="17">
        <v>538490378</v>
      </c>
      <c r="M24" s="17">
        <v>499174420</v>
      </c>
      <c r="N24" s="17">
        <v>496283459</v>
      </c>
      <c r="O24" s="17">
        <v>431069528</v>
      </c>
      <c r="P24" s="17">
        <v>325033753</v>
      </c>
      <c r="Q24" s="17">
        <v>368968878</v>
      </c>
      <c r="R24" s="17">
        <v>284465140</v>
      </c>
      <c r="S24" s="17">
        <v>401678827</v>
      </c>
      <c r="T24" s="17">
        <v>393004413</v>
      </c>
      <c r="U24" s="17">
        <v>356264594</v>
      </c>
      <c r="V24" s="17">
        <v>372448885</v>
      </c>
      <c r="W24" s="17">
        <v>342552593</v>
      </c>
      <c r="X24" s="17">
        <v>364187466</v>
      </c>
      <c r="Y24" s="17">
        <v>342366516</v>
      </c>
      <c r="Z24" s="17">
        <v>300880329</v>
      </c>
      <c r="AA24" s="17">
        <v>315197165</v>
      </c>
      <c r="AB24" s="17">
        <v>313156259</v>
      </c>
      <c r="AC24" s="17">
        <v>239659689</v>
      </c>
      <c r="AD24" s="17">
        <v>182462026</v>
      </c>
      <c r="AE24" s="18">
        <v>141835269</v>
      </c>
      <c r="AF24" s="17">
        <v>86782723</v>
      </c>
      <c r="AG24" s="18">
        <v>73366386</v>
      </c>
      <c r="AH24" s="18">
        <v>76484977</v>
      </c>
      <c r="AI24" s="18">
        <v>67939697</v>
      </c>
      <c r="AJ24" s="18">
        <v>30615294</v>
      </c>
      <c r="AK24" s="18">
        <v>31179513</v>
      </c>
      <c r="AL24" s="18">
        <v>22414329</v>
      </c>
      <c r="AM24" s="18">
        <v>30532899</v>
      </c>
    </row>
    <row r="25" spans="1:116" s="3" customFormat="1" ht="13.15" customHeight="1" x14ac:dyDescent="0.2">
      <c r="A25" s="26"/>
      <c r="B25" s="25" t="s">
        <v>71</v>
      </c>
      <c r="C25" s="17">
        <v>528600298</v>
      </c>
      <c r="D25" s="17">
        <v>648761310</v>
      </c>
      <c r="E25" s="17">
        <v>665320183</v>
      </c>
      <c r="F25" s="17">
        <v>552046206</v>
      </c>
      <c r="G25" s="17">
        <v>489166438</v>
      </c>
      <c r="H25" s="17">
        <v>451248421</v>
      </c>
      <c r="I25" s="17">
        <v>380685321</v>
      </c>
      <c r="J25" s="17">
        <v>558365357</v>
      </c>
      <c r="K25" s="17">
        <v>368746579</v>
      </c>
      <c r="L25" s="17">
        <v>372894763</v>
      </c>
      <c r="M25" s="17">
        <v>332210772</v>
      </c>
      <c r="N25" s="17">
        <v>424184901</v>
      </c>
      <c r="O25" s="17">
        <v>365138994</v>
      </c>
      <c r="P25" s="17">
        <v>324233906</v>
      </c>
      <c r="Q25" s="17">
        <v>281753178</v>
      </c>
      <c r="R25" s="17">
        <v>257774047</v>
      </c>
      <c r="S25" s="17">
        <v>224943327</v>
      </c>
      <c r="T25" s="17">
        <v>205105412</v>
      </c>
      <c r="U25" s="17">
        <v>217621223</v>
      </c>
      <c r="V25" s="17">
        <v>226475986</v>
      </c>
      <c r="W25" s="17">
        <v>144119128</v>
      </c>
      <c r="X25" s="17">
        <v>157775953</v>
      </c>
      <c r="Y25" s="17">
        <v>183941749</v>
      </c>
      <c r="Z25" s="17">
        <v>182557146</v>
      </c>
      <c r="AA25" s="17">
        <v>156582578</v>
      </c>
      <c r="AB25" s="17">
        <v>183555495</v>
      </c>
      <c r="AC25" s="17">
        <v>143762879</v>
      </c>
      <c r="AD25" s="17">
        <v>129613655</v>
      </c>
      <c r="AE25" s="18">
        <v>140019224</v>
      </c>
      <c r="AF25" s="17">
        <v>214566539</v>
      </c>
      <c r="AG25" s="18">
        <v>258745582</v>
      </c>
      <c r="AH25" s="18">
        <v>239342698</v>
      </c>
      <c r="AI25" s="18">
        <v>261161128</v>
      </c>
      <c r="AJ25" s="18">
        <v>185917642</v>
      </c>
      <c r="AK25" s="18">
        <v>143912444</v>
      </c>
      <c r="AL25" s="18">
        <v>133529264</v>
      </c>
      <c r="AM25" s="18">
        <v>115863019</v>
      </c>
    </row>
    <row r="26" spans="1:116" s="3" customFormat="1" ht="13.15" customHeight="1" x14ac:dyDescent="0.2">
      <c r="A26" s="26"/>
      <c r="B26" s="25" t="s">
        <v>46</v>
      </c>
      <c r="C26" s="17">
        <v>154560572</v>
      </c>
      <c r="D26" s="17">
        <v>135583185</v>
      </c>
      <c r="E26" s="17">
        <v>99925206</v>
      </c>
      <c r="F26" s="17">
        <v>99241283</v>
      </c>
      <c r="G26" s="17">
        <v>107236247</v>
      </c>
      <c r="H26" s="17">
        <v>135748761</v>
      </c>
      <c r="I26" s="17">
        <v>124097719</v>
      </c>
      <c r="J26" s="17">
        <v>94107966</v>
      </c>
      <c r="K26" s="17">
        <v>107930621</v>
      </c>
      <c r="L26" s="17">
        <v>103808743</v>
      </c>
      <c r="M26" s="17">
        <v>94942319</v>
      </c>
      <c r="N26" s="17">
        <v>116565258</v>
      </c>
      <c r="O26" s="17">
        <v>105516888</v>
      </c>
      <c r="P26" s="17">
        <v>82448914</v>
      </c>
      <c r="Q26" s="17">
        <v>70821759</v>
      </c>
      <c r="R26" s="17">
        <v>63079431</v>
      </c>
      <c r="S26" s="17">
        <v>65236348</v>
      </c>
      <c r="T26" s="17">
        <v>61881477</v>
      </c>
      <c r="U26" s="17">
        <v>69568021</v>
      </c>
      <c r="V26" s="17">
        <v>76481577</v>
      </c>
      <c r="W26" s="17">
        <v>44707538</v>
      </c>
      <c r="X26" s="17">
        <v>41356514</v>
      </c>
      <c r="Y26" s="17">
        <v>78854472</v>
      </c>
      <c r="Z26" s="17">
        <v>81470273</v>
      </c>
      <c r="AA26" s="17">
        <v>50130986</v>
      </c>
      <c r="AB26" s="17">
        <v>49503061</v>
      </c>
      <c r="AC26" s="17">
        <v>36886270</v>
      </c>
      <c r="AD26" s="17">
        <v>86635081</v>
      </c>
      <c r="AE26" s="18">
        <v>30758242</v>
      </c>
      <c r="AF26" s="17">
        <v>32648094</v>
      </c>
      <c r="AG26" s="18">
        <v>35347301</v>
      </c>
      <c r="AH26" s="18">
        <v>32516311</v>
      </c>
      <c r="AI26" s="18">
        <v>20054452</v>
      </c>
      <c r="AJ26" s="18">
        <v>14711914</v>
      </c>
      <c r="AK26" s="18">
        <v>8630715</v>
      </c>
      <c r="AL26" s="18">
        <v>9434325</v>
      </c>
      <c r="AM26" s="18">
        <v>11943260</v>
      </c>
    </row>
    <row r="27" spans="1:116" s="3" customFormat="1" ht="13.15" customHeight="1" x14ac:dyDescent="0.2">
      <c r="A27" s="26"/>
      <c r="B27" s="25" t="s">
        <v>45</v>
      </c>
      <c r="C27" s="17">
        <v>61671132</v>
      </c>
      <c r="D27" s="17">
        <v>93042280</v>
      </c>
      <c r="E27" s="17">
        <v>56802858</v>
      </c>
      <c r="F27" s="17">
        <v>53844960</v>
      </c>
      <c r="G27" s="17">
        <v>24118654</v>
      </c>
      <c r="H27" s="17">
        <v>19347698</v>
      </c>
      <c r="I27" s="17">
        <v>12510209</v>
      </c>
      <c r="J27" s="17">
        <v>32131674</v>
      </c>
      <c r="K27" s="17">
        <v>29768692</v>
      </c>
      <c r="L27" s="17">
        <v>15496905</v>
      </c>
      <c r="M27" s="17">
        <v>20289118</v>
      </c>
      <c r="N27" s="17">
        <v>23477464</v>
      </c>
      <c r="O27" s="17">
        <v>13307578</v>
      </c>
      <c r="P27" s="17">
        <v>27844980</v>
      </c>
      <c r="Q27" s="17">
        <v>30311891</v>
      </c>
      <c r="R27" s="17">
        <v>46156582</v>
      </c>
      <c r="S27" s="17">
        <v>83778930</v>
      </c>
      <c r="T27" s="17">
        <v>91310246</v>
      </c>
      <c r="U27" s="17">
        <v>80162149</v>
      </c>
      <c r="V27" s="17">
        <v>36721877</v>
      </c>
      <c r="W27" s="17">
        <v>36418706</v>
      </c>
      <c r="X27" s="17">
        <v>62924262</v>
      </c>
      <c r="Y27" s="17">
        <v>20257181</v>
      </c>
      <c r="Z27" s="17">
        <v>20326821</v>
      </c>
      <c r="AA27" s="17">
        <v>13258021</v>
      </c>
      <c r="AB27" s="17">
        <v>5072608</v>
      </c>
      <c r="AC27" s="17">
        <v>7395697</v>
      </c>
      <c r="AD27" s="17">
        <v>8812811</v>
      </c>
      <c r="AE27" s="18">
        <v>21822338</v>
      </c>
      <c r="AF27" s="17">
        <v>25748635</v>
      </c>
      <c r="AG27" s="18">
        <v>19006213</v>
      </c>
      <c r="AH27" s="18">
        <v>7129563</v>
      </c>
      <c r="AI27" s="18">
        <v>1297757</v>
      </c>
      <c r="AJ27" s="18">
        <v>4278036</v>
      </c>
      <c r="AK27" s="18">
        <v>12248602</v>
      </c>
      <c r="AL27" s="18">
        <v>11255198</v>
      </c>
      <c r="AM27" s="18">
        <v>8502326</v>
      </c>
    </row>
    <row r="28" spans="1:116" s="3" customFormat="1" ht="13.15" customHeight="1" x14ac:dyDescent="0.2">
      <c r="A28" s="26"/>
      <c r="B28" s="25" t="s">
        <v>37</v>
      </c>
      <c r="C28" s="17">
        <v>17524715</v>
      </c>
      <c r="D28" s="17">
        <v>26229653</v>
      </c>
      <c r="E28" s="17">
        <v>37733496</v>
      </c>
      <c r="F28" s="17">
        <v>23371214</v>
      </c>
      <c r="G28" s="17">
        <v>28841451</v>
      </c>
      <c r="H28" s="17">
        <v>8196247</v>
      </c>
      <c r="I28" s="17">
        <v>11462262</v>
      </c>
      <c r="J28" s="17">
        <v>2731910</v>
      </c>
      <c r="K28" s="17">
        <v>5508455</v>
      </c>
      <c r="L28" s="17">
        <v>13525866</v>
      </c>
      <c r="M28" s="17">
        <v>3969319</v>
      </c>
      <c r="N28" s="17">
        <v>21154647</v>
      </c>
      <c r="O28" s="17">
        <v>10329098</v>
      </c>
      <c r="P28" s="17">
        <v>7687898</v>
      </c>
      <c r="Q28" s="17">
        <v>5454186</v>
      </c>
      <c r="R28" s="17">
        <v>5029934</v>
      </c>
      <c r="S28" s="17">
        <v>10529244</v>
      </c>
      <c r="T28" s="17">
        <v>11595258</v>
      </c>
      <c r="U28" s="17">
        <v>15290976</v>
      </c>
      <c r="V28" s="17">
        <v>11457433</v>
      </c>
      <c r="W28" s="17">
        <v>9273701</v>
      </c>
      <c r="X28" s="17">
        <v>10801903</v>
      </c>
      <c r="Y28" s="17">
        <v>10111255</v>
      </c>
      <c r="Z28" s="17">
        <v>3686083</v>
      </c>
      <c r="AA28" s="17">
        <v>1789327</v>
      </c>
      <c r="AB28" s="17">
        <v>2447837</v>
      </c>
      <c r="AC28" s="17">
        <v>15829386</v>
      </c>
      <c r="AD28" s="17">
        <v>13583429</v>
      </c>
      <c r="AE28" s="18">
        <v>5910845</v>
      </c>
      <c r="AF28" s="17">
        <v>3801429</v>
      </c>
      <c r="AG28" s="18">
        <v>10423283</v>
      </c>
      <c r="AH28" s="18">
        <v>30198507</v>
      </c>
      <c r="AI28" s="18">
        <v>62176463</v>
      </c>
      <c r="AJ28" s="18">
        <v>6615292</v>
      </c>
      <c r="AK28" s="18">
        <v>25406457</v>
      </c>
      <c r="AL28" s="18">
        <v>32613407</v>
      </c>
      <c r="AM28" s="18">
        <v>14647809</v>
      </c>
    </row>
    <row r="29" spans="1:116" s="3" customFormat="1" ht="13.15" customHeight="1" x14ac:dyDescent="0.2">
      <c r="A29" s="26"/>
      <c r="B29" s="25" t="s">
        <v>47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4053</v>
      </c>
      <c r="AB29" s="17">
        <v>88609</v>
      </c>
      <c r="AC29" s="17">
        <v>787533</v>
      </c>
      <c r="AD29" s="17">
        <v>1759620</v>
      </c>
      <c r="AE29" s="18">
        <v>266487</v>
      </c>
      <c r="AF29" s="17">
        <v>681583</v>
      </c>
      <c r="AG29" s="18">
        <v>1732857</v>
      </c>
      <c r="AH29" s="18">
        <v>6607262</v>
      </c>
      <c r="AI29" s="18">
        <v>9161931</v>
      </c>
      <c r="AJ29" s="18">
        <v>7273172</v>
      </c>
      <c r="AK29" s="18">
        <v>9413241</v>
      </c>
      <c r="AL29" s="18">
        <v>0</v>
      </c>
      <c r="AM29" s="18">
        <v>0</v>
      </c>
    </row>
    <row r="30" spans="1:116" s="3" customFormat="1" ht="13.15" customHeight="1" x14ac:dyDescent="0.2">
      <c r="A30" s="19" t="s">
        <v>48</v>
      </c>
      <c r="B30" s="16"/>
      <c r="C30" s="17">
        <f t="shared" ref="C30" si="10">SUM(C31:C32)</f>
        <v>78784722</v>
      </c>
      <c r="D30" s="17">
        <f t="shared" ref="D30:I30" si="11">SUM(D31:D32)</f>
        <v>95116364</v>
      </c>
      <c r="E30" s="17">
        <f t="shared" si="11"/>
        <v>311371970</v>
      </c>
      <c r="F30" s="17">
        <f t="shared" si="11"/>
        <v>54663725</v>
      </c>
      <c r="G30" s="17">
        <f t="shared" si="11"/>
        <v>91227842</v>
      </c>
      <c r="H30" s="17">
        <f t="shared" si="11"/>
        <v>230521727</v>
      </c>
      <c r="I30" s="17">
        <f t="shared" si="11"/>
        <v>114742666</v>
      </c>
      <c r="J30" s="17">
        <v>36173669</v>
      </c>
      <c r="K30" s="17">
        <v>123155715</v>
      </c>
      <c r="L30" s="17">
        <v>130981061</v>
      </c>
      <c r="M30" s="17">
        <v>65362076</v>
      </c>
      <c r="N30" s="17">
        <v>73838005</v>
      </c>
      <c r="O30" s="17">
        <v>77034208</v>
      </c>
      <c r="P30" s="17">
        <v>46651750</v>
      </c>
      <c r="Q30" s="17">
        <v>70368216</v>
      </c>
      <c r="R30" s="17">
        <v>126398888</v>
      </c>
      <c r="S30" s="17">
        <v>159994819</v>
      </c>
      <c r="T30" s="17">
        <v>199106104</v>
      </c>
      <c r="U30" s="17">
        <v>446330301</v>
      </c>
      <c r="V30" s="17">
        <v>191145973</v>
      </c>
      <c r="W30" s="17">
        <v>278604988</v>
      </c>
      <c r="X30" s="17">
        <v>269512816</v>
      </c>
      <c r="Y30" s="17">
        <v>341930486</v>
      </c>
      <c r="Z30" s="17">
        <v>246497429</v>
      </c>
      <c r="AA30" s="17">
        <v>201742454</v>
      </c>
      <c r="AB30" s="17">
        <v>218394811</v>
      </c>
      <c r="AC30" s="17">
        <v>150210477</v>
      </c>
      <c r="AD30" s="17">
        <v>220919478</v>
      </c>
      <c r="AE30" s="18">
        <v>249795844</v>
      </c>
      <c r="AF30" s="17">
        <v>329402699</v>
      </c>
      <c r="AG30" s="18">
        <v>380562106</v>
      </c>
      <c r="AH30" s="18">
        <v>360443801</v>
      </c>
      <c r="AI30" s="18">
        <v>472102993</v>
      </c>
      <c r="AJ30" s="18">
        <v>229426404</v>
      </c>
      <c r="AK30" s="18">
        <v>138552919</v>
      </c>
      <c r="AL30" s="18">
        <v>110320323</v>
      </c>
      <c r="AM30" s="18">
        <v>214359959</v>
      </c>
    </row>
    <row r="31" spans="1:116" s="3" customFormat="1" ht="13.15" customHeight="1" x14ac:dyDescent="0.2">
      <c r="A31" s="19"/>
      <c r="B31" s="16" t="s">
        <v>49</v>
      </c>
      <c r="C31" s="17">
        <v>43004162</v>
      </c>
      <c r="D31" s="17">
        <v>40965245</v>
      </c>
      <c r="E31" s="17">
        <v>41615304</v>
      </c>
      <c r="F31" s="17">
        <v>46316961</v>
      </c>
      <c r="G31" s="17">
        <v>60342100</v>
      </c>
      <c r="H31" s="17">
        <v>43775155</v>
      </c>
      <c r="I31" s="17">
        <v>58372528</v>
      </c>
      <c r="J31" s="17">
        <v>35110415</v>
      </c>
      <c r="K31" s="17">
        <v>64336222</v>
      </c>
      <c r="L31" s="17">
        <v>35942000</v>
      </c>
      <c r="M31" s="17">
        <v>35000000</v>
      </c>
      <c r="N31" s="17">
        <v>76497103</v>
      </c>
      <c r="O31" s="17">
        <v>75204206</v>
      </c>
      <c r="P31" s="17">
        <v>45366108</v>
      </c>
      <c r="Q31" s="17">
        <v>70368216</v>
      </c>
      <c r="R31" s="17">
        <v>124997855</v>
      </c>
      <c r="S31" s="17">
        <v>159290322</v>
      </c>
      <c r="T31" s="17">
        <v>198573943</v>
      </c>
      <c r="U31" s="17">
        <v>445685740</v>
      </c>
      <c r="V31" s="17">
        <v>185545992</v>
      </c>
      <c r="W31" s="17">
        <v>276674044</v>
      </c>
      <c r="X31" s="17">
        <v>268060534</v>
      </c>
      <c r="Y31" s="17">
        <v>338192254</v>
      </c>
      <c r="Z31" s="17">
        <v>235304891</v>
      </c>
      <c r="AA31" s="17">
        <v>200798690</v>
      </c>
      <c r="AB31" s="17">
        <v>215164811</v>
      </c>
      <c r="AC31" s="17">
        <v>150210001</v>
      </c>
      <c r="AD31" s="17">
        <v>220919054</v>
      </c>
      <c r="AE31" s="18">
        <v>249419543</v>
      </c>
      <c r="AF31" s="17">
        <v>328365080</v>
      </c>
      <c r="AG31" s="18">
        <v>556448</v>
      </c>
      <c r="AH31" s="18">
        <v>360188809</v>
      </c>
      <c r="AI31" s="18">
        <v>470332602</v>
      </c>
      <c r="AJ31" s="18">
        <v>229205016</v>
      </c>
      <c r="AK31" s="18">
        <v>137207663</v>
      </c>
      <c r="AL31" s="18">
        <v>108931820</v>
      </c>
      <c r="AM31" s="18">
        <v>211725319</v>
      </c>
    </row>
    <row r="32" spans="1:116" s="3" customFormat="1" ht="13.15" customHeight="1" x14ac:dyDescent="0.2">
      <c r="A32" s="19"/>
      <c r="B32" s="16" t="s">
        <v>50</v>
      </c>
      <c r="C32" s="17">
        <v>35780560</v>
      </c>
      <c r="D32" s="17">
        <v>54151119</v>
      </c>
      <c r="E32" s="17">
        <v>269756666</v>
      </c>
      <c r="F32" s="17">
        <v>8346764</v>
      </c>
      <c r="G32" s="17">
        <v>30885742</v>
      </c>
      <c r="H32" s="17">
        <v>186746572</v>
      </c>
      <c r="I32" s="17">
        <v>56370138</v>
      </c>
      <c r="J32" s="17">
        <v>1063254</v>
      </c>
      <c r="K32" s="17">
        <v>58819493</v>
      </c>
      <c r="L32" s="17">
        <v>95039061</v>
      </c>
      <c r="M32" s="17">
        <v>30362076</v>
      </c>
      <c r="N32" s="17">
        <v>-2659098</v>
      </c>
      <c r="O32" s="17">
        <v>1830002</v>
      </c>
      <c r="P32" s="17">
        <v>1285642</v>
      </c>
      <c r="Q32" s="17">
        <v>0</v>
      </c>
      <c r="R32" s="17">
        <v>1401033</v>
      </c>
      <c r="S32" s="17">
        <v>704497</v>
      </c>
      <c r="T32" s="17">
        <v>532161</v>
      </c>
      <c r="U32" s="17">
        <v>644561</v>
      </c>
      <c r="V32" s="17">
        <v>5599981</v>
      </c>
      <c r="W32" s="17">
        <v>1930944</v>
      </c>
      <c r="X32" s="17">
        <v>1452282</v>
      </c>
      <c r="Y32" s="17">
        <v>3738232</v>
      </c>
      <c r="Z32" s="17">
        <v>11192538</v>
      </c>
      <c r="AA32" s="17">
        <v>943764</v>
      </c>
      <c r="AB32" s="17">
        <v>3230000</v>
      </c>
      <c r="AC32" s="17">
        <v>476</v>
      </c>
      <c r="AD32" s="17">
        <v>424</v>
      </c>
      <c r="AE32" s="18">
        <v>376302</v>
      </c>
      <c r="AF32" s="17">
        <v>1037619</v>
      </c>
      <c r="AG32" s="18">
        <v>380005658</v>
      </c>
      <c r="AH32" s="18">
        <v>254993</v>
      </c>
      <c r="AI32" s="18">
        <v>1770391</v>
      </c>
      <c r="AJ32" s="18">
        <v>221388</v>
      </c>
      <c r="AK32" s="18">
        <v>1345256</v>
      </c>
      <c r="AL32" s="18">
        <v>1388503</v>
      </c>
      <c r="AM32" s="18">
        <v>2634640</v>
      </c>
    </row>
    <row r="33" spans="1:116" s="3" customFormat="1" ht="13.15" customHeight="1" x14ac:dyDescent="0.2">
      <c r="A33" s="22" t="s">
        <v>51</v>
      </c>
      <c r="B33" s="22"/>
      <c r="C33" s="17">
        <f t="shared" ref="C33" si="12">SUM(C23,C30)</f>
        <v>1266014185</v>
      </c>
      <c r="D33" s="17">
        <f t="shared" ref="D33:I33" si="13">SUM(D23,D30)</f>
        <v>1435964162</v>
      </c>
      <c r="E33" s="17">
        <f t="shared" si="13"/>
        <v>1612365590</v>
      </c>
      <c r="F33" s="17">
        <f t="shared" si="13"/>
        <v>1516056984</v>
      </c>
      <c r="G33" s="17">
        <f t="shared" si="13"/>
        <v>1230434491</v>
      </c>
      <c r="H33" s="17">
        <f t="shared" si="13"/>
        <v>1262684609</v>
      </c>
      <c r="I33" s="17">
        <f t="shared" si="13"/>
        <v>872414638</v>
      </c>
      <c r="J33" s="17">
        <v>938291044</v>
      </c>
      <c r="K33" s="17">
        <v>1154224723</v>
      </c>
      <c r="L33" s="17">
        <v>1175197716</v>
      </c>
      <c r="M33" s="17">
        <v>1015948024</v>
      </c>
      <c r="N33" s="17">
        <v>1155503734</v>
      </c>
      <c r="O33" s="17">
        <v>1002396294</v>
      </c>
      <c r="P33" s="17">
        <v>813901201</v>
      </c>
      <c r="Q33" s="17">
        <v>827678108</v>
      </c>
      <c r="R33" s="17">
        <v>782904022</v>
      </c>
      <c r="S33" s="17">
        <v>946161495</v>
      </c>
      <c r="T33" s="17">
        <v>962002910</v>
      </c>
      <c r="U33" s="17">
        <v>1185237264</v>
      </c>
      <c r="V33" s="17">
        <v>914731731</v>
      </c>
      <c r="W33" s="17">
        <v>855676654</v>
      </c>
      <c r="X33" s="17">
        <v>906558914</v>
      </c>
      <c r="Y33" s="17">
        <v>977461659</v>
      </c>
      <c r="Z33" s="17">
        <v>835418081</v>
      </c>
      <c r="AA33" s="17">
        <v>738704584</v>
      </c>
      <c r="AB33" s="17">
        <v>772218680</v>
      </c>
      <c r="AC33" s="17">
        <v>594531931</v>
      </c>
      <c r="AD33" s="17">
        <v>643786100</v>
      </c>
      <c r="AE33" s="17">
        <v>590408250</v>
      </c>
      <c r="AF33" s="17">
        <v>693631702</v>
      </c>
      <c r="AG33" s="17">
        <v>779183728</v>
      </c>
      <c r="AH33" s="17">
        <v>752723120</v>
      </c>
      <c r="AI33" s="17">
        <v>893894421</v>
      </c>
      <c r="AJ33" s="17">
        <v>478837754</v>
      </c>
      <c r="AK33" s="17">
        <v>369343891</v>
      </c>
      <c r="AL33" s="17">
        <v>319566846</v>
      </c>
      <c r="AM33" s="17">
        <v>395849272</v>
      </c>
    </row>
    <row r="34" spans="1:116" s="20" customFormat="1" x14ac:dyDescent="0.2"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</row>
    <row r="35" spans="1:116" s="15" customFormat="1" ht="13.15" customHeight="1" x14ac:dyDescent="0.2">
      <c r="A35" s="11" t="s">
        <v>67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2"/>
      <c r="AA35" s="11"/>
      <c r="AB35" s="11"/>
      <c r="AC35" s="11"/>
      <c r="AD35" s="11"/>
      <c r="AE35" s="13"/>
      <c r="AF35" s="14"/>
      <c r="AG35" s="14"/>
      <c r="AH35" s="14"/>
      <c r="AI35" s="13"/>
      <c r="AJ35" s="14"/>
      <c r="AK35" s="14"/>
      <c r="AL35" s="14"/>
      <c r="AM35" s="14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</row>
    <row r="36" spans="1:116" s="3" customFormat="1" ht="13.15" customHeight="1" x14ac:dyDescent="0.2">
      <c r="A36" s="16" t="s">
        <v>56</v>
      </c>
      <c r="B36" s="16"/>
      <c r="C36" s="17">
        <v>1142519370</v>
      </c>
      <c r="D36" s="17">
        <v>904214805</v>
      </c>
      <c r="E36" s="17">
        <v>1680761281</v>
      </c>
      <c r="F36" s="17">
        <v>1411641996</v>
      </c>
      <c r="G36" s="17">
        <v>950461429</v>
      </c>
      <c r="H36" s="17">
        <v>752753416</v>
      </c>
      <c r="I36" s="17">
        <v>560549700</v>
      </c>
      <c r="J36" s="17">
        <v>427764249</v>
      </c>
      <c r="K36" s="17">
        <v>413968956</v>
      </c>
      <c r="L36" s="17">
        <v>348759824</v>
      </c>
      <c r="M36" s="17">
        <v>330398645</v>
      </c>
      <c r="N36" s="17">
        <v>428856260</v>
      </c>
      <c r="O36" s="17">
        <v>412989808</v>
      </c>
      <c r="P36" s="17">
        <v>502616732</v>
      </c>
      <c r="Q36" s="17">
        <v>436007211</v>
      </c>
      <c r="R36" s="17">
        <v>459375755</v>
      </c>
      <c r="S36" s="17">
        <v>343274432</v>
      </c>
      <c r="T36" s="17">
        <v>359612521</v>
      </c>
      <c r="U36" s="17">
        <v>300983806</v>
      </c>
      <c r="V36" s="17">
        <v>380383908</v>
      </c>
      <c r="W36" s="17">
        <v>413895667</v>
      </c>
      <c r="X36" s="17">
        <v>289845336</v>
      </c>
      <c r="Y36" s="17">
        <v>365056067</v>
      </c>
      <c r="Z36" s="17">
        <v>235471651</v>
      </c>
      <c r="AA36" s="17">
        <v>269001559</v>
      </c>
      <c r="AB36" s="17">
        <v>246355960</v>
      </c>
      <c r="AC36" s="17">
        <v>291888453</v>
      </c>
      <c r="AD36" s="17">
        <v>387285610</v>
      </c>
      <c r="AE36" s="18">
        <v>431303053</v>
      </c>
      <c r="AF36" s="17">
        <v>638890674</v>
      </c>
      <c r="AG36" s="18">
        <v>688904597</v>
      </c>
      <c r="AH36" s="18">
        <v>572359193</v>
      </c>
      <c r="AI36" s="18">
        <v>366595035</v>
      </c>
      <c r="AJ36" s="18">
        <v>200612565</v>
      </c>
      <c r="AK36" s="18">
        <v>70660751</v>
      </c>
      <c r="AL36" s="18">
        <v>36287914</v>
      </c>
      <c r="AM36" s="18">
        <v>31374390</v>
      </c>
    </row>
    <row r="37" spans="1:116" s="3" customFormat="1" ht="13.15" customHeight="1" x14ac:dyDescent="0.2">
      <c r="A37" s="16" t="s">
        <v>3</v>
      </c>
      <c r="B37" s="16"/>
      <c r="C37" s="17">
        <f t="shared" ref="C37" si="14">SUM(C38:C39)</f>
        <v>208774079</v>
      </c>
      <c r="D37" s="17">
        <f t="shared" ref="D37:I37" si="15">SUM(D38:D39)</f>
        <v>276864042</v>
      </c>
      <c r="E37" s="17">
        <f t="shared" si="15"/>
        <v>436486808</v>
      </c>
      <c r="F37" s="17">
        <f t="shared" si="15"/>
        <v>304703345</v>
      </c>
      <c r="G37" s="17">
        <f t="shared" si="15"/>
        <v>285565364</v>
      </c>
      <c r="H37" s="17">
        <f t="shared" si="15"/>
        <v>173418674</v>
      </c>
      <c r="I37" s="17">
        <f t="shared" si="15"/>
        <v>181114129</v>
      </c>
      <c r="J37" s="17">
        <v>255805680</v>
      </c>
      <c r="K37" s="17">
        <v>251598211</v>
      </c>
      <c r="L37" s="17">
        <v>235510314</v>
      </c>
      <c r="M37" s="17">
        <v>231960941</v>
      </c>
      <c r="N37" s="17">
        <v>436197160</v>
      </c>
      <c r="O37" s="17">
        <v>304378626</v>
      </c>
      <c r="P37" s="17">
        <v>288570362</v>
      </c>
      <c r="Q37" s="17">
        <v>164032236</v>
      </c>
      <c r="R37" s="17">
        <v>147543214</v>
      </c>
      <c r="S37" s="17">
        <v>230870531</v>
      </c>
      <c r="T37" s="17">
        <v>185510496</v>
      </c>
      <c r="U37" s="17">
        <v>216433944</v>
      </c>
      <c r="V37" s="17">
        <v>176456483</v>
      </c>
      <c r="W37" s="17">
        <v>219230207</v>
      </c>
      <c r="X37" s="17">
        <v>64987792</v>
      </c>
      <c r="Y37" s="17">
        <v>52875905</v>
      </c>
      <c r="Z37" s="17">
        <v>99701985</v>
      </c>
      <c r="AA37" s="17">
        <v>196643491</v>
      </c>
      <c r="AB37" s="17">
        <v>155179727</v>
      </c>
      <c r="AC37" s="17">
        <v>133157599</v>
      </c>
      <c r="AD37" s="17">
        <v>48977273</v>
      </c>
      <c r="AE37" s="18">
        <v>50917960</v>
      </c>
      <c r="AF37" s="17">
        <v>36709958</v>
      </c>
      <c r="AG37" s="18">
        <v>44172244</v>
      </c>
      <c r="AH37" s="18">
        <v>154019775</v>
      </c>
      <c r="AI37" s="18">
        <v>69390898</v>
      </c>
      <c r="AJ37" s="18">
        <v>47330601</v>
      </c>
      <c r="AK37" s="18">
        <v>89687225</v>
      </c>
      <c r="AL37" s="18">
        <v>48644896</v>
      </c>
      <c r="AM37" s="18">
        <v>35454238</v>
      </c>
    </row>
    <row r="38" spans="1:116" s="3" customFormat="1" ht="13.15" customHeight="1" x14ac:dyDescent="0.2">
      <c r="A38" s="19"/>
      <c r="B38" s="16" t="s">
        <v>5</v>
      </c>
      <c r="C38" s="17">
        <v>183463844</v>
      </c>
      <c r="D38" s="17">
        <v>261188976</v>
      </c>
      <c r="E38" s="17">
        <v>342607418</v>
      </c>
      <c r="F38" s="17">
        <v>297367085</v>
      </c>
      <c r="G38" s="17">
        <v>242795314</v>
      </c>
      <c r="H38" s="17">
        <v>162972300</v>
      </c>
      <c r="I38" s="17">
        <v>126082311</v>
      </c>
      <c r="J38" s="17">
        <v>225388253</v>
      </c>
      <c r="K38" s="17">
        <v>224421562</v>
      </c>
      <c r="L38" s="17">
        <v>196066454</v>
      </c>
      <c r="M38" s="17">
        <v>199461590</v>
      </c>
      <c r="N38" s="17">
        <v>389860960</v>
      </c>
      <c r="O38" s="17">
        <v>285265747</v>
      </c>
      <c r="P38" s="17">
        <v>276059966</v>
      </c>
      <c r="Q38" s="17">
        <v>146835584</v>
      </c>
      <c r="R38" s="17">
        <v>130292477</v>
      </c>
      <c r="S38" s="17">
        <v>202783787</v>
      </c>
      <c r="T38" s="17">
        <v>174148542</v>
      </c>
      <c r="U38" s="17">
        <v>204378672</v>
      </c>
      <c r="V38" s="17">
        <v>161302542</v>
      </c>
      <c r="W38" s="17">
        <v>206587313</v>
      </c>
      <c r="X38" s="17">
        <v>50612767</v>
      </c>
      <c r="Y38" s="17">
        <v>48313986</v>
      </c>
      <c r="Z38" s="17">
        <v>89927040</v>
      </c>
      <c r="AA38" s="17">
        <v>180333776</v>
      </c>
      <c r="AB38" s="17">
        <v>134658971</v>
      </c>
      <c r="AC38" s="17">
        <v>121193437</v>
      </c>
      <c r="AD38" s="17">
        <v>46824388</v>
      </c>
      <c r="AE38" s="18">
        <v>48055478</v>
      </c>
      <c r="AF38" s="17">
        <v>33979276</v>
      </c>
      <c r="AG38" s="18">
        <v>40586543</v>
      </c>
      <c r="AH38" s="18">
        <v>148084915</v>
      </c>
      <c r="AI38" s="18">
        <v>60350203</v>
      </c>
      <c r="AJ38" s="18">
        <v>42270305</v>
      </c>
      <c r="AK38" s="18">
        <v>81813847</v>
      </c>
      <c r="AL38" s="18">
        <v>37709994</v>
      </c>
      <c r="AM38" s="18">
        <v>28528338</v>
      </c>
    </row>
    <row r="39" spans="1:116" s="3" customFormat="1" ht="13.15" customHeight="1" x14ac:dyDescent="0.2">
      <c r="A39" s="19"/>
      <c r="B39" s="16" t="s">
        <v>4</v>
      </c>
      <c r="C39" s="17">
        <v>25310235</v>
      </c>
      <c r="D39" s="17">
        <v>15675066</v>
      </c>
      <c r="E39" s="17">
        <v>93879390</v>
      </c>
      <c r="F39" s="17">
        <v>7336260</v>
      </c>
      <c r="G39" s="17">
        <v>42770050</v>
      </c>
      <c r="H39" s="17">
        <v>10446374</v>
      </c>
      <c r="I39" s="17">
        <v>55031818</v>
      </c>
      <c r="J39" s="17">
        <v>30417427</v>
      </c>
      <c r="K39" s="17">
        <v>27176649</v>
      </c>
      <c r="L39" s="17">
        <v>39443860</v>
      </c>
      <c r="M39" s="17">
        <v>32499351</v>
      </c>
      <c r="N39" s="17">
        <v>46336200</v>
      </c>
      <c r="O39" s="17">
        <v>19112879</v>
      </c>
      <c r="P39" s="17">
        <v>12510396</v>
      </c>
      <c r="Q39" s="17">
        <v>17196652</v>
      </c>
      <c r="R39" s="17">
        <v>17250737</v>
      </c>
      <c r="S39" s="17">
        <v>28086744</v>
      </c>
      <c r="T39" s="17">
        <v>11361954</v>
      </c>
      <c r="U39" s="17">
        <v>12055272</v>
      </c>
      <c r="V39" s="17">
        <v>15153941</v>
      </c>
      <c r="W39" s="17">
        <v>12642894</v>
      </c>
      <c r="X39" s="17">
        <v>14375025</v>
      </c>
      <c r="Y39" s="17">
        <v>4561919</v>
      </c>
      <c r="Z39" s="17">
        <v>9774945</v>
      </c>
      <c r="AA39" s="17">
        <v>16309715</v>
      </c>
      <c r="AB39" s="17">
        <v>20520756</v>
      </c>
      <c r="AC39" s="17">
        <v>11964162</v>
      </c>
      <c r="AD39" s="17">
        <v>2152885</v>
      </c>
      <c r="AE39" s="18">
        <v>2862482</v>
      </c>
      <c r="AF39" s="17">
        <v>2730682</v>
      </c>
      <c r="AG39" s="18">
        <v>3585701</v>
      </c>
      <c r="AH39" s="18">
        <v>5934860</v>
      </c>
      <c r="AI39" s="18">
        <v>9040695</v>
      </c>
      <c r="AJ39" s="18">
        <v>5060296</v>
      </c>
      <c r="AK39" s="18">
        <v>7873378</v>
      </c>
      <c r="AL39" s="18">
        <v>10934902</v>
      </c>
      <c r="AM39" s="18">
        <v>6925900</v>
      </c>
    </row>
    <row r="40" spans="1:116" s="3" customFormat="1" ht="13.15" customHeight="1" x14ac:dyDescent="0.2">
      <c r="A40" s="16" t="s">
        <v>6</v>
      </c>
      <c r="B40" s="16"/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-2000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15365</v>
      </c>
      <c r="V40" s="17">
        <v>195118</v>
      </c>
      <c r="W40" s="17">
        <v>1347</v>
      </c>
      <c r="X40" s="17">
        <v>420031</v>
      </c>
      <c r="Y40" s="17">
        <v>477554</v>
      </c>
      <c r="Z40" s="17">
        <v>3661761</v>
      </c>
      <c r="AA40" s="17">
        <v>324970</v>
      </c>
      <c r="AB40" s="17">
        <v>2949191</v>
      </c>
      <c r="AC40" s="17">
        <v>3595224</v>
      </c>
      <c r="AD40" s="17">
        <v>9320847</v>
      </c>
      <c r="AE40" s="18">
        <v>5142963</v>
      </c>
      <c r="AF40" s="17">
        <v>7882090</v>
      </c>
      <c r="AG40" s="18">
        <v>6781750</v>
      </c>
      <c r="AH40" s="18">
        <v>2751364</v>
      </c>
      <c r="AI40" s="18">
        <v>3203779</v>
      </c>
      <c r="AJ40" s="18">
        <v>3006780</v>
      </c>
      <c r="AK40" s="18">
        <v>6398998</v>
      </c>
      <c r="AL40" s="18">
        <v>8226788</v>
      </c>
      <c r="AM40" s="18">
        <v>7440884</v>
      </c>
    </row>
    <row r="41" spans="1:116" s="3" customFormat="1" ht="13.15" customHeight="1" x14ac:dyDescent="0.2">
      <c r="A41" s="22" t="s">
        <v>68</v>
      </c>
      <c r="B41" s="22"/>
      <c r="C41" s="17">
        <f t="shared" ref="C41" si="16">SUM(C36,C37,C40)</f>
        <v>1351293449</v>
      </c>
      <c r="D41" s="17">
        <f t="shared" ref="D41:I41" si="17">SUM(D36,D37,D40)</f>
        <v>1181078847</v>
      </c>
      <c r="E41" s="17">
        <f t="shared" si="17"/>
        <v>2117248089</v>
      </c>
      <c r="F41" s="17">
        <f t="shared" si="17"/>
        <v>1716345341</v>
      </c>
      <c r="G41" s="17">
        <f t="shared" si="17"/>
        <v>1236026793</v>
      </c>
      <c r="H41" s="17">
        <f t="shared" si="17"/>
        <v>926172090</v>
      </c>
      <c r="I41" s="17">
        <f t="shared" si="17"/>
        <v>741663829</v>
      </c>
      <c r="J41" s="17">
        <v>683569929</v>
      </c>
      <c r="K41" s="17">
        <v>665567167</v>
      </c>
      <c r="L41" s="17">
        <v>584270138</v>
      </c>
      <c r="M41" s="17">
        <v>562359586</v>
      </c>
      <c r="N41" s="17">
        <v>865053420</v>
      </c>
      <c r="O41" s="17">
        <v>717366434</v>
      </c>
      <c r="P41" s="17">
        <v>791187094</v>
      </c>
      <c r="Q41" s="17">
        <v>600039447</v>
      </c>
      <c r="R41" s="17">
        <v>606918969</v>
      </c>
      <c r="S41" s="17">
        <v>574144963</v>
      </c>
      <c r="T41" s="17">
        <v>545123017</v>
      </c>
      <c r="U41" s="17">
        <v>517433115</v>
      </c>
      <c r="V41" s="17">
        <v>557035509</v>
      </c>
      <c r="W41" s="17">
        <v>633127221</v>
      </c>
      <c r="X41" s="17">
        <v>355253159</v>
      </c>
      <c r="Y41" s="17">
        <v>418409526</v>
      </c>
      <c r="Z41" s="17">
        <v>338835397</v>
      </c>
      <c r="AA41" s="17">
        <v>465970020</v>
      </c>
      <c r="AB41" s="17">
        <v>404484878</v>
      </c>
      <c r="AC41" s="17">
        <v>428641276</v>
      </c>
      <c r="AD41" s="17">
        <v>445583730</v>
      </c>
      <c r="AE41" s="17">
        <v>487363976</v>
      </c>
      <c r="AF41" s="17">
        <v>683482722</v>
      </c>
      <c r="AG41" s="17">
        <v>739858591</v>
      </c>
      <c r="AH41" s="17">
        <v>729130332</v>
      </c>
      <c r="AI41" s="17">
        <v>439189712</v>
      </c>
      <c r="AJ41" s="17">
        <v>250949946</v>
      </c>
      <c r="AK41" s="17">
        <v>166746974</v>
      </c>
      <c r="AL41" s="17">
        <v>93159598</v>
      </c>
      <c r="AM41" s="17">
        <v>74269512</v>
      </c>
    </row>
    <row r="42" spans="1:116" s="20" customFormat="1" x14ac:dyDescent="0.2"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</row>
    <row r="43" spans="1:116" s="15" customFormat="1" ht="13.15" customHeight="1" x14ac:dyDescent="0.2">
      <c r="A43" s="11" t="s">
        <v>2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2"/>
      <c r="AA43" s="11"/>
      <c r="AB43" s="11"/>
      <c r="AC43" s="11"/>
      <c r="AD43" s="11"/>
      <c r="AE43" s="13"/>
      <c r="AF43" s="14"/>
      <c r="AG43" s="14"/>
      <c r="AH43" s="14"/>
      <c r="AI43" s="13"/>
      <c r="AJ43" s="14"/>
      <c r="AK43" s="14"/>
      <c r="AL43" s="14"/>
      <c r="AM43" s="14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</row>
    <row r="44" spans="1:116" s="15" customFormat="1" ht="13.15" customHeight="1" x14ac:dyDescent="0.2">
      <c r="A44" s="34" t="s">
        <v>7</v>
      </c>
      <c r="B44" s="34"/>
      <c r="C44" s="35">
        <f t="shared" ref="C44:H44" si="18">SUM(C45:C50)</f>
        <v>471881899</v>
      </c>
      <c r="D44" s="35">
        <f t="shared" si="18"/>
        <v>449428385</v>
      </c>
      <c r="E44" s="35">
        <f t="shared" si="18"/>
        <v>386560432</v>
      </c>
      <c r="F44" s="35">
        <f t="shared" si="18"/>
        <v>415911669</v>
      </c>
      <c r="G44" s="35">
        <f t="shared" si="18"/>
        <v>358739419</v>
      </c>
      <c r="H44" s="35">
        <f t="shared" si="18"/>
        <v>284899918</v>
      </c>
      <c r="I44" s="35">
        <v>386388856</v>
      </c>
      <c r="J44" s="35">
        <v>435921047</v>
      </c>
      <c r="K44" s="35">
        <v>485325755</v>
      </c>
      <c r="L44" s="35">
        <v>453669707</v>
      </c>
      <c r="M44" s="35">
        <v>476724940</v>
      </c>
      <c r="N44" s="35">
        <v>579741841</v>
      </c>
      <c r="O44" s="35">
        <v>781736463</v>
      </c>
      <c r="P44" s="35">
        <v>1178019072</v>
      </c>
      <c r="Q44" s="35">
        <v>645314458</v>
      </c>
      <c r="R44" s="35">
        <v>431552010</v>
      </c>
      <c r="S44" s="35">
        <v>421515690</v>
      </c>
      <c r="T44" s="35">
        <v>376353975</v>
      </c>
      <c r="U44" s="35">
        <v>327963678</v>
      </c>
      <c r="V44" s="35">
        <v>365665671</v>
      </c>
      <c r="W44" s="35">
        <v>341441054</v>
      </c>
      <c r="X44" s="35">
        <v>292538070</v>
      </c>
      <c r="Y44" s="35">
        <v>248921961</v>
      </c>
      <c r="Z44" s="35">
        <v>154380497</v>
      </c>
      <c r="AA44" s="35">
        <v>236144223</v>
      </c>
      <c r="AB44" s="35">
        <v>187420479</v>
      </c>
      <c r="AC44" s="35">
        <v>293720161</v>
      </c>
      <c r="AD44" s="35">
        <v>216893584</v>
      </c>
      <c r="AE44" s="36">
        <v>228966665</v>
      </c>
      <c r="AF44" s="36">
        <v>189704888</v>
      </c>
      <c r="AG44" s="36">
        <v>290142489</v>
      </c>
      <c r="AH44" s="36">
        <v>268996192</v>
      </c>
      <c r="AI44" s="36">
        <v>192527651</v>
      </c>
      <c r="AJ44" s="36">
        <v>72049724</v>
      </c>
      <c r="AK44" s="36">
        <v>111726260</v>
      </c>
      <c r="AL44" s="36">
        <v>105927866</v>
      </c>
      <c r="AM44" s="36">
        <v>91951484</v>
      </c>
    </row>
    <row r="45" spans="1:116" s="15" customFormat="1" ht="13.15" customHeight="1" x14ac:dyDescent="0.2">
      <c r="A45" s="37"/>
      <c r="B45" s="34" t="s">
        <v>9</v>
      </c>
      <c r="C45" s="38">
        <v>292691770</v>
      </c>
      <c r="D45" s="38">
        <v>283083942</v>
      </c>
      <c r="E45" s="38">
        <v>230394047</v>
      </c>
      <c r="F45" s="38">
        <v>284401587</v>
      </c>
      <c r="G45" s="38">
        <v>241675809</v>
      </c>
      <c r="H45" s="38">
        <v>140381295</v>
      </c>
      <c r="I45" s="38">
        <v>144003149</v>
      </c>
      <c r="J45" s="38">
        <v>183139392</v>
      </c>
      <c r="K45" s="38">
        <v>195174637</v>
      </c>
      <c r="L45" s="38">
        <v>173941759</v>
      </c>
      <c r="M45" s="38">
        <v>223047072</v>
      </c>
      <c r="N45" s="35">
        <v>364778866</v>
      </c>
      <c r="O45" s="35">
        <v>604458114</v>
      </c>
      <c r="P45" s="35">
        <v>511128319</v>
      </c>
      <c r="Q45" s="35">
        <v>500458046</v>
      </c>
      <c r="R45" s="35">
        <v>240095489</v>
      </c>
      <c r="S45" s="35">
        <v>159460691</v>
      </c>
      <c r="T45" s="35">
        <v>145339856</v>
      </c>
      <c r="U45" s="35">
        <v>155950485</v>
      </c>
      <c r="V45" s="35">
        <v>178439272</v>
      </c>
      <c r="W45" s="35">
        <v>147261104</v>
      </c>
      <c r="X45" s="35">
        <v>148731768</v>
      </c>
      <c r="Y45" s="35">
        <v>115659574</v>
      </c>
      <c r="Z45" s="35">
        <v>46460472</v>
      </c>
      <c r="AA45" s="35">
        <v>68059711</v>
      </c>
      <c r="AB45" s="35">
        <v>66849774</v>
      </c>
      <c r="AC45" s="35">
        <v>84700092</v>
      </c>
      <c r="AD45" s="35">
        <v>73628390</v>
      </c>
      <c r="AE45" s="36">
        <v>111171116</v>
      </c>
      <c r="AF45" s="36">
        <v>88483698</v>
      </c>
      <c r="AG45" s="36">
        <v>181544617</v>
      </c>
      <c r="AH45" s="36">
        <v>120540072</v>
      </c>
      <c r="AI45" s="36">
        <v>88326857</v>
      </c>
      <c r="AJ45" s="36">
        <v>39349836</v>
      </c>
      <c r="AK45" s="36">
        <v>43056189</v>
      </c>
      <c r="AL45" s="36">
        <v>55733964</v>
      </c>
      <c r="AM45" s="36">
        <v>39829039</v>
      </c>
    </row>
    <row r="46" spans="1:116" s="15" customFormat="1" ht="13.15" customHeight="1" x14ac:dyDescent="0.2">
      <c r="A46" s="37"/>
      <c r="B46" s="34" t="s">
        <v>10</v>
      </c>
      <c r="C46" s="38">
        <v>160768004</v>
      </c>
      <c r="D46" s="38">
        <v>147402574</v>
      </c>
      <c r="E46" s="38">
        <v>122752151</v>
      </c>
      <c r="F46" s="38">
        <v>83511673</v>
      </c>
      <c r="G46" s="38">
        <v>87693217</v>
      </c>
      <c r="H46" s="38">
        <v>104202095</v>
      </c>
      <c r="I46" s="38">
        <v>166462114</v>
      </c>
      <c r="J46" s="38">
        <v>219807990</v>
      </c>
      <c r="K46" s="38">
        <v>179064857</v>
      </c>
      <c r="L46" s="38">
        <v>191419147</v>
      </c>
      <c r="M46" s="38">
        <v>133437209</v>
      </c>
      <c r="N46" s="35">
        <v>142009928</v>
      </c>
      <c r="O46" s="35">
        <v>105240521</v>
      </c>
      <c r="P46" s="35">
        <v>124938819</v>
      </c>
      <c r="Q46" s="35">
        <v>105558368</v>
      </c>
      <c r="R46" s="35">
        <v>119540327</v>
      </c>
      <c r="S46" s="35">
        <v>149493881</v>
      </c>
      <c r="T46" s="35">
        <v>139293542</v>
      </c>
      <c r="U46" s="35">
        <v>146624946</v>
      </c>
      <c r="V46" s="35">
        <v>149728008</v>
      </c>
      <c r="W46" s="35">
        <v>167157057</v>
      </c>
      <c r="X46" s="35">
        <v>110271244</v>
      </c>
      <c r="Y46" s="35">
        <v>109996071</v>
      </c>
      <c r="Z46" s="35">
        <v>82460564</v>
      </c>
      <c r="AA46" s="35">
        <v>142934295</v>
      </c>
      <c r="AB46" s="35">
        <v>97376701</v>
      </c>
      <c r="AC46" s="35">
        <v>169424117</v>
      </c>
      <c r="AD46" s="35">
        <v>107913942</v>
      </c>
      <c r="AE46" s="36">
        <v>75024943</v>
      </c>
      <c r="AF46" s="36">
        <v>79800625</v>
      </c>
      <c r="AG46" s="36">
        <v>94040562</v>
      </c>
      <c r="AH46" s="36">
        <v>138989187</v>
      </c>
      <c r="AI46" s="36">
        <v>96180608</v>
      </c>
      <c r="AJ46" s="36">
        <v>27260856</v>
      </c>
      <c r="AK46" s="36">
        <v>62239487</v>
      </c>
      <c r="AL46" s="36">
        <v>38668353</v>
      </c>
      <c r="AM46" s="36">
        <v>42283855</v>
      </c>
    </row>
    <row r="47" spans="1:116" s="15" customFormat="1" ht="13.15" customHeight="1" x14ac:dyDescent="0.2">
      <c r="A47" s="37"/>
      <c r="B47" s="34" t="s">
        <v>13</v>
      </c>
      <c r="C47" s="38">
        <v>15928095</v>
      </c>
      <c r="D47" s="38">
        <v>18732228</v>
      </c>
      <c r="E47" s="38">
        <v>30719687</v>
      </c>
      <c r="F47" s="38">
        <v>45240899</v>
      </c>
      <c r="G47" s="38">
        <v>27110707</v>
      </c>
      <c r="H47" s="38">
        <v>37149247</v>
      </c>
      <c r="I47" s="38">
        <v>48185491</v>
      </c>
      <c r="J47" s="38">
        <v>32693144</v>
      </c>
      <c r="K47" s="38">
        <v>110982239</v>
      </c>
      <c r="L47" s="38">
        <v>85627112</v>
      </c>
      <c r="M47" s="38">
        <v>119580260</v>
      </c>
      <c r="N47" s="35">
        <v>74083037</v>
      </c>
      <c r="O47" s="35">
        <v>72050082</v>
      </c>
      <c r="P47" s="35">
        <v>541953552</v>
      </c>
      <c r="Q47" s="35">
        <v>38868141</v>
      </c>
      <c r="R47" s="35">
        <v>69872132</v>
      </c>
      <c r="S47" s="35">
        <v>112273277</v>
      </c>
      <c r="T47" s="35">
        <v>87633930</v>
      </c>
      <c r="U47" s="35">
        <v>16823194</v>
      </c>
      <c r="V47" s="35">
        <v>20728644</v>
      </c>
      <c r="W47" s="35">
        <v>17111825</v>
      </c>
      <c r="X47" s="35">
        <v>26522830</v>
      </c>
      <c r="Y47" s="35">
        <v>17783651</v>
      </c>
      <c r="Z47" s="35">
        <v>22885913</v>
      </c>
      <c r="AA47" s="35">
        <v>21459470</v>
      </c>
      <c r="AB47" s="35">
        <v>15570249</v>
      </c>
      <c r="AC47" s="35">
        <v>22731703</v>
      </c>
      <c r="AD47" s="35">
        <v>19152007</v>
      </c>
      <c r="AE47" s="36">
        <v>28081639</v>
      </c>
      <c r="AF47" s="36">
        <v>12869901</v>
      </c>
      <c r="AG47" s="36">
        <v>10633521</v>
      </c>
      <c r="AH47" s="36">
        <v>5074721</v>
      </c>
      <c r="AI47" s="36">
        <v>4081348</v>
      </c>
      <c r="AJ47" s="36">
        <v>803248</v>
      </c>
      <c r="AK47" s="36">
        <v>2310581</v>
      </c>
      <c r="AL47" s="36">
        <v>1979860</v>
      </c>
      <c r="AM47" s="36">
        <v>538788</v>
      </c>
    </row>
    <row r="48" spans="1:116" s="15" customFormat="1" ht="13.15" customHeight="1" x14ac:dyDescent="0.2">
      <c r="A48" s="37"/>
      <c r="B48" s="34" t="s">
        <v>11</v>
      </c>
      <c r="C48" s="38">
        <v>2494030</v>
      </c>
      <c r="D48" s="38">
        <v>209641</v>
      </c>
      <c r="E48" s="38">
        <v>2694547</v>
      </c>
      <c r="F48" s="38">
        <v>2757510</v>
      </c>
      <c r="G48" s="38">
        <v>2259686</v>
      </c>
      <c r="H48" s="38">
        <v>3167281</v>
      </c>
      <c r="I48" s="38">
        <v>27738102</v>
      </c>
      <c r="J48" s="38">
        <v>280521</v>
      </c>
      <c r="K48" s="38">
        <v>104022</v>
      </c>
      <c r="L48" s="38">
        <v>2681689</v>
      </c>
      <c r="M48" s="38">
        <v>660399</v>
      </c>
      <c r="N48" s="35">
        <v>-1129990</v>
      </c>
      <c r="O48" s="35">
        <v>-12254</v>
      </c>
      <c r="P48" s="35">
        <v>-1618</v>
      </c>
      <c r="Q48" s="35">
        <v>429903</v>
      </c>
      <c r="R48" s="35">
        <v>2044062</v>
      </c>
      <c r="S48" s="35">
        <v>287841</v>
      </c>
      <c r="T48" s="35">
        <v>4086647</v>
      </c>
      <c r="U48" s="35">
        <v>8565053</v>
      </c>
      <c r="V48" s="35">
        <v>16769747</v>
      </c>
      <c r="W48" s="35">
        <v>9911068</v>
      </c>
      <c r="X48" s="35">
        <v>7012228</v>
      </c>
      <c r="Y48" s="35">
        <v>5482665</v>
      </c>
      <c r="Z48" s="35">
        <v>2573548</v>
      </c>
      <c r="AA48" s="35">
        <v>3690747</v>
      </c>
      <c r="AB48" s="35">
        <v>7610593</v>
      </c>
      <c r="AC48" s="35">
        <v>16429173</v>
      </c>
      <c r="AD48" s="35">
        <v>15932634</v>
      </c>
      <c r="AE48" s="36">
        <v>14532614</v>
      </c>
      <c r="AF48" s="36">
        <v>8043941</v>
      </c>
      <c r="AG48" s="36">
        <v>2189167</v>
      </c>
      <c r="AH48" s="36">
        <v>2110727</v>
      </c>
      <c r="AI48" s="36">
        <v>1798036</v>
      </c>
      <c r="AJ48" s="36">
        <v>4140903</v>
      </c>
      <c r="AK48" s="36">
        <v>2295348</v>
      </c>
      <c r="AL48" s="36">
        <v>179449</v>
      </c>
      <c r="AM48" s="36">
        <v>2258340</v>
      </c>
    </row>
    <row r="49" spans="1:116" s="15" customFormat="1" ht="13.15" customHeight="1" x14ac:dyDescent="0.2">
      <c r="A49" s="37"/>
      <c r="B49" s="34" t="s">
        <v>12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13162</v>
      </c>
      <c r="AC49" s="35">
        <v>435076</v>
      </c>
      <c r="AD49" s="35">
        <v>266611</v>
      </c>
      <c r="AE49" s="36">
        <v>156354</v>
      </c>
      <c r="AF49" s="36">
        <v>506723</v>
      </c>
      <c r="AG49" s="36">
        <v>1734622</v>
      </c>
      <c r="AH49" s="36">
        <v>2281485</v>
      </c>
      <c r="AI49" s="36">
        <v>2140802</v>
      </c>
      <c r="AJ49" s="36">
        <v>494881</v>
      </c>
      <c r="AK49" s="36">
        <v>1372614</v>
      </c>
      <c r="AL49" s="36">
        <v>1575198</v>
      </c>
      <c r="AM49" s="36">
        <v>2269293</v>
      </c>
    </row>
    <row r="50" spans="1:116" s="15" customFormat="1" ht="13.15" customHeight="1" x14ac:dyDescent="0.2">
      <c r="A50" s="37"/>
      <c r="B50" s="34" t="s">
        <v>8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G50" s="38">
        <v>0</v>
      </c>
      <c r="AH50" s="38">
        <v>0</v>
      </c>
      <c r="AI50" s="38">
        <v>0</v>
      </c>
      <c r="AJ50" s="38">
        <v>0</v>
      </c>
      <c r="AK50" s="36">
        <v>452041</v>
      </c>
      <c r="AL50" s="36">
        <v>7791042</v>
      </c>
      <c r="AM50" s="36">
        <v>4772169</v>
      </c>
    </row>
    <row r="51" spans="1:116" s="3" customFormat="1" ht="13.15" customHeight="1" x14ac:dyDescent="0.2">
      <c r="A51" s="16" t="s">
        <v>14</v>
      </c>
      <c r="B51" s="16"/>
      <c r="C51" s="21">
        <v>249085609</v>
      </c>
      <c r="D51" s="21">
        <v>74779787</v>
      </c>
      <c r="E51" s="21">
        <v>81713870</v>
      </c>
      <c r="F51" s="21">
        <v>102221610</v>
      </c>
      <c r="G51" s="21">
        <v>95872178</v>
      </c>
      <c r="H51" s="21">
        <v>206500722</v>
      </c>
      <c r="I51" s="21">
        <v>222164474</v>
      </c>
      <c r="J51" s="21">
        <v>389997177</v>
      </c>
      <c r="K51" s="21">
        <v>281550147</v>
      </c>
      <c r="L51" s="21">
        <v>213493441</v>
      </c>
      <c r="M51" s="21">
        <v>241584668</v>
      </c>
      <c r="N51" s="17">
        <v>322916417</v>
      </c>
      <c r="O51" s="17">
        <v>255687189</v>
      </c>
      <c r="P51" s="17">
        <v>184024407</v>
      </c>
      <c r="Q51" s="17">
        <v>135931646</v>
      </c>
      <c r="R51" s="17">
        <v>86000879</v>
      </c>
      <c r="S51" s="17">
        <v>67442340</v>
      </c>
      <c r="T51" s="17">
        <v>45380485</v>
      </c>
      <c r="U51" s="17">
        <v>64017767</v>
      </c>
      <c r="V51" s="17">
        <v>34768910</v>
      </c>
      <c r="W51" s="17">
        <v>23325926</v>
      </c>
      <c r="X51" s="17">
        <v>10253346</v>
      </c>
      <c r="Y51" s="17">
        <v>4143199</v>
      </c>
      <c r="Z51" s="17">
        <v>5261467</v>
      </c>
      <c r="AA51" s="17">
        <v>5969072</v>
      </c>
      <c r="AB51" s="17">
        <v>9293273</v>
      </c>
      <c r="AC51" s="17">
        <v>28526123</v>
      </c>
      <c r="AD51" s="17">
        <v>1985643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v>0</v>
      </c>
      <c r="AL51" s="18">
        <v>0</v>
      </c>
      <c r="AM51" s="18">
        <v>0</v>
      </c>
    </row>
    <row r="52" spans="1:116" s="3" customFormat="1" ht="13.15" customHeight="1" x14ac:dyDescent="0.2">
      <c r="A52" s="22" t="s">
        <v>15</v>
      </c>
      <c r="B52" s="22"/>
      <c r="C52" s="23">
        <f t="shared" ref="C52" si="19">C44+C51</f>
        <v>720967508</v>
      </c>
      <c r="D52" s="23">
        <f t="shared" ref="D52:I52" si="20">D44+D51</f>
        <v>524208172</v>
      </c>
      <c r="E52" s="23">
        <f t="shared" si="20"/>
        <v>468274302</v>
      </c>
      <c r="F52" s="23">
        <f t="shared" si="20"/>
        <v>518133279</v>
      </c>
      <c r="G52" s="23">
        <f t="shared" si="20"/>
        <v>454611597</v>
      </c>
      <c r="H52" s="23">
        <f t="shared" si="20"/>
        <v>491400640</v>
      </c>
      <c r="I52" s="23">
        <f t="shared" si="20"/>
        <v>608553330</v>
      </c>
      <c r="J52" s="23">
        <v>825918224</v>
      </c>
      <c r="K52" s="23">
        <v>766875902</v>
      </c>
      <c r="L52" s="23">
        <v>667163148</v>
      </c>
      <c r="M52" s="23">
        <v>718309608</v>
      </c>
      <c r="N52" s="23">
        <v>902658258</v>
      </c>
      <c r="O52" s="23">
        <v>1037423652</v>
      </c>
      <c r="P52" s="23">
        <v>1362043479</v>
      </c>
      <c r="Q52" s="23">
        <v>781246104</v>
      </c>
      <c r="R52" s="23">
        <v>517552889</v>
      </c>
      <c r="S52" s="23">
        <v>488958030</v>
      </c>
      <c r="T52" s="23">
        <v>421734460</v>
      </c>
      <c r="U52" s="23">
        <v>391981445</v>
      </c>
      <c r="V52" s="23">
        <v>400434581</v>
      </c>
      <c r="W52" s="23">
        <v>364766980</v>
      </c>
      <c r="X52" s="23">
        <v>302791416</v>
      </c>
      <c r="Y52" s="23">
        <v>253065160</v>
      </c>
      <c r="Z52" s="23">
        <v>159641964</v>
      </c>
      <c r="AA52" s="23">
        <v>242113295</v>
      </c>
      <c r="AB52" s="23">
        <v>196713752</v>
      </c>
      <c r="AC52" s="23">
        <v>322246284</v>
      </c>
      <c r="AD52" s="23">
        <v>218879227</v>
      </c>
      <c r="AE52" s="23">
        <v>228966665</v>
      </c>
      <c r="AF52" s="23">
        <v>189704888</v>
      </c>
      <c r="AG52" s="23">
        <v>290142489</v>
      </c>
      <c r="AH52" s="23">
        <v>268996192</v>
      </c>
      <c r="AI52" s="23">
        <v>192527651</v>
      </c>
      <c r="AJ52" s="23">
        <v>72049724</v>
      </c>
      <c r="AK52" s="23">
        <v>111726260</v>
      </c>
      <c r="AL52" s="23">
        <v>105927866</v>
      </c>
      <c r="AM52" s="23">
        <v>91951484</v>
      </c>
    </row>
    <row r="53" spans="1:116" s="20" customFormat="1" x14ac:dyDescent="0.2"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4" spans="1:116" s="15" customFormat="1" ht="13.15" customHeight="1" x14ac:dyDescent="0.2">
      <c r="A54" s="11" t="s">
        <v>52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2"/>
      <c r="AA54" s="11"/>
      <c r="AB54" s="11"/>
      <c r="AC54" s="11"/>
      <c r="AD54" s="11"/>
      <c r="AE54" s="13"/>
      <c r="AF54" s="14"/>
      <c r="AG54" s="14"/>
      <c r="AH54" s="14"/>
      <c r="AI54" s="13"/>
      <c r="AJ54" s="14"/>
      <c r="AK54" s="14"/>
      <c r="AL54" s="14"/>
      <c r="AM54" s="14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</row>
    <row r="55" spans="1:116" s="3" customFormat="1" ht="13.15" customHeight="1" x14ac:dyDescent="0.2">
      <c r="A55" s="16" t="s">
        <v>54</v>
      </c>
      <c r="B55" s="16"/>
      <c r="C55" s="17">
        <v>471335425</v>
      </c>
      <c r="D55" s="17">
        <v>503459491</v>
      </c>
      <c r="E55" s="17">
        <v>472160584</v>
      </c>
      <c r="F55" s="17">
        <v>388407677</v>
      </c>
      <c r="G55" s="17">
        <v>543281116</v>
      </c>
      <c r="H55" s="17">
        <v>471417174</v>
      </c>
      <c r="I55" s="17">
        <v>387001990</v>
      </c>
      <c r="J55" s="17">
        <v>423922569</v>
      </c>
      <c r="K55" s="17">
        <v>556689293</v>
      </c>
      <c r="L55" s="17">
        <v>416348870</v>
      </c>
      <c r="M55" s="17">
        <v>546416207</v>
      </c>
      <c r="N55" s="17">
        <v>575292413</v>
      </c>
      <c r="O55" s="17">
        <v>557927091</v>
      </c>
      <c r="P55" s="17">
        <v>417078968</v>
      </c>
      <c r="Q55" s="17">
        <v>352468331</v>
      </c>
      <c r="R55" s="17">
        <v>246351350</v>
      </c>
      <c r="S55" s="17">
        <v>192984131</v>
      </c>
      <c r="T55" s="17">
        <v>196044893</v>
      </c>
      <c r="U55" s="17">
        <v>187536252</v>
      </c>
      <c r="V55" s="17">
        <v>211939352</v>
      </c>
      <c r="W55" s="17">
        <v>166399497</v>
      </c>
      <c r="X55" s="17">
        <v>195633539</v>
      </c>
      <c r="Y55" s="17">
        <v>167153970</v>
      </c>
      <c r="Z55" s="17">
        <v>157374882</v>
      </c>
      <c r="AA55" s="17">
        <v>141767334</v>
      </c>
      <c r="AB55" s="17">
        <v>85814210</v>
      </c>
      <c r="AC55" s="17">
        <v>96699248</v>
      </c>
      <c r="AD55" s="17">
        <v>83457624</v>
      </c>
      <c r="AE55" s="18">
        <v>89600172</v>
      </c>
      <c r="AF55" s="17">
        <v>94726023</v>
      </c>
      <c r="AG55" s="18">
        <v>131682328</v>
      </c>
      <c r="AH55" s="18">
        <v>145363414</v>
      </c>
      <c r="AI55" s="18">
        <v>113252916</v>
      </c>
      <c r="AJ55" s="18">
        <v>83338149</v>
      </c>
      <c r="AK55" s="18">
        <v>104236437</v>
      </c>
      <c r="AL55" s="18">
        <v>106830916</v>
      </c>
      <c r="AM55" s="18">
        <v>91161703</v>
      </c>
    </row>
    <row r="56" spans="1:116" s="3" customFormat="1" ht="13.15" customHeight="1" x14ac:dyDescent="0.2">
      <c r="A56" s="16" t="s">
        <v>53</v>
      </c>
      <c r="B56" s="16"/>
      <c r="C56" s="17">
        <v>128975121</v>
      </c>
      <c r="D56" s="17">
        <v>163039941</v>
      </c>
      <c r="E56" s="17">
        <v>144378843</v>
      </c>
      <c r="F56" s="17">
        <v>143807348</v>
      </c>
      <c r="G56" s="17">
        <v>124197607</v>
      </c>
      <c r="H56" s="17">
        <v>116183764</v>
      </c>
      <c r="I56" s="17">
        <v>189243360</v>
      </c>
      <c r="J56" s="17">
        <v>153247019</v>
      </c>
      <c r="K56" s="17">
        <v>166682328</v>
      </c>
      <c r="L56" s="17">
        <v>218538888</v>
      </c>
      <c r="M56" s="17">
        <v>319525235</v>
      </c>
      <c r="N56" s="17">
        <v>257871876</v>
      </c>
      <c r="O56" s="17">
        <v>273883871</v>
      </c>
      <c r="P56" s="17">
        <v>146806705</v>
      </c>
      <c r="Q56" s="17">
        <v>141583853</v>
      </c>
      <c r="R56" s="17">
        <v>136494086</v>
      </c>
      <c r="S56" s="17">
        <v>124271701</v>
      </c>
      <c r="T56" s="17">
        <v>132298970</v>
      </c>
      <c r="U56" s="17">
        <v>173272063</v>
      </c>
      <c r="V56" s="17">
        <v>157599852</v>
      </c>
      <c r="W56" s="17">
        <v>89508736</v>
      </c>
      <c r="X56" s="17">
        <v>66436603</v>
      </c>
      <c r="Y56" s="17">
        <v>53697658</v>
      </c>
      <c r="Z56" s="17">
        <v>72652617</v>
      </c>
      <c r="AA56" s="17">
        <v>44389512</v>
      </c>
      <c r="AB56" s="17">
        <v>35665880</v>
      </c>
      <c r="AC56" s="17">
        <v>43919520</v>
      </c>
      <c r="AD56" s="17">
        <v>32327633</v>
      </c>
      <c r="AE56" s="18">
        <v>40485057</v>
      </c>
      <c r="AF56" s="17">
        <v>64707550</v>
      </c>
      <c r="AG56" s="18">
        <v>50676421</v>
      </c>
      <c r="AH56" s="18">
        <v>32430629</v>
      </c>
      <c r="AI56" s="18">
        <v>24046985</v>
      </c>
      <c r="AJ56" s="18">
        <v>21623325</v>
      </c>
      <c r="AK56" s="18">
        <v>25569588</v>
      </c>
      <c r="AL56" s="18">
        <v>32051276</v>
      </c>
      <c r="AM56" s="18">
        <v>17153131</v>
      </c>
    </row>
    <row r="57" spans="1:116" s="3" customFormat="1" ht="13.15" customHeight="1" x14ac:dyDescent="0.2">
      <c r="A57" s="22" t="s">
        <v>55</v>
      </c>
      <c r="B57" s="22"/>
      <c r="C57" s="17">
        <f t="shared" ref="C57" si="21">SUM(C55:C56)</f>
        <v>600310546</v>
      </c>
      <c r="D57" s="17">
        <f t="shared" ref="D57:I57" si="22">SUM(D55:D56)</f>
        <v>666499432</v>
      </c>
      <c r="E57" s="17">
        <f t="shared" si="22"/>
        <v>616539427</v>
      </c>
      <c r="F57" s="17">
        <f t="shared" si="22"/>
        <v>532215025</v>
      </c>
      <c r="G57" s="17">
        <f t="shared" si="22"/>
        <v>667478723</v>
      </c>
      <c r="H57" s="17">
        <f t="shared" si="22"/>
        <v>587600938</v>
      </c>
      <c r="I57" s="17">
        <f t="shared" si="22"/>
        <v>576245350</v>
      </c>
      <c r="J57" s="17">
        <v>577169588</v>
      </c>
      <c r="K57" s="17">
        <v>723371621</v>
      </c>
      <c r="L57" s="17">
        <v>634887758</v>
      </c>
      <c r="M57" s="17">
        <v>865941442</v>
      </c>
      <c r="N57" s="17">
        <v>833164289</v>
      </c>
      <c r="O57" s="17">
        <v>831810962</v>
      </c>
      <c r="P57" s="17">
        <v>563885673</v>
      </c>
      <c r="Q57" s="17">
        <v>494052184</v>
      </c>
      <c r="R57" s="17">
        <v>382845436</v>
      </c>
      <c r="S57" s="17">
        <v>317255832</v>
      </c>
      <c r="T57" s="17">
        <v>328343863</v>
      </c>
      <c r="U57" s="17">
        <v>360808315</v>
      </c>
      <c r="V57" s="17">
        <v>369539204</v>
      </c>
      <c r="W57" s="17">
        <v>255908233</v>
      </c>
      <c r="X57" s="17">
        <v>262070142</v>
      </c>
      <c r="Y57" s="17">
        <v>220851628</v>
      </c>
      <c r="Z57" s="17">
        <v>230027499</v>
      </c>
      <c r="AA57" s="17">
        <v>186156846</v>
      </c>
      <c r="AB57" s="17">
        <v>121480090</v>
      </c>
      <c r="AC57" s="17">
        <v>140618768</v>
      </c>
      <c r="AD57" s="17">
        <v>115785257</v>
      </c>
      <c r="AE57" s="17">
        <v>130085229</v>
      </c>
      <c r="AF57" s="17">
        <v>159433573</v>
      </c>
      <c r="AG57" s="17">
        <v>182358749</v>
      </c>
      <c r="AH57" s="17">
        <v>177794043</v>
      </c>
      <c r="AI57" s="17">
        <v>137299901</v>
      </c>
      <c r="AJ57" s="17">
        <v>104961474</v>
      </c>
      <c r="AK57" s="17">
        <v>129806025</v>
      </c>
      <c r="AL57" s="17">
        <v>138882192</v>
      </c>
      <c r="AM57" s="17">
        <v>108314834</v>
      </c>
    </row>
    <row r="58" spans="1:116" s="3" customFormat="1" ht="13.15" customHeight="1" x14ac:dyDescent="0.2">
      <c r="A58" s="9"/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</row>
    <row r="59" spans="1:116" s="15" customFormat="1" ht="13.15" customHeight="1" x14ac:dyDescent="0.2">
      <c r="A59" s="11" t="s">
        <v>16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2"/>
      <c r="AA59" s="11"/>
      <c r="AB59" s="11"/>
      <c r="AC59" s="11"/>
      <c r="AD59" s="11"/>
      <c r="AE59" s="13"/>
      <c r="AF59" s="14"/>
      <c r="AG59" s="14"/>
      <c r="AH59" s="14"/>
      <c r="AI59" s="13"/>
      <c r="AJ59" s="14"/>
      <c r="AK59" s="14"/>
      <c r="AL59" s="14"/>
      <c r="AM59" s="14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</row>
    <row r="60" spans="1:116" s="3" customFormat="1" ht="13.15" customHeight="1" x14ac:dyDescent="0.2">
      <c r="A60" s="16" t="s">
        <v>19</v>
      </c>
      <c r="B60" s="16"/>
      <c r="C60" s="17">
        <v>83941903</v>
      </c>
      <c r="D60" s="17">
        <v>36441797</v>
      </c>
      <c r="E60" s="17">
        <v>30082997</v>
      </c>
      <c r="F60" s="17">
        <v>47823085</v>
      </c>
      <c r="G60" s="17">
        <v>100436882</v>
      </c>
      <c r="H60" s="17">
        <v>80840210</v>
      </c>
      <c r="I60" s="17">
        <v>49789905</v>
      </c>
      <c r="J60" s="17">
        <v>131186129</v>
      </c>
      <c r="K60" s="17">
        <v>134697313</v>
      </c>
      <c r="L60" s="17">
        <v>44690605</v>
      </c>
      <c r="M60" s="17">
        <v>47158830</v>
      </c>
      <c r="N60" s="17">
        <v>46694871</v>
      </c>
      <c r="O60" s="17">
        <v>80594494</v>
      </c>
      <c r="P60" s="17">
        <v>91756427</v>
      </c>
      <c r="Q60" s="17">
        <v>55291830</v>
      </c>
      <c r="R60" s="17">
        <v>45012300</v>
      </c>
      <c r="S60" s="17">
        <v>821939408</v>
      </c>
      <c r="T60" s="17">
        <v>73494530</v>
      </c>
      <c r="U60" s="17">
        <v>96765811</v>
      </c>
      <c r="V60" s="17">
        <v>655521507</v>
      </c>
      <c r="W60" s="17">
        <v>91549319</v>
      </c>
      <c r="X60" s="17">
        <v>396594496</v>
      </c>
      <c r="Y60" s="17">
        <v>120305858</v>
      </c>
      <c r="Z60" s="17">
        <v>70716231</v>
      </c>
      <c r="AA60" s="17">
        <v>51404292</v>
      </c>
      <c r="AB60" s="17">
        <v>32647445</v>
      </c>
      <c r="AC60" s="17">
        <v>108140358</v>
      </c>
      <c r="AD60" s="17">
        <v>110954465</v>
      </c>
      <c r="AE60" s="18">
        <v>182462332</v>
      </c>
      <c r="AF60" s="18">
        <v>143688612</v>
      </c>
      <c r="AG60" s="18">
        <v>203033123</v>
      </c>
      <c r="AH60" s="18">
        <v>259351742</v>
      </c>
      <c r="AI60" s="18">
        <v>169081318</v>
      </c>
      <c r="AJ60" s="18">
        <v>276840176</v>
      </c>
      <c r="AK60" s="18">
        <v>119818182</v>
      </c>
      <c r="AL60" s="18">
        <v>61908998</v>
      </c>
      <c r="AM60" s="18">
        <v>100480353</v>
      </c>
    </row>
    <row r="61" spans="1:116" s="3" customFormat="1" ht="13.15" customHeight="1" x14ac:dyDescent="0.2">
      <c r="A61" s="16" t="s">
        <v>17</v>
      </c>
      <c r="B61" s="16"/>
      <c r="C61" s="17">
        <v>143901757</v>
      </c>
      <c r="D61" s="17">
        <v>251882256</v>
      </c>
      <c r="E61" s="17">
        <v>198679306</v>
      </c>
      <c r="F61" s="17">
        <v>222835749</v>
      </c>
      <c r="G61" s="17">
        <v>160270994</v>
      </c>
      <c r="H61" s="17">
        <v>168344774</v>
      </c>
      <c r="I61" s="17">
        <v>172964788</v>
      </c>
      <c r="J61" s="17">
        <v>301331069</v>
      </c>
      <c r="K61" s="17">
        <v>344075152</v>
      </c>
      <c r="L61" s="17">
        <v>250140933</v>
      </c>
      <c r="M61" s="17">
        <v>225323870</v>
      </c>
      <c r="N61" s="17">
        <v>144984572</v>
      </c>
      <c r="O61" s="17">
        <v>104518805</v>
      </c>
      <c r="P61" s="17">
        <v>81646255</v>
      </c>
      <c r="Q61" s="17">
        <v>67879106</v>
      </c>
      <c r="R61" s="17">
        <v>55517482</v>
      </c>
      <c r="S61" s="17">
        <v>90496652</v>
      </c>
      <c r="T61" s="17">
        <v>80778640</v>
      </c>
      <c r="U61" s="17">
        <v>54873751</v>
      </c>
      <c r="V61" s="17">
        <v>60661354</v>
      </c>
      <c r="W61" s="17">
        <v>64356526</v>
      </c>
      <c r="X61" s="17">
        <v>49041707</v>
      </c>
      <c r="Y61" s="17">
        <v>58176708</v>
      </c>
      <c r="Z61" s="17">
        <v>36356133</v>
      </c>
      <c r="AA61" s="17">
        <v>114923028</v>
      </c>
      <c r="AB61" s="17">
        <v>77178204</v>
      </c>
      <c r="AC61" s="17">
        <v>130261023</v>
      </c>
      <c r="AD61" s="17">
        <v>34471287</v>
      </c>
      <c r="AE61" s="18">
        <v>27932327</v>
      </c>
      <c r="AF61" s="17">
        <v>37311277</v>
      </c>
      <c r="AG61" s="18">
        <v>32984536</v>
      </c>
      <c r="AH61" s="18">
        <v>33717345</v>
      </c>
      <c r="AI61" s="18">
        <v>31238264</v>
      </c>
      <c r="AJ61" s="18">
        <v>11436175</v>
      </c>
      <c r="AK61" s="18">
        <v>16323870</v>
      </c>
      <c r="AL61" s="18">
        <v>13801536</v>
      </c>
      <c r="AM61" s="18">
        <v>18229919</v>
      </c>
    </row>
    <row r="62" spans="1:116" s="3" customFormat="1" ht="13.15" customHeight="1" x14ac:dyDescent="0.2">
      <c r="A62" s="16" t="s">
        <v>18</v>
      </c>
      <c r="B62" s="16"/>
      <c r="C62" s="17">
        <v>89344953</v>
      </c>
      <c r="D62" s="17">
        <v>79151334</v>
      </c>
      <c r="E62" s="17">
        <v>69416982</v>
      </c>
      <c r="F62" s="17">
        <v>124632688</v>
      </c>
      <c r="G62" s="17">
        <v>104125326</v>
      </c>
      <c r="H62" s="17">
        <v>77894394</v>
      </c>
      <c r="I62" s="17">
        <v>80100919</v>
      </c>
      <c r="J62" s="17">
        <v>118364194</v>
      </c>
      <c r="K62" s="17">
        <v>109075354</v>
      </c>
      <c r="L62" s="17">
        <v>77596151</v>
      </c>
      <c r="M62" s="17">
        <v>112530304</v>
      </c>
      <c r="N62" s="17">
        <v>120472386</v>
      </c>
      <c r="O62" s="17">
        <v>148667394</v>
      </c>
      <c r="P62" s="17">
        <v>104069833</v>
      </c>
      <c r="Q62" s="17">
        <v>80947781</v>
      </c>
      <c r="R62" s="17">
        <v>106514446</v>
      </c>
      <c r="S62" s="17">
        <v>82560438</v>
      </c>
      <c r="T62" s="17">
        <v>86207043</v>
      </c>
      <c r="U62" s="17">
        <v>138185835</v>
      </c>
      <c r="V62" s="17">
        <v>112048885</v>
      </c>
      <c r="W62" s="17">
        <v>79627948</v>
      </c>
      <c r="X62" s="17">
        <v>76450290</v>
      </c>
      <c r="Y62" s="17">
        <v>48205486</v>
      </c>
      <c r="Z62" s="17">
        <v>79094849</v>
      </c>
      <c r="AA62" s="17">
        <v>42097421</v>
      </c>
      <c r="AB62" s="17">
        <v>27507476</v>
      </c>
      <c r="AC62" s="17">
        <v>28642045</v>
      </c>
      <c r="AD62" s="17">
        <v>37026400</v>
      </c>
      <c r="AE62" s="18">
        <v>34961665</v>
      </c>
      <c r="AF62" s="18">
        <v>30734484</v>
      </c>
      <c r="AG62" s="18">
        <v>28181209</v>
      </c>
      <c r="AH62" s="18">
        <v>21853026</v>
      </c>
      <c r="AI62" s="18">
        <v>22936117</v>
      </c>
      <c r="AJ62" s="18">
        <v>19391069</v>
      </c>
      <c r="AK62" s="18">
        <v>21868696</v>
      </c>
      <c r="AL62" s="18">
        <v>19924019</v>
      </c>
      <c r="AM62" s="18">
        <v>22625951</v>
      </c>
    </row>
    <row r="63" spans="1:116" s="3" customFormat="1" ht="13.15" customHeight="1" x14ac:dyDescent="0.2">
      <c r="A63" s="16" t="s">
        <v>20</v>
      </c>
      <c r="B63" s="16"/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87323</v>
      </c>
      <c r="K63" s="23">
        <v>479681</v>
      </c>
      <c r="L63" s="23">
        <v>1017118</v>
      </c>
      <c r="M63" s="23">
        <v>2073752</v>
      </c>
      <c r="N63" s="23">
        <v>1709967</v>
      </c>
      <c r="O63" s="23">
        <v>2724932</v>
      </c>
      <c r="P63" s="23">
        <v>5154628</v>
      </c>
      <c r="Q63" s="23">
        <v>2414313</v>
      </c>
      <c r="R63" s="23">
        <v>5066852</v>
      </c>
      <c r="S63" s="23">
        <v>1072514</v>
      </c>
      <c r="T63" s="23">
        <v>1068709</v>
      </c>
      <c r="U63" s="23">
        <v>181174</v>
      </c>
      <c r="V63" s="23">
        <v>229578</v>
      </c>
      <c r="W63" s="23">
        <v>797208</v>
      </c>
      <c r="X63" s="23">
        <v>840862</v>
      </c>
      <c r="Y63" s="23">
        <v>1321245</v>
      </c>
      <c r="Z63" s="23">
        <v>6349810</v>
      </c>
      <c r="AA63" s="23">
        <v>13190866</v>
      </c>
      <c r="AB63" s="23">
        <v>13390861</v>
      </c>
      <c r="AC63" s="23">
        <v>21990687</v>
      </c>
      <c r="AD63" s="23">
        <v>6900411</v>
      </c>
      <c r="AE63" s="18">
        <v>7024250</v>
      </c>
      <c r="AF63" s="18">
        <v>3815318</v>
      </c>
      <c r="AG63" s="18">
        <v>2022138</v>
      </c>
      <c r="AH63" s="18">
        <v>881297</v>
      </c>
      <c r="AI63" s="18">
        <v>313353</v>
      </c>
      <c r="AJ63" s="18">
        <v>450175</v>
      </c>
      <c r="AK63" s="18">
        <v>823725</v>
      </c>
      <c r="AL63" s="18">
        <v>520306</v>
      </c>
      <c r="AM63" s="18">
        <v>441450</v>
      </c>
    </row>
    <row r="64" spans="1:116" s="3" customFormat="1" ht="13.15" customHeight="1" x14ac:dyDescent="0.2">
      <c r="A64" s="22" t="s">
        <v>21</v>
      </c>
      <c r="B64" s="22"/>
      <c r="C64" s="17">
        <f t="shared" ref="C64" si="23">SUM(C60:C63)</f>
        <v>317188613</v>
      </c>
      <c r="D64" s="17">
        <f t="shared" ref="D64:I64" si="24">SUM(D60:D63)</f>
        <v>367475387</v>
      </c>
      <c r="E64" s="17">
        <f t="shared" si="24"/>
        <v>298179285</v>
      </c>
      <c r="F64" s="17">
        <f t="shared" si="24"/>
        <v>395291522</v>
      </c>
      <c r="G64" s="17">
        <f t="shared" si="24"/>
        <v>364833202</v>
      </c>
      <c r="H64" s="17">
        <f t="shared" si="24"/>
        <v>327079378</v>
      </c>
      <c r="I64" s="17">
        <f t="shared" si="24"/>
        <v>302855612</v>
      </c>
      <c r="J64" s="17">
        <v>550968715</v>
      </c>
      <c r="K64" s="17">
        <v>588327500</v>
      </c>
      <c r="L64" s="17">
        <v>373444807</v>
      </c>
      <c r="M64" s="17">
        <v>387086756</v>
      </c>
      <c r="N64" s="17">
        <v>313861796</v>
      </c>
      <c r="O64" s="17">
        <v>336505625</v>
      </c>
      <c r="P64" s="17">
        <v>282627143</v>
      </c>
      <c r="Q64" s="17">
        <v>206533030</v>
      </c>
      <c r="R64" s="17">
        <v>212111080</v>
      </c>
      <c r="S64" s="17">
        <v>996069012</v>
      </c>
      <c r="T64" s="17">
        <v>241548922</v>
      </c>
      <c r="U64" s="17">
        <v>290006571</v>
      </c>
      <c r="V64" s="17">
        <v>828461324</v>
      </c>
      <c r="W64" s="17">
        <v>236331001</v>
      </c>
      <c r="X64" s="17">
        <v>522927355</v>
      </c>
      <c r="Y64" s="17">
        <v>228009297</v>
      </c>
      <c r="Z64" s="17">
        <v>192517023</v>
      </c>
      <c r="AA64" s="17">
        <v>221615607</v>
      </c>
      <c r="AB64" s="17">
        <v>150723986</v>
      </c>
      <c r="AC64" s="17">
        <v>289034113</v>
      </c>
      <c r="AD64" s="17">
        <v>189352563</v>
      </c>
      <c r="AE64" s="17">
        <v>252380574</v>
      </c>
      <c r="AF64" s="17">
        <v>215549691</v>
      </c>
      <c r="AG64" s="17">
        <v>266221006</v>
      </c>
      <c r="AH64" s="17">
        <v>315803410</v>
      </c>
      <c r="AI64" s="17">
        <v>223569052</v>
      </c>
      <c r="AJ64" s="17">
        <v>308117595</v>
      </c>
      <c r="AK64" s="17">
        <v>158834473</v>
      </c>
      <c r="AL64" s="17">
        <v>96154859</v>
      </c>
      <c r="AM64" s="17">
        <v>141777673</v>
      </c>
    </row>
    <row r="65" spans="1:116" s="3" customFormat="1" ht="13.15" customHeight="1" x14ac:dyDescent="0.2">
      <c r="A65" s="9"/>
      <c r="B65" s="9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</row>
    <row r="66" spans="1:116" s="15" customFormat="1" ht="13.15" customHeight="1" x14ac:dyDescent="0.2">
      <c r="A66" s="11" t="s">
        <v>69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2"/>
      <c r="AA66" s="11"/>
      <c r="AB66" s="11"/>
      <c r="AC66" s="11"/>
      <c r="AD66" s="11"/>
      <c r="AE66" s="13"/>
      <c r="AF66" s="14"/>
      <c r="AG66" s="14"/>
      <c r="AH66" s="14"/>
      <c r="AI66" s="13"/>
      <c r="AJ66" s="14"/>
      <c r="AK66" s="14"/>
      <c r="AL66" s="14"/>
      <c r="AM66" s="14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</row>
    <row r="67" spans="1:116" s="3" customFormat="1" ht="13.15" customHeight="1" x14ac:dyDescent="0.2">
      <c r="A67" s="16" t="s">
        <v>58</v>
      </c>
      <c r="B67" s="16"/>
      <c r="C67" s="17">
        <v>440901863</v>
      </c>
      <c r="D67" s="17">
        <v>363424127</v>
      </c>
      <c r="E67" s="17">
        <v>306220300</v>
      </c>
      <c r="F67" s="17">
        <v>217342238</v>
      </c>
      <c r="G67" s="17">
        <v>130096179</v>
      </c>
      <c r="H67" s="17">
        <v>103788560</v>
      </c>
      <c r="I67" s="17">
        <v>136116980</v>
      </c>
      <c r="J67" s="17">
        <v>196990071</v>
      </c>
      <c r="K67" s="17">
        <v>286065610</v>
      </c>
      <c r="L67" s="17">
        <v>168665222</v>
      </c>
      <c r="M67" s="17">
        <v>127796771</v>
      </c>
      <c r="N67" s="17">
        <v>252889791</v>
      </c>
      <c r="O67" s="17">
        <v>188566666</v>
      </c>
      <c r="P67" s="17">
        <v>142500815</v>
      </c>
      <c r="Q67" s="17">
        <v>186950402</v>
      </c>
      <c r="R67" s="17">
        <v>232321461</v>
      </c>
      <c r="S67" s="17">
        <v>345650852</v>
      </c>
      <c r="T67" s="17">
        <v>34709931</v>
      </c>
      <c r="U67" s="17">
        <v>67335425</v>
      </c>
      <c r="V67" s="17">
        <v>61596701</v>
      </c>
      <c r="W67" s="17">
        <v>34243304</v>
      </c>
      <c r="X67" s="17">
        <v>43144769</v>
      </c>
      <c r="Y67" s="17">
        <v>40707831</v>
      </c>
      <c r="Z67" s="17">
        <v>71019550</v>
      </c>
      <c r="AA67" s="17">
        <v>82508359</v>
      </c>
      <c r="AB67" s="17">
        <v>104419429</v>
      </c>
      <c r="AC67" s="17">
        <v>137406136</v>
      </c>
      <c r="AD67" s="17">
        <v>162949401</v>
      </c>
      <c r="AE67" s="18">
        <v>166724767</v>
      </c>
      <c r="AF67" s="17">
        <v>154521982</v>
      </c>
      <c r="AG67" s="18">
        <v>195202196</v>
      </c>
      <c r="AH67" s="18">
        <v>148263064</v>
      </c>
      <c r="AI67" s="18">
        <v>117679292</v>
      </c>
      <c r="AJ67" s="18">
        <v>110457130</v>
      </c>
      <c r="AK67" s="18">
        <v>74562773</v>
      </c>
      <c r="AL67" s="18">
        <v>81285164</v>
      </c>
      <c r="AM67" s="18">
        <v>64034290</v>
      </c>
    </row>
    <row r="68" spans="1:116" s="3" customFormat="1" ht="13.15" customHeight="1" x14ac:dyDescent="0.2">
      <c r="A68" s="16" t="s">
        <v>57</v>
      </c>
      <c r="B68" s="16"/>
      <c r="C68" s="17">
        <v>57618686</v>
      </c>
      <c r="D68" s="17">
        <v>38539163</v>
      </c>
      <c r="E68" s="17">
        <v>27850995</v>
      </c>
      <c r="F68" s="17">
        <v>31312202</v>
      </c>
      <c r="G68" s="17">
        <v>36137986</v>
      </c>
      <c r="H68" s="17">
        <v>46232983</v>
      </c>
      <c r="I68" s="17">
        <v>31627276</v>
      </c>
      <c r="J68" s="17">
        <v>44642241</v>
      </c>
      <c r="K68" s="17">
        <v>43038508</v>
      </c>
      <c r="L68" s="17">
        <v>41799094</v>
      </c>
      <c r="M68" s="17">
        <v>138139069</v>
      </c>
      <c r="N68" s="17">
        <v>31846741</v>
      </c>
      <c r="O68" s="17">
        <v>44028511</v>
      </c>
      <c r="P68" s="17">
        <v>63123713</v>
      </c>
      <c r="Q68" s="17">
        <v>59305747</v>
      </c>
      <c r="R68" s="17">
        <v>37351292</v>
      </c>
      <c r="S68" s="17">
        <v>38934723</v>
      </c>
      <c r="T68" s="17">
        <v>53770613</v>
      </c>
      <c r="U68" s="17">
        <v>47713622</v>
      </c>
      <c r="V68" s="17">
        <v>49627590</v>
      </c>
      <c r="W68" s="17">
        <v>26182353</v>
      </c>
      <c r="X68" s="17">
        <v>32412739</v>
      </c>
      <c r="Y68" s="17">
        <v>18727374</v>
      </c>
      <c r="Z68" s="17">
        <v>14861738</v>
      </c>
      <c r="AA68" s="17">
        <v>16010663</v>
      </c>
      <c r="AB68" s="17">
        <v>16169172</v>
      </c>
      <c r="AC68" s="17">
        <v>17755656</v>
      </c>
      <c r="AD68" s="17">
        <v>23311035</v>
      </c>
      <c r="AE68" s="18">
        <v>6309144</v>
      </c>
      <c r="AF68" s="17">
        <v>3376508</v>
      </c>
      <c r="AG68" s="18">
        <v>6194468</v>
      </c>
      <c r="AH68" s="18">
        <v>3525332</v>
      </c>
      <c r="AI68" s="18">
        <v>1620094</v>
      </c>
      <c r="AJ68" s="18">
        <v>1755951</v>
      </c>
      <c r="AK68" s="18">
        <v>1162620</v>
      </c>
      <c r="AL68" s="18">
        <v>2559706</v>
      </c>
      <c r="AM68" s="18">
        <v>3111447</v>
      </c>
    </row>
    <row r="69" spans="1:116" s="3" customFormat="1" ht="13.15" customHeight="1" x14ac:dyDescent="0.2">
      <c r="A69" s="22" t="s">
        <v>70</v>
      </c>
      <c r="B69" s="22"/>
      <c r="C69" s="17">
        <f t="shared" ref="C69" si="25">SUM(C67:C68)</f>
        <v>498520549</v>
      </c>
      <c r="D69" s="17">
        <f t="shared" ref="D69:I69" si="26">SUM(D67:D68)</f>
        <v>401963290</v>
      </c>
      <c r="E69" s="17">
        <f t="shared" si="26"/>
        <v>334071295</v>
      </c>
      <c r="F69" s="17">
        <f t="shared" si="26"/>
        <v>248654440</v>
      </c>
      <c r="G69" s="17">
        <f t="shared" si="26"/>
        <v>166234165</v>
      </c>
      <c r="H69" s="17">
        <f t="shared" si="26"/>
        <v>150021543</v>
      </c>
      <c r="I69" s="17">
        <f t="shared" si="26"/>
        <v>167744256</v>
      </c>
      <c r="J69" s="17">
        <v>241632312</v>
      </c>
      <c r="K69" s="17">
        <v>329104118</v>
      </c>
      <c r="L69" s="17">
        <v>210464316</v>
      </c>
      <c r="M69" s="17">
        <v>265935840</v>
      </c>
      <c r="N69" s="17">
        <v>284736532</v>
      </c>
      <c r="O69" s="17">
        <v>232595177</v>
      </c>
      <c r="P69" s="17">
        <v>205624528</v>
      </c>
      <c r="Q69" s="17">
        <v>246256149</v>
      </c>
      <c r="R69" s="17">
        <v>269672753</v>
      </c>
      <c r="S69" s="17">
        <v>384585575</v>
      </c>
      <c r="T69" s="17">
        <v>88480544</v>
      </c>
      <c r="U69" s="17">
        <v>115049047</v>
      </c>
      <c r="V69" s="17">
        <v>111224291</v>
      </c>
      <c r="W69" s="17">
        <v>60425657</v>
      </c>
      <c r="X69" s="17">
        <v>75557508</v>
      </c>
      <c r="Y69" s="17">
        <v>59435205</v>
      </c>
      <c r="Z69" s="17">
        <v>85881288</v>
      </c>
      <c r="AA69" s="17">
        <v>98519022</v>
      </c>
      <c r="AB69" s="17">
        <v>120588601</v>
      </c>
      <c r="AC69" s="17">
        <v>155161792</v>
      </c>
      <c r="AD69" s="17">
        <v>186260436</v>
      </c>
      <c r="AE69" s="17">
        <v>173033911</v>
      </c>
      <c r="AF69" s="17">
        <v>157898490</v>
      </c>
      <c r="AG69" s="17">
        <v>201396664</v>
      </c>
      <c r="AH69" s="17">
        <v>151788396</v>
      </c>
      <c r="AI69" s="17">
        <v>119299386</v>
      </c>
      <c r="AJ69" s="17">
        <v>112213081</v>
      </c>
      <c r="AK69" s="17">
        <v>75725393</v>
      </c>
      <c r="AL69" s="17">
        <v>83844870</v>
      </c>
      <c r="AM69" s="17">
        <v>67145737</v>
      </c>
    </row>
    <row r="70" spans="1:116" s="20" customFormat="1" x14ac:dyDescent="0.2"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</row>
    <row r="71" spans="1:116" s="15" customFormat="1" ht="13.15" customHeight="1" x14ac:dyDescent="0.2">
      <c r="A71" s="11" t="s">
        <v>27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2"/>
      <c r="AA71" s="11"/>
      <c r="AB71" s="11"/>
      <c r="AC71" s="11"/>
      <c r="AD71" s="11"/>
      <c r="AE71" s="13"/>
      <c r="AF71" s="14"/>
      <c r="AG71" s="14"/>
      <c r="AH71" s="14"/>
      <c r="AI71" s="13"/>
      <c r="AJ71" s="14"/>
      <c r="AK71" s="14"/>
      <c r="AL71" s="14"/>
      <c r="AM71" s="14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</row>
    <row r="72" spans="1:116" s="15" customFormat="1" ht="13.15" customHeight="1" x14ac:dyDescent="0.2">
      <c r="A72" s="34" t="s">
        <v>30</v>
      </c>
      <c r="B72" s="34"/>
      <c r="C72" s="35">
        <v>34271003</v>
      </c>
      <c r="D72" s="35">
        <v>44060188</v>
      </c>
      <c r="E72" s="35">
        <v>53706369</v>
      </c>
      <c r="F72" s="35">
        <v>197598285</v>
      </c>
      <c r="G72" s="35">
        <v>78296692</v>
      </c>
      <c r="H72" s="35">
        <v>28939368</v>
      </c>
      <c r="I72" s="35">
        <v>162325978</v>
      </c>
      <c r="J72" s="35">
        <v>22942713</v>
      </c>
      <c r="K72" s="35">
        <v>22080600</v>
      </c>
      <c r="L72" s="35">
        <v>16301165</v>
      </c>
      <c r="M72" s="35">
        <v>16020803</v>
      </c>
      <c r="N72" s="35">
        <v>8508397</v>
      </c>
      <c r="O72" s="35">
        <v>15808353</v>
      </c>
      <c r="P72" s="35">
        <v>25089328</v>
      </c>
      <c r="Q72" s="35">
        <v>30742582</v>
      </c>
      <c r="R72" s="35">
        <v>9195279</v>
      </c>
      <c r="S72" s="35">
        <v>10592012</v>
      </c>
      <c r="T72" s="35">
        <v>56627972</v>
      </c>
      <c r="U72" s="35">
        <v>46847013</v>
      </c>
      <c r="V72" s="35">
        <v>48259949</v>
      </c>
      <c r="W72" s="35">
        <v>123868684</v>
      </c>
      <c r="X72" s="35">
        <v>124264319</v>
      </c>
      <c r="Y72" s="35">
        <v>188410357</v>
      </c>
      <c r="Z72" s="35">
        <v>90640419</v>
      </c>
      <c r="AA72" s="35">
        <v>53291581</v>
      </c>
      <c r="AB72" s="35">
        <v>53778617</v>
      </c>
      <c r="AC72" s="35">
        <v>18230768</v>
      </c>
      <c r="AD72" s="35">
        <v>31532515</v>
      </c>
      <c r="AE72" s="36">
        <v>49581431</v>
      </c>
      <c r="AF72" s="36">
        <v>52401947</v>
      </c>
      <c r="AG72" s="36">
        <v>62296694</v>
      </c>
      <c r="AH72" s="36">
        <v>89731016</v>
      </c>
      <c r="AI72" s="36">
        <v>66490796</v>
      </c>
      <c r="AJ72" s="36">
        <v>31428899</v>
      </c>
      <c r="AK72" s="36">
        <v>14788328</v>
      </c>
      <c r="AL72" s="36">
        <v>7680036</v>
      </c>
      <c r="AM72" s="36">
        <v>6472228</v>
      </c>
    </row>
    <row r="73" spans="1:116" s="15" customFormat="1" ht="13.15" customHeight="1" x14ac:dyDescent="0.2">
      <c r="A73" s="34" t="s">
        <v>29</v>
      </c>
      <c r="B73" s="34"/>
      <c r="C73" s="35">
        <v>31359223</v>
      </c>
      <c r="D73" s="35">
        <v>30670351</v>
      </c>
      <c r="E73" s="35">
        <v>28411074</v>
      </c>
      <c r="F73" s="35">
        <v>21188461</v>
      </c>
      <c r="G73" s="35">
        <v>11864564</v>
      </c>
      <c r="H73" s="35">
        <v>14679787</v>
      </c>
      <c r="I73" s="35">
        <v>20989482</v>
      </c>
      <c r="J73" s="35">
        <v>22544544</v>
      </c>
      <c r="K73" s="35">
        <v>19016176</v>
      </c>
      <c r="L73" s="35">
        <v>22449615</v>
      </c>
      <c r="M73" s="35">
        <v>36205789</v>
      </c>
      <c r="N73" s="35">
        <v>48610748</v>
      </c>
      <c r="O73" s="35">
        <v>49901073</v>
      </c>
      <c r="P73" s="35">
        <v>24907688</v>
      </c>
      <c r="Q73" s="35">
        <v>20503527</v>
      </c>
      <c r="R73" s="35">
        <v>17669225</v>
      </c>
      <c r="S73" s="35">
        <v>17280136</v>
      </c>
      <c r="T73" s="35">
        <v>20958440</v>
      </c>
      <c r="U73" s="35">
        <v>11994316</v>
      </c>
      <c r="V73" s="35">
        <v>25494232</v>
      </c>
      <c r="W73" s="35">
        <v>20885276</v>
      </c>
      <c r="X73" s="35">
        <v>11716026</v>
      </c>
      <c r="Y73" s="35">
        <v>17996076</v>
      </c>
      <c r="Z73" s="35">
        <v>13131332</v>
      </c>
      <c r="AA73" s="35">
        <v>3472880</v>
      </c>
      <c r="AB73" s="35">
        <v>5169572</v>
      </c>
      <c r="AC73" s="35">
        <v>9552710</v>
      </c>
      <c r="AD73" s="35">
        <v>11013612</v>
      </c>
      <c r="AE73" s="36">
        <v>0</v>
      </c>
      <c r="AF73" s="36">
        <v>0</v>
      </c>
      <c r="AG73" s="36">
        <v>0</v>
      </c>
      <c r="AH73" s="36">
        <v>0</v>
      </c>
      <c r="AI73" s="36">
        <v>0</v>
      </c>
      <c r="AJ73" s="36">
        <v>0</v>
      </c>
      <c r="AK73" s="36">
        <v>0</v>
      </c>
      <c r="AL73" s="36">
        <v>0</v>
      </c>
      <c r="AM73" s="36">
        <v>0</v>
      </c>
    </row>
    <row r="74" spans="1:116" s="15" customFormat="1" ht="13.15" customHeight="1" x14ac:dyDescent="0.2">
      <c r="A74" s="34" t="s">
        <v>28</v>
      </c>
      <c r="B74" s="34"/>
      <c r="C74" s="35">
        <v>29053198</v>
      </c>
      <c r="D74" s="35">
        <v>26219839</v>
      </c>
      <c r="E74" s="35">
        <v>84013460</v>
      </c>
      <c r="F74" s="35">
        <v>53601620</v>
      </c>
      <c r="G74" s="35">
        <v>14194500</v>
      </c>
      <c r="H74" s="35">
        <v>13361406</v>
      </c>
      <c r="I74" s="35">
        <v>15390246</v>
      </c>
      <c r="J74" s="35">
        <v>15333367</v>
      </c>
      <c r="K74" s="35">
        <v>12690562</v>
      </c>
      <c r="L74" s="35">
        <v>9722041</v>
      </c>
      <c r="M74" s="35">
        <v>7126489</v>
      </c>
      <c r="N74" s="35">
        <v>7416170</v>
      </c>
      <c r="O74" s="35">
        <v>8052330</v>
      </c>
      <c r="P74" s="35">
        <v>9223779</v>
      </c>
      <c r="Q74" s="35">
        <v>17437007</v>
      </c>
      <c r="R74" s="35">
        <v>6538292</v>
      </c>
      <c r="S74" s="35">
        <v>24352095</v>
      </c>
      <c r="T74" s="35">
        <v>28361747</v>
      </c>
      <c r="U74" s="35">
        <v>14123425</v>
      </c>
      <c r="V74" s="35">
        <v>30040433</v>
      </c>
      <c r="W74" s="35">
        <v>11369427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6">
        <v>0</v>
      </c>
      <c r="AF74" s="35">
        <v>0</v>
      </c>
      <c r="AG74" s="36">
        <v>0</v>
      </c>
      <c r="AH74" s="36">
        <v>0</v>
      </c>
      <c r="AI74" s="36">
        <v>0</v>
      </c>
      <c r="AJ74" s="36">
        <v>0</v>
      </c>
      <c r="AK74" s="36">
        <v>0</v>
      </c>
      <c r="AL74" s="36">
        <v>0</v>
      </c>
      <c r="AM74" s="36">
        <v>0</v>
      </c>
    </row>
    <row r="75" spans="1:116" s="15" customFormat="1" ht="13.15" customHeight="1" x14ac:dyDescent="0.2">
      <c r="A75" s="34" t="s">
        <v>31</v>
      </c>
      <c r="B75" s="34"/>
      <c r="C75" s="35">
        <v>1794203</v>
      </c>
      <c r="D75" s="35">
        <v>6339470</v>
      </c>
      <c r="E75" s="35">
        <v>1282552</v>
      </c>
      <c r="F75" s="35">
        <v>2269243</v>
      </c>
      <c r="G75" s="35">
        <v>7400636</v>
      </c>
      <c r="H75" s="35">
        <v>3104968</v>
      </c>
      <c r="I75" s="35">
        <v>10235256</v>
      </c>
      <c r="J75" s="35">
        <v>3146151</v>
      </c>
      <c r="K75" s="35">
        <v>3126514</v>
      </c>
      <c r="L75" s="35">
        <v>3550644</v>
      </c>
      <c r="M75" s="35">
        <v>617356</v>
      </c>
      <c r="N75" s="35">
        <v>3472104</v>
      </c>
      <c r="O75" s="35">
        <v>17197040</v>
      </c>
      <c r="P75" s="35">
        <v>5227534</v>
      </c>
      <c r="Q75" s="35">
        <v>3960864</v>
      </c>
      <c r="R75" s="35">
        <v>5905372</v>
      </c>
      <c r="S75" s="35">
        <v>4996780</v>
      </c>
      <c r="T75" s="35">
        <v>6053245</v>
      </c>
      <c r="U75" s="35">
        <v>7644108</v>
      </c>
      <c r="V75" s="35">
        <v>2393047</v>
      </c>
      <c r="W75" s="35">
        <v>5867473</v>
      </c>
      <c r="X75" s="35">
        <v>2371067</v>
      </c>
      <c r="Y75" s="35">
        <v>3798819</v>
      </c>
      <c r="Z75" s="35">
        <v>5588216</v>
      </c>
      <c r="AA75" s="35">
        <v>2283211</v>
      </c>
      <c r="AB75" s="35">
        <v>768820</v>
      </c>
      <c r="AC75" s="35">
        <v>149939</v>
      </c>
      <c r="AD75" s="35">
        <v>65529</v>
      </c>
      <c r="AE75" s="35">
        <v>0</v>
      </c>
      <c r="AF75" s="35">
        <v>0</v>
      </c>
      <c r="AG75" s="35">
        <v>0</v>
      </c>
      <c r="AH75" s="35">
        <v>0</v>
      </c>
      <c r="AI75" s="35">
        <v>0</v>
      </c>
      <c r="AJ75" s="35">
        <v>0</v>
      </c>
      <c r="AK75" s="35">
        <v>0</v>
      </c>
      <c r="AL75" s="35">
        <v>0</v>
      </c>
      <c r="AM75" s="35">
        <v>0</v>
      </c>
    </row>
    <row r="76" spans="1:116" s="3" customFormat="1" ht="13.15" customHeight="1" x14ac:dyDescent="0.2">
      <c r="A76" s="22" t="s">
        <v>32</v>
      </c>
      <c r="B76" s="22"/>
      <c r="C76" s="17">
        <f t="shared" ref="C76" si="27">SUM(C72:C75)</f>
        <v>96477627</v>
      </c>
      <c r="D76" s="17">
        <f t="shared" ref="D76:I76" si="28">SUM(D72:D75)</f>
        <v>107289848</v>
      </c>
      <c r="E76" s="17">
        <f t="shared" si="28"/>
        <v>167413455</v>
      </c>
      <c r="F76" s="17">
        <f t="shared" si="28"/>
        <v>274657609</v>
      </c>
      <c r="G76" s="17">
        <f t="shared" si="28"/>
        <v>111756392</v>
      </c>
      <c r="H76" s="17">
        <f t="shared" si="28"/>
        <v>60085529</v>
      </c>
      <c r="I76" s="17">
        <f t="shared" si="28"/>
        <v>208940962</v>
      </c>
      <c r="J76" s="17">
        <v>63966775</v>
      </c>
      <c r="K76" s="17">
        <v>56913852</v>
      </c>
      <c r="L76" s="17">
        <v>52023465</v>
      </c>
      <c r="M76" s="17">
        <v>59970437</v>
      </c>
      <c r="N76" s="17">
        <v>68007419</v>
      </c>
      <c r="O76" s="17">
        <v>90958796</v>
      </c>
      <c r="P76" s="17">
        <v>64448329</v>
      </c>
      <c r="Q76" s="17">
        <v>72643980</v>
      </c>
      <c r="R76" s="17">
        <v>39308168</v>
      </c>
      <c r="S76" s="17">
        <v>57221023</v>
      </c>
      <c r="T76" s="17">
        <v>112001404</v>
      </c>
      <c r="U76" s="17">
        <v>80608862</v>
      </c>
      <c r="V76" s="17">
        <v>106187661</v>
      </c>
      <c r="W76" s="17">
        <v>161990860</v>
      </c>
      <c r="X76" s="17">
        <v>138351412</v>
      </c>
      <c r="Y76" s="17">
        <v>210205252</v>
      </c>
      <c r="Z76" s="17">
        <v>109359967</v>
      </c>
      <c r="AA76" s="17">
        <v>59047672</v>
      </c>
      <c r="AB76" s="17">
        <v>59717009</v>
      </c>
      <c r="AC76" s="17">
        <v>27933417</v>
      </c>
      <c r="AD76" s="17">
        <v>42611656</v>
      </c>
      <c r="AE76" s="17">
        <v>49581431</v>
      </c>
      <c r="AF76" s="17">
        <v>52401947</v>
      </c>
      <c r="AG76" s="17">
        <v>62296694</v>
      </c>
      <c r="AH76" s="17">
        <v>89731016</v>
      </c>
      <c r="AI76" s="17">
        <v>66490796</v>
      </c>
      <c r="AJ76" s="17">
        <v>31428899</v>
      </c>
      <c r="AK76" s="17">
        <v>14788328</v>
      </c>
      <c r="AL76" s="17">
        <v>7680036</v>
      </c>
      <c r="AM76" s="17">
        <v>6472228</v>
      </c>
    </row>
    <row r="77" spans="1:116" s="3" customFormat="1" ht="13.15" customHeight="1" x14ac:dyDescent="0.2">
      <c r="A77" s="9"/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</row>
    <row r="78" spans="1:116" s="15" customFormat="1" ht="13.15" customHeight="1" x14ac:dyDescent="0.2">
      <c r="A78" s="11" t="s">
        <v>59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2"/>
      <c r="AA78" s="11"/>
      <c r="AB78" s="11"/>
      <c r="AC78" s="11"/>
      <c r="AD78" s="11"/>
      <c r="AE78" s="13"/>
      <c r="AF78" s="14"/>
      <c r="AG78" s="14"/>
      <c r="AH78" s="14"/>
      <c r="AI78" s="13"/>
      <c r="AJ78" s="14"/>
      <c r="AK78" s="14"/>
      <c r="AL78" s="14"/>
      <c r="AM78" s="14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</row>
    <row r="79" spans="1:116" s="15" customFormat="1" ht="13.15" customHeight="1" x14ac:dyDescent="0.2">
      <c r="A79" s="34" t="s">
        <v>61</v>
      </c>
      <c r="B79" s="34"/>
      <c r="C79" s="35">
        <v>58881429</v>
      </c>
      <c r="D79" s="35">
        <v>77434202</v>
      </c>
      <c r="E79" s="35">
        <v>67731190</v>
      </c>
      <c r="F79" s="35">
        <v>11116936</v>
      </c>
      <c r="G79" s="35">
        <v>12019244</v>
      </c>
      <c r="H79" s="35">
        <v>12915748</v>
      </c>
      <c r="I79" s="35">
        <v>15111767</v>
      </c>
      <c r="J79" s="35">
        <v>10130573</v>
      </c>
      <c r="K79" s="35">
        <v>18818800</v>
      </c>
      <c r="L79" s="35">
        <v>12398592</v>
      </c>
      <c r="M79" s="35">
        <v>21705060</v>
      </c>
      <c r="N79" s="35">
        <v>44877454</v>
      </c>
      <c r="O79" s="35">
        <v>14061375</v>
      </c>
      <c r="P79" s="35">
        <v>6903110</v>
      </c>
      <c r="Q79" s="35">
        <v>9863135</v>
      </c>
      <c r="R79" s="35">
        <v>19777705</v>
      </c>
      <c r="S79" s="35">
        <v>41567016</v>
      </c>
      <c r="T79" s="35">
        <v>26419597</v>
      </c>
      <c r="U79" s="35">
        <v>12431179</v>
      </c>
      <c r="V79" s="35">
        <v>4156256</v>
      </c>
      <c r="W79" s="35">
        <v>8557473</v>
      </c>
      <c r="X79" s="35">
        <v>5750388</v>
      </c>
      <c r="Y79" s="35">
        <v>4348193</v>
      </c>
      <c r="Z79" s="35">
        <v>4485269</v>
      </c>
      <c r="AA79" s="35">
        <v>7681195</v>
      </c>
      <c r="AB79" s="35">
        <v>4751678</v>
      </c>
      <c r="AC79" s="35">
        <v>6971763</v>
      </c>
      <c r="AD79" s="35">
        <v>2707896</v>
      </c>
      <c r="AE79" s="36">
        <v>6009321</v>
      </c>
      <c r="AF79" s="36">
        <v>4405572</v>
      </c>
      <c r="AG79" s="36">
        <v>9513840</v>
      </c>
      <c r="AH79" s="36">
        <v>7386219</v>
      </c>
      <c r="AI79" s="36">
        <v>7407669</v>
      </c>
      <c r="AJ79" s="36">
        <v>15424342</v>
      </c>
      <c r="AK79" s="36">
        <v>9022711</v>
      </c>
      <c r="AL79" s="36">
        <v>4964924</v>
      </c>
      <c r="AM79" s="36">
        <v>6706030</v>
      </c>
    </row>
    <row r="80" spans="1:116" s="15" customFormat="1" ht="13.15" customHeight="1" x14ac:dyDescent="0.2">
      <c r="A80" s="34" t="s">
        <v>63</v>
      </c>
      <c r="B80" s="34"/>
      <c r="C80" s="35">
        <v>23201556</v>
      </c>
      <c r="D80" s="35">
        <v>22632222</v>
      </c>
      <c r="E80" s="35">
        <v>24270396</v>
      </c>
      <c r="F80" s="35">
        <v>20596785</v>
      </c>
      <c r="G80" s="35">
        <v>26050548</v>
      </c>
      <c r="H80" s="35">
        <v>20740621</v>
      </c>
      <c r="I80" s="35">
        <v>14778745</v>
      </c>
      <c r="J80" s="35">
        <v>21564955</v>
      </c>
      <c r="K80" s="35">
        <v>17457928</v>
      </c>
      <c r="L80" s="35">
        <v>16397603</v>
      </c>
      <c r="M80" s="35">
        <v>25684321</v>
      </c>
      <c r="N80" s="35">
        <v>22934636</v>
      </c>
      <c r="O80" s="35">
        <v>14793728</v>
      </c>
      <c r="P80" s="35">
        <v>7247966</v>
      </c>
      <c r="Q80" s="35">
        <v>7541593</v>
      </c>
      <c r="R80" s="35">
        <v>11262155</v>
      </c>
      <c r="S80" s="35">
        <v>7862654</v>
      </c>
      <c r="T80" s="35">
        <v>2858729</v>
      </c>
      <c r="U80" s="35">
        <v>3053010</v>
      </c>
      <c r="V80" s="35">
        <v>4384355</v>
      </c>
      <c r="W80" s="35">
        <v>2665956</v>
      </c>
      <c r="X80" s="35">
        <v>5553700</v>
      </c>
      <c r="Y80" s="35">
        <v>8986370</v>
      </c>
      <c r="Z80" s="35">
        <v>16342323</v>
      </c>
      <c r="AA80" s="35">
        <v>19314279</v>
      </c>
      <c r="AB80" s="35">
        <v>7040319</v>
      </c>
      <c r="AC80" s="35">
        <v>839158</v>
      </c>
      <c r="AD80" s="35">
        <v>853742</v>
      </c>
      <c r="AE80" s="35">
        <v>2148507</v>
      </c>
      <c r="AF80" s="35">
        <v>1694796</v>
      </c>
      <c r="AG80" s="35">
        <v>2465159</v>
      </c>
      <c r="AH80" s="35">
        <v>4504063</v>
      </c>
      <c r="AI80" s="35">
        <v>1715647</v>
      </c>
      <c r="AJ80" s="35">
        <v>571945</v>
      </c>
      <c r="AK80" s="35">
        <v>637491</v>
      </c>
      <c r="AL80" s="35">
        <v>1791660</v>
      </c>
      <c r="AM80" s="35">
        <v>913108</v>
      </c>
    </row>
    <row r="81" spans="1:39" s="15" customFormat="1" ht="13.15" customHeight="1" x14ac:dyDescent="0.2">
      <c r="A81" s="34" t="s">
        <v>62</v>
      </c>
      <c r="B81" s="34"/>
      <c r="C81" s="35">
        <v>29885087</v>
      </c>
      <c r="D81" s="35">
        <v>35185698</v>
      </c>
      <c r="E81" s="35">
        <v>16045316</v>
      </c>
      <c r="F81" s="35">
        <v>8609172</v>
      </c>
      <c r="G81" s="35">
        <v>8336914</v>
      </c>
      <c r="H81" s="35">
        <v>6860167</v>
      </c>
      <c r="I81" s="35">
        <v>5801235</v>
      </c>
      <c r="J81" s="35">
        <v>5113208</v>
      </c>
      <c r="K81" s="35">
        <v>5776664</v>
      </c>
      <c r="L81" s="35">
        <v>11352703</v>
      </c>
      <c r="M81" s="35">
        <v>12089573</v>
      </c>
      <c r="N81" s="35">
        <v>12398115</v>
      </c>
      <c r="O81" s="35">
        <v>6741524</v>
      </c>
      <c r="P81" s="35">
        <v>9801411</v>
      </c>
      <c r="Q81" s="35">
        <v>15127827</v>
      </c>
      <c r="R81" s="35">
        <v>9220392</v>
      </c>
      <c r="S81" s="35">
        <v>8946082</v>
      </c>
      <c r="T81" s="35">
        <v>9299931</v>
      </c>
      <c r="U81" s="35">
        <v>7488127</v>
      </c>
      <c r="V81" s="35">
        <v>7500888</v>
      </c>
      <c r="W81" s="35">
        <v>5535621</v>
      </c>
      <c r="X81" s="35">
        <v>8940568</v>
      </c>
      <c r="Y81" s="35">
        <v>8925248</v>
      </c>
      <c r="Z81" s="35">
        <v>8480566</v>
      </c>
      <c r="AA81" s="35">
        <v>4514861</v>
      </c>
      <c r="AB81" s="35">
        <v>2299295</v>
      </c>
      <c r="AC81" s="35">
        <v>2793398</v>
      </c>
      <c r="AD81" s="35">
        <v>2065894</v>
      </c>
      <c r="AE81" s="36">
        <v>1607858</v>
      </c>
      <c r="AF81" s="36">
        <v>1843093</v>
      </c>
      <c r="AG81" s="36">
        <v>2268246</v>
      </c>
      <c r="AH81" s="36">
        <v>3226670</v>
      </c>
      <c r="AI81" s="36">
        <v>5133174</v>
      </c>
      <c r="AJ81" s="36">
        <v>2112151</v>
      </c>
      <c r="AK81" s="36">
        <v>4147309</v>
      </c>
      <c r="AL81" s="36">
        <v>3988008</v>
      </c>
      <c r="AM81" s="36">
        <v>1791216</v>
      </c>
    </row>
    <row r="82" spans="1:39" s="15" customFormat="1" ht="13.15" customHeight="1" x14ac:dyDescent="0.2">
      <c r="A82" s="34" t="s">
        <v>60</v>
      </c>
      <c r="B82" s="34"/>
      <c r="C82" s="35">
        <v>68943</v>
      </c>
      <c r="D82" s="35">
        <v>318544</v>
      </c>
      <c r="E82" s="35">
        <v>164105</v>
      </c>
      <c r="F82" s="35">
        <v>743173</v>
      </c>
      <c r="G82" s="35">
        <v>781194</v>
      </c>
      <c r="H82" s="35">
        <v>355085</v>
      </c>
      <c r="I82" s="35">
        <v>1063739</v>
      </c>
      <c r="J82" s="35">
        <v>864225</v>
      </c>
      <c r="K82" s="35">
        <v>1233043</v>
      </c>
      <c r="L82" s="35">
        <v>982759</v>
      </c>
      <c r="M82" s="35">
        <v>7260083</v>
      </c>
      <c r="N82" s="35">
        <v>9987448</v>
      </c>
      <c r="O82" s="35">
        <v>11869568</v>
      </c>
      <c r="P82" s="35">
        <v>1341516</v>
      </c>
      <c r="Q82" s="35">
        <v>5323814</v>
      </c>
      <c r="R82" s="35">
        <v>12056912</v>
      </c>
      <c r="S82" s="35">
        <v>3304640</v>
      </c>
      <c r="T82" s="35">
        <v>4948891</v>
      </c>
      <c r="U82" s="35">
        <v>26244428</v>
      </c>
      <c r="V82" s="35">
        <v>18600740</v>
      </c>
      <c r="W82" s="35">
        <v>79889</v>
      </c>
      <c r="X82" s="35">
        <v>701965</v>
      </c>
      <c r="Y82" s="35">
        <v>2352635</v>
      </c>
      <c r="Z82" s="35">
        <v>2477129</v>
      </c>
      <c r="AA82" s="35">
        <v>3085594</v>
      </c>
      <c r="AB82" s="35">
        <v>8418099</v>
      </c>
      <c r="AC82" s="35">
        <v>6036204</v>
      </c>
      <c r="AD82" s="35">
        <v>622427</v>
      </c>
      <c r="AE82" s="36">
        <v>3470585</v>
      </c>
      <c r="AF82" s="35">
        <v>451789</v>
      </c>
      <c r="AG82" s="36">
        <v>-13956</v>
      </c>
      <c r="AH82" s="36">
        <v>5684659</v>
      </c>
      <c r="AI82" s="36">
        <v>9350984</v>
      </c>
      <c r="AJ82" s="36">
        <v>0</v>
      </c>
      <c r="AK82" s="36">
        <v>0</v>
      </c>
      <c r="AL82" s="36">
        <v>0</v>
      </c>
      <c r="AM82" s="36">
        <v>0</v>
      </c>
    </row>
    <row r="83" spans="1:39" s="3" customFormat="1" ht="13.15" customHeight="1" x14ac:dyDescent="0.2">
      <c r="A83" s="22" t="s">
        <v>64</v>
      </c>
      <c r="B83" s="22"/>
      <c r="C83" s="17">
        <f t="shared" ref="C83" si="29">SUM(C79:C82)</f>
        <v>112037015</v>
      </c>
      <c r="D83" s="17">
        <f t="shared" ref="D83:I83" si="30">SUM(D79:D82)</f>
        <v>135570666</v>
      </c>
      <c r="E83" s="17">
        <f t="shared" si="30"/>
        <v>108211007</v>
      </c>
      <c r="F83" s="17">
        <f t="shared" si="30"/>
        <v>41066066</v>
      </c>
      <c r="G83" s="17">
        <f t="shared" si="30"/>
        <v>47187900</v>
      </c>
      <c r="H83" s="17">
        <f t="shared" si="30"/>
        <v>40871621</v>
      </c>
      <c r="I83" s="17">
        <f t="shared" si="30"/>
        <v>36755486</v>
      </c>
      <c r="J83" s="17">
        <v>37672961</v>
      </c>
      <c r="K83" s="17">
        <v>43286435</v>
      </c>
      <c r="L83" s="17">
        <v>41131657</v>
      </c>
      <c r="M83" s="17">
        <v>66739037</v>
      </c>
      <c r="N83" s="17">
        <v>90197653</v>
      </c>
      <c r="O83" s="17">
        <v>47466195</v>
      </c>
      <c r="P83" s="17">
        <v>25294003</v>
      </c>
      <c r="Q83" s="17">
        <v>37856369</v>
      </c>
      <c r="R83" s="17">
        <v>52317164</v>
      </c>
      <c r="S83" s="17">
        <v>61680392</v>
      </c>
      <c r="T83" s="17">
        <v>43527148</v>
      </c>
      <c r="U83" s="17">
        <v>49216744</v>
      </c>
      <c r="V83" s="17">
        <v>34642239</v>
      </c>
      <c r="W83" s="17">
        <v>16838939</v>
      </c>
      <c r="X83" s="17">
        <v>20946621</v>
      </c>
      <c r="Y83" s="17">
        <v>24612446</v>
      </c>
      <c r="Z83" s="17">
        <v>31785287</v>
      </c>
      <c r="AA83" s="17">
        <v>34595929</v>
      </c>
      <c r="AB83" s="17">
        <v>22509391</v>
      </c>
      <c r="AC83" s="17">
        <v>16640523</v>
      </c>
      <c r="AD83" s="17">
        <v>6249959</v>
      </c>
      <c r="AE83" s="17">
        <v>13236271</v>
      </c>
      <c r="AF83" s="17">
        <v>8395250</v>
      </c>
      <c r="AG83" s="17">
        <v>14233289</v>
      </c>
      <c r="AH83" s="17">
        <v>20801611</v>
      </c>
      <c r="AI83" s="17">
        <v>23607474</v>
      </c>
      <c r="AJ83" s="17">
        <v>18108438</v>
      </c>
      <c r="AK83" s="17">
        <v>13807511</v>
      </c>
      <c r="AL83" s="17">
        <v>10744592</v>
      </c>
      <c r="AM83" s="17">
        <v>9410354</v>
      </c>
    </row>
    <row r="84" spans="1:39" s="20" customFormat="1" ht="13.15" customHeight="1" x14ac:dyDescent="0.2">
      <c r="A84" s="27"/>
      <c r="B84" s="27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</row>
    <row r="85" spans="1:39" s="1" customFormat="1" ht="13.15" customHeight="1" x14ac:dyDescent="0.2">
      <c r="A85" s="29" t="s">
        <v>65</v>
      </c>
      <c r="B85" s="30"/>
      <c r="C85" s="31">
        <f t="shared" ref="C85:H85" si="31">SUMIF($A14:$A83,"*Total*",C14:C83)</f>
        <v>9431235977</v>
      </c>
      <c r="D85" s="31">
        <f t="shared" si="31"/>
        <v>9773791536</v>
      </c>
      <c r="E85" s="31">
        <f t="shared" si="31"/>
        <v>10848282836</v>
      </c>
      <c r="F85" s="31">
        <f t="shared" si="31"/>
        <v>9639736869</v>
      </c>
      <c r="G85" s="31">
        <f t="shared" si="31"/>
        <v>8825549746</v>
      </c>
      <c r="H85" s="31">
        <f t="shared" si="31"/>
        <v>8079915621</v>
      </c>
      <c r="I85" s="31">
        <f t="shared" ref="I85:AM85" si="32">SUMIF($A14:$A83,"*Total*",I14:I83)</f>
        <v>7836311084</v>
      </c>
      <c r="J85" s="31">
        <f t="shared" si="32"/>
        <v>7902710745</v>
      </c>
      <c r="K85" s="31">
        <f t="shared" si="32"/>
        <v>8385332248</v>
      </c>
      <c r="L85" s="31">
        <f t="shared" si="32"/>
        <v>8430996119</v>
      </c>
      <c r="M85" s="31">
        <f t="shared" si="32"/>
        <v>9098807297</v>
      </c>
      <c r="N85" s="31">
        <f t="shared" si="32"/>
        <v>10535855774</v>
      </c>
      <c r="O85" s="31">
        <f t="shared" si="32"/>
        <v>10043522174</v>
      </c>
      <c r="P85" s="31">
        <f t="shared" si="32"/>
        <v>9005444183</v>
      </c>
      <c r="Q85" s="31">
        <f t="shared" si="32"/>
        <v>7496388379</v>
      </c>
      <c r="R85" s="31">
        <f t="shared" si="32"/>
        <v>6594586703</v>
      </c>
      <c r="S85" s="31">
        <f t="shared" si="32"/>
        <v>6654706273</v>
      </c>
      <c r="T85" s="31">
        <f t="shared" si="32"/>
        <v>5754507815</v>
      </c>
      <c r="U85" s="31">
        <f t="shared" si="32"/>
        <v>5733808764</v>
      </c>
      <c r="V85" s="31">
        <f t="shared" si="32"/>
        <v>6320101517</v>
      </c>
      <c r="W85" s="31">
        <f t="shared" si="32"/>
        <v>5309953786</v>
      </c>
      <c r="X85" s="31">
        <f t="shared" si="32"/>
        <v>4809483387</v>
      </c>
      <c r="Y85" s="31">
        <f t="shared" si="32"/>
        <v>4819122315</v>
      </c>
      <c r="Z85" s="31">
        <f t="shared" si="32"/>
        <v>4100219768</v>
      </c>
      <c r="AA85" s="31">
        <f t="shared" si="32"/>
        <v>3858578376</v>
      </c>
      <c r="AB85" s="31">
        <f t="shared" si="32"/>
        <v>3795585630</v>
      </c>
      <c r="AC85" s="31">
        <f t="shared" si="32"/>
        <v>3674737774</v>
      </c>
      <c r="AD85" s="31">
        <f t="shared" si="32"/>
        <v>3342782006</v>
      </c>
      <c r="AE85" s="31">
        <f t="shared" si="32"/>
        <v>3617041554</v>
      </c>
      <c r="AF85" s="31">
        <f t="shared" si="32"/>
        <v>3892813395</v>
      </c>
      <c r="AG85" s="31">
        <f t="shared" si="32"/>
        <v>4232916464</v>
      </c>
      <c r="AH85" s="31">
        <f t="shared" si="32"/>
        <v>3751273776</v>
      </c>
      <c r="AI85" s="31">
        <f t="shared" si="32"/>
        <v>3141574189</v>
      </c>
      <c r="AJ85" s="31">
        <f t="shared" si="32"/>
        <v>2231383677</v>
      </c>
      <c r="AK85" s="31">
        <f t="shared" si="32"/>
        <v>1907212803</v>
      </c>
      <c r="AL85" s="31">
        <f t="shared" si="32"/>
        <v>1732526759</v>
      </c>
      <c r="AM85" s="31">
        <f t="shared" si="32"/>
        <v>1688465995</v>
      </c>
    </row>
    <row r="86" spans="1:39" s="20" customFormat="1" x14ac:dyDescent="0.2">
      <c r="A86" s="33" t="s">
        <v>66</v>
      </c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</row>
    <row r="87" spans="1:39" x14ac:dyDescent="0.2">
      <c r="C87" s="40"/>
      <c r="D87" s="40"/>
      <c r="E87" s="40"/>
      <c r="F87" s="40"/>
      <c r="G87" s="40"/>
      <c r="H87" s="40"/>
    </row>
    <row r="88" spans="1:39" x14ac:dyDescent="0.2"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</row>
    <row r="90" spans="1:39" x14ac:dyDescent="0.2"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</row>
  </sheetData>
  <pageMargins left="0.5" right="0.5" top="0.5" bottom="0.25" header="0" footer="0"/>
  <pageSetup paperSize="5" scale="95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1"/>
  <sheetViews>
    <sheetView tabSelected="1" workbookViewId="0"/>
  </sheetViews>
  <sheetFormatPr defaultColWidth="9.140625" defaultRowHeight="11.25" x14ac:dyDescent="0.2"/>
  <cols>
    <col min="1" max="1" width="2.7109375" style="32" customWidth="1"/>
    <col min="2" max="2" width="48" style="32" customWidth="1"/>
    <col min="3" max="11" width="12" style="32" bestFit="1" customWidth="1"/>
    <col min="12" max="13" width="12.85546875" style="32" bestFit="1" customWidth="1"/>
    <col min="14" max="37" width="12" style="32" bestFit="1" customWidth="1"/>
    <col min="38" max="16384" width="9.140625" style="32"/>
  </cols>
  <sheetData>
    <row r="1" spans="1:39" x14ac:dyDescent="0.2">
      <c r="A1" s="1" t="s">
        <v>0</v>
      </c>
      <c r="B1" s="1"/>
    </row>
    <row r="2" spans="1:39" x14ac:dyDescent="0.2">
      <c r="A2" s="1" t="s">
        <v>1</v>
      </c>
      <c r="B2" s="1"/>
    </row>
    <row r="3" spans="1:39" x14ac:dyDescent="0.2">
      <c r="A3" s="3"/>
      <c r="B3" s="3"/>
    </row>
    <row r="4" spans="1:39" s="3" customFormat="1" ht="13.15" customHeight="1" x14ac:dyDescent="0.2">
      <c r="C4" s="6">
        <v>2021</v>
      </c>
      <c r="D4" s="6">
        <v>2020</v>
      </c>
      <c r="E4" s="6">
        <v>2019</v>
      </c>
      <c r="F4" s="6">
        <v>2018</v>
      </c>
      <c r="G4" s="6">
        <v>2017</v>
      </c>
      <c r="H4" s="6">
        <v>2016</v>
      </c>
      <c r="I4" s="6">
        <v>2015</v>
      </c>
      <c r="J4" s="6">
        <v>2014</v>
      </c>
      <c r="K4" s="6">
        <v>2013</v>
      </c>
      <c r="L4" s="6">
        <v>2012</v>
      </c>
      <c r="M4" s="6">
        <v>2011</v>
      </c>
      <c r="N4" s="6">
        <v>2010</v>
      </c>
      <c r="O4" s="6">
        <v>2009</v>
      </c>
      <c r="P4" s="6">
        <v>2008</v>
      </c>
      <c r="Q4" s="6">
        <v>2007</v>
      </c>
      <c r="R4" s="6">
        <v>2006</v>
      </c>
      <c r="S4" s="6">
        <v>2005</v>
      </c>
      <c r="T4" s="6">
        <v>2004</v>
      </c>
      <c r="U4" s="6">
        <v>2003</v>
      </c>
      <c r="V4" s="6">
        <v>2002</v>
      </c>
      <c r="W4" s="7">
        <v>2001</v>
      </c>
      <c r="X4" s="7">
        <v>2000</v>
      </c>
      <c r="Y4" s="7">
        <v>1999</v>
      </c>
      <c r="Z4" s="7">
        <v>1998</v>
      </c>
      <c r="AA4" s="8">
        <v>1997</v>
      </c>
      <c r="AB4" s="8">
        <v>1996</v>
      </c>
      <c r="AC4" s="8">
        <v>1995</v>
      </c>
      <c r="AD4" s="8">
        <v>1994</v>
      </c>
      <c r="AE4" s="8">
        <v>1993</v>
      </c>
      <c r="AF4" s="8">
        <v>1992</v>
      </c>
      <c r="AG4" s="8">
        <v>1991</v>
      </c>
      <c r="AH4" s="8">
        <v>1990</v>
      </c>
      <c r="AI4" s="8">
        <v>1989</v>
      </c>
      <c r="AJ4" s="8">
        <v>1988</v>
      </c>
      <c r="AK4" s="8">
        <v>1987</v>
      </c>
      <c r="AL4" s="8">
        <v>1986</v>
      </c>
      <c r="AM4" s="8">
        <v>1985</v>
      </c>
    </row>
    <row r="5" spans="1:39" x14ac:dyDescent="0.2">
      <c r="A5" s="11" t="s">
        <v>33</v>
      </c>
      <c r="B5" s="11"/>
    </row>
    <row r="6" spans="1:39" x14ac:dyDescent="0.2">
      <c r="A6" s="22" t="s">
        <v>41</v>
      </c>
      <c r="B6" s="22"/>
      <c r="C6" s="41">
        <v>2067857.6640000001</v>
      </c>
      <c r="D6" s="41">
        <v>2048320.6610000001</v>
      </c>
      <c r="E6" s="41">
        <v>2234601.9389999998</v>
      </c>
      <c r="F6" s="41">
        <v>1977402.9680000001</v>
      </c>
      <c r="G6" s="41">
        <v>1777682.4620000001</v>
      </c>
      <c r="H6" s="41">
        <v>1701883.17</v>
      </c>
      <c r="I6" s="41">
        <v>1619841.9550000001</v>
      </c>
      <c r="J6" s="41">
        <v>1841855.155</v>
      </c>
      <c r="K6" s="41">
        <v>2196582.128</v>
      </c>
      <c r="L6" s="41">
        <v>2728031.2250000001</v>
      </c>
      <c r="M6" s="41">
        <v>3057878.571</v>
      </c>
      <c r="N6" s="41">
        <v>2972146.9440000001</v>
      </c>
      <c r="O6" s="41">
        <v>2930162.4410000001</v>
      </c>
      <c r="P6" s="41">
        <v>2500850.7370000002</v>
      </c>
      <c r="Q6" s="41">
        <v>2079965.314</v>
      </c>
      <c r="R6" s="41">
        <v>1935272.5730000001</v>
      </c>
      <c r="S6" s="41">
        <v>1838220.165</v>
      </c>
      <c r="T6" s="41">
        <v>1803699.821</v>
      </c>
      <c r="U6" s="41">
        <v>1415282.0789999999</v>
      </c>
      <c r="V6" s="41">
        <v>1221954.5959999999</v>
      </c>
      <c r="W6" s="41">
        <v>1008236.067</v>
      </c>
      <c r="X6" s="41">
        <v>914984.45700000005</v>
      </c>
      <c r="Y6" s="41">
        <v>859089.52099999995</v>
      </c>
      <c r="Z6" s="41">
        <v>880961.62</v>
      </c>
      <c r="AA6" s="41">
        <v>1190969.4040000001</v>
      </c>
      <c r="AB6" s="41">
        <v>1135472.9450000001</v>
      </c>
      <c r="AC6" s="41">
        <v>819126.90099999995</v>
      </c>
      <c r="AD6" s="41">
        <v>767720.67700000003</v>
      </c>
      <c r="AE6" s="41">
        <v>933818.01100000006</v>
      </c>
      <c r="AF6" s="41">
        <v>1046372.058</v>
      </c>
      <c r="AG6" s="41">
        <v>998145.88500000001</v>
      </c>
      <c r="AH6" s="41">
        <v>859715.81400000001</v>
      </c>
      <c r="AI6" s="41">
        <v>831604.06400000001</v>
      </c>
      <c r="AJ6" s="41">
        <v>708040.12</v>
      </c>
      <c r="AK6" s="41">
        <v>727587.728</v>
      </c>
      <c r="AL6" s="41">
        <v>739198.60199999996</v>
      </c>
      <c r="AM6" s="41">
        <v>637663.53599999996</v>
      </c>
    </row>
    <row r="7" spans="1:39" x14ac:dyDescent="0.2">
      <c r="A7" s="20"/>
      <c r="B7" s="2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</row>
    <row r="8" spans="1:39" x14ac:dyDescent="0.2">
      <c r="A8" s="11" t="s">
        <v>22</v>
      </c>
      <c r="B8" s="1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</row>
    <row r="9" spans="1:39" x14ac:dyDescent="0.2">
      <c r="A9" s="22" t="s">
        <v>26</v>
      </c>
      <c r="B9" s="22"/>
      <c r="C9" s="41">
        <v>2400568.821</v>
      </c>
      <c r="D9" s="41">
        <v>2905421.071</v>
      </c>
      <c r="E9" s="41">
        <v>2891378.4470000002</v>
      </c>
      <c r="F9" s="41">
        <v>2419913.6349999998</v>
      </c>
      <c r="G9" s="41">
        <v>2769304.0210000002</v>
      </c>
      <c r="H9" s="41">
        <v>2532116.1030000001</v>
      </c>
      <c r="I9" s="41">
        <v>2701295.6660000002</v>
      </c>
      <c r="J9" s="41">
        <v>2141666.0419999999</v>
      </c>
      <c r="K9" s="41">
        <v>1861078.8019999999</v>
      </c>
      <c r="L9" s="41">
        <v>1964381.889</v>
      </c>
      <c r="M9" s="41">
        <v>2098637.9959999998</v>
      </c>
      <c r="N9" s="41">
        <v>3050525.7289999998</v>
      </c>
      <c r="O9" s="41">
        <v>2816836.5980000002</v>
      </c>
      <c r="P9" s="41">
        <v>2395581.9959999998</v>
      </c>
      <c r="Q9" s="41">
        <v>2150117.6940000001</v>
      </c>
      <c r="R9" s="41">
        <v>1795683.649</v>
      </c>
      <c r="S9" s="41">
        <v>990409.78599999996</v>
      </c>
      <c r="T9" s="41">
        <v>1208045.726</v>
      </c>
      <c r="U9" s="41">
        <v>1328185.3219999999</v>
      </c>
      <c r="V9" s="41">
        <v>1775890.3810000001</v>
      </c>
      <c r="W9" s="41">
        <v>1716652.1740000001</v>
      </c>
      <c r="X9" s="41">
        <v>1310042.4029999999</v>
      </c>
      <c r="Y9" s="41">
        <v>1567982.621</v>
      </c>
      <c r="Z9" s="41">
        <v>1235791.642</v>
      </c>
      <c r="AA9" s="41">
        <v>620885.99699999997</v>
      </c>
      <c r="AB9" s="41">
        <v>811676.29799999995</v>
      </c>
      <c r="AC9" s="41">
        <v>880802.76899999997</v>
      </c>
      <c r="AD9" s="41">
        <v>726552.40099999995</v>
      </c>
      <c r="AE9" s="41">
        <v>758167.23600000003</v>
      </c>
      <c r="AF9" s="41">
        <v>685943.07400000002</v>
      </c>
      <c r="AG9" s="41">
        <v>699079.36899999995</v>
      </c>
      <c r="AH9" s="41">
        <v>384789.842</v>
      </c>
      <c r="AI9" s="41">
        <v>214091.73199999999</v>
      </c>
      <c r="AJ9" s="41">
        <v>146676.64600000001</v>
      </c>
      <c r="AK9" s="41">
        <v>138846.22</v>
      </c>
      <c r="AL9" s="41">
        <v>137367.29800000001</v>
      </c>
      <c r="AM9" s="41">
        <v>155611.36499999999</v>
      </c>
    </row>
    <row r="10" spans="1:39" x14ac:dyDescent="0.2">
      <c r="A10" s="20"/>
      <c r="B10" s="2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</row>
    <row r="11" spans="1:39" x14ac:dyDescent="0.2">
      <c r="A11" s="11" t="s">
        <v>42</v>
      </c>
      <c r="B11" s="1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</row>
    <row r="12" spans="1:39" x14ac:dyDescent="0.2">
      <c r="A12" s="22" t="s">
        <v>51</v>
      </c>
      <c r="B12" s="22"/>
      <c r="C12" s="41">
        <v>1266014.1850000001</v>
      </c>
      <c r="D12" s="41">
        <v>1435964.162</v>
      </c>
      <c r="E12" s="41">
        <v>1612365.59</v>
      </c>
      <c r="F12" s="41">
        <v>1516056.9839999999</v>
      </c>
      <c r="G12" s="41">
        <v>1230434.4909999999</v>
      </c>
      <c r="H12" s="41">
        <v>1262684.6089999999</v>
      </c>
      <c r="I12" s="41">
        <v>872414.63800000004</v>
      </c>
      <c r="J12" s="41">
        <v>938291.04399999999</v>
      </c>
      <c r="K12" s="41">
        <v>1154224.723</v>
      </c>
      <c r="L12" s="41">
        <v>1175197.716</v>
      </c>
      <c r="M12" s="41">
        <v>1015948.024</v>
      </c>
      <c r="N12" s="41">
        <v>1155503.7339999999</v>
      </c>
      <c r="O12" s="41">
        <v>1002396.294</v>
      </c>
      <c r="P12" s="41">
        <v>813901.201</v>
      </c>
      <c r="Q12" s="41">
        <v>827678.10800000001</v>
      </c>
      <c r="R12" s="41">
        <v>782904.022</v>
      </c>
      <c r="S12" s="41">
        <v>946161.495</v>
      </c>
      <c r="T12" s="41">
        <v>962002.91</v>
      </c>
      <c r="U12" s="41">
        <v>1185237.264</v>
      </c>
      <c r="V12" s="41">
        <v>914731.73100000003</v>
      </c>
      <c r="W12" s="41">
        <v>855676.65399999998</v>
      </c>
      <c r="X12" s="41">
        <v>906558.91399999999</v>
      </c>
      <c r="Y12" s="41">
        <v>977461.65899999999</v>
      </c>
      <c r="Z12" s="41">
        <v>835418.08100000001</v>
      </c>
      <c r="AA12" s="41">
        <v>738704.58400000003</v>
      </c>
      <c r="AB12" s="41">
        <v>772218.68</v>
      </c>
      <c r="AC12" s="41">
        <v>594531.93099999998</v>
      </c>
      <c r="AD12" s="41">
        <v>643786.1</v>
      </c>
      <c r="AE12" s="41">
        <v>590408.25</v>
      </c>
      <c r="AF12" s="41">
        <v>693631.70200000005</v>
      </c>
      <c r="AG12" s="41">
        <v>779183.728</v>
      </c>
      <c r="AH12" s="41">
        <v>752723.12</v>
      </c>
      <c r="AI12" s="41">
        <v>893894.42099999997</v>
      </c>
      <c r="AJ12" s="41">
        <v>478837.75400000002</v>
      </c>
      <c r="AK12" s="41">
        <v>369343.891</v>
      </c>
      <c r="AL12" s="41">
        <v>319566.84600000002</v>
      </c>
      <c r="AM12" s="41">
        <v>395849.272</v>
      </c>
    </row>
    <row r="13" spans="1:39" x14ac:dyDescent="0.2">
      <c r="A13" s="20"/>
      <c r="B13" s="2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</row>
    <row r="14" spans="1:39" x14ac:dyDescent="0.2">
      <c r="A14" s="11" t="s">
        <v>67</v>
      </c>
      <c r="B14" s="1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</row>
    <row r="15" spans="1:39" x14ac:dyDescent="0.2">
      <c r="A15" s="22" t="s">
        <v>68</v>
      </c>
      <c r="B15" s="22"/>
      <c r="C15" s="41">
        <v>1351293.449</v>
      </c>
      <c r="D15" s="41">
        <v>1181078.8470000001</v>
      </c>
      <c r="E15" s="41">
        <v>2117248.0890000002</v>
      </c>
      <c r="F15" s="41">
        <v>1716345.341</v>
      </c>
      <c r="G15" s="41">
        <v>1236026.7930000001</v>
      </c>
      <c r="H15" s="41">
        <v>926172.09</v>
      </c>
      <c r="I15" s="41">
        <v>741663.82900000003</v>
      </c>
      <c r="J15" s="41">
        <v>683569.929</v>
      </c>
      <c r="K15" s="41">
        <v>665567.16700000002</v>
      </c>
      <c r="L15" s="41">
        <v>584270.13800000004</v>
      </c>
      <c r="M15" s="41">
        <v>562359.58600000001</v>
      </c>
      <c r="N15" s="41">
        <v>865053.42</v>
      </c>
      <c r="O15" s="41">
        <v>717366.43400000001</v>
      </c>
      <c r="P15" s="41">
        <v>791187.09400000004</v>
      </c>
      <c r="Q15" s="41">
        <v>600039.44700000004</v>
      </c>
      <c r="R15" s="41">
        <v>606918.96900000004</v>
      </c>
      <c r="S15" s="41">
        <v>574144.96299999999</v>
      </c>
      <c r="T15" s="41">
        <v>545123.01699999999</v>
      </c>
      <c r="U15" s="41">
        <v>517433.11499999999</v>
      </c>
      <c r="V15" s="41">
        <v>557035.50899999996</v>
      </c>
      <c r="W15" s="41">
        <v>633127.22100000002</v>
      </c>
      <c r="X15" s="41">
        <v>355253.15899999999</v>
      </c>
      <c r="Y15" s="41">
        <v>418409.52600000001</v>
      </c>
      <c r="Z15" s="41">
        <v>338835.397</v>
      </c>
      <c r="AA15" s="41">
        <v>465970.02</v>
      </c>
      <c r="AB15" s="41">
        <v>404484.87800000003</v>
      </c>
      <c r="AC15" s="41">
        <v>428641.27600000001</v>
      </c>
      <c r="AD15" s="41">
        <v>445583.73</v>
      </c>
      <c r="AE15" s="41">
        <v>487363.97600000002</v>
      </c>
      <c r="AF15" s="41">
        <v>683482.72199999995</v>
      </c>
      <c r="AG15" s="41">
        <v>739858.59100000001</v>
      </c>
      <c r="AH15" s="41">
        <v>729130.33200000005</v>
      </c>
      <c r="AI15" s="41">
        <v>439189.712</v>
      </c>
      <c r="AJ15" s="41">
        <v>250949.946</v>
      </c>
      <c r="AK15" s="41">
        <v>166746.97399999999</v>
      </c>
      <c r="AL15" s="41">
        <v>93159.597999999998</v>
      </c>
      <c r="AM15" s="41">
        <v>74269.512000000002</v>
      </c>
    </row>
    <row r="16" spans="1:39" x14ac:dyDescent="0.2">
      <c r="A16" s="20"/>
      <c r="B16" s="20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</row>
    <row r="17" spans="1:39" x14ac:dyDescent="0.2">
      <c r="A17" s="11" t="s">
        <v>2</v>
      </c>
      <c r="B17" s="1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</row>
    <row r="18" spans="1:39" x14ac:dyDescent="0.2">
      <c r="A18" s="22" t="s">
        <v>15</v>
      </c>
      <c r="B18" s="22"/>
      <c r="C18" s="41">
        <v>720967.50800000003</v>
      </c>
      <c r="D18" s="41">
        <v>524208.17200000002</v>
      </c>
      <c r="E18" s="41">
        <v>468274.30200000003</v>
      </c>
      <c r="F18" s="41">
        <v>518133.27899999998</v>
      </c>
      <c r="G18" s="41">
        <v>454611.59700000001</v>
      </c>
      <c r="H18" s="41">
        <v>491400.64</v>
      </c>
      <c r="I18" s="41">
        <v>608553.32999999996</v>
      </c>
      <c r="J18" s="41">
        <v>825918.22400000005</v>
      </c>
      <c r="K18" s="41">
        <v>766875.902</v>
      </c>
      <c r="L18" s="41">
        <v>667163.14800000004</v>
      </c>
      <c r="M18" s="41">
        <v>718309.60800000001</v>
      </c>
      <c r="N18" s="41">
        <v>902658.25800000003</v>
      </c>
      <c r="O18" s="41">
        <v>1037423.652</v>
      </c>
      <c r="P18" s="41">
        <v>1362043.4790000001</v>
      </c>
      <c r="Q18" s="41">
        <v>781246.10400000005</v>
      </c>
      <c r="R18" s="41">
        <v>517552.88900000002</v>
      </c>
      <c r="S18" s="41">
        <v>488958.03</v>
      </c>
      <c r="T18" s="41">
        <v>421734.46</v>
      </c>
      <c r="U18" s="41">
        <v>391981.44500000001</v>
      </c>
      <c r="V18" s="41">
        <v>400434.58100000001</v>
      </c>
      <c r="W18" s="41">
        <v>364766.98</v>
      </c>
      <c r="X18" s="41">
        <v>302791.41600000003</v>
      </c>
      <c r="Y18" s="41">
        <v>253065.16</v>
      </c>
      <c r="Z18" s="41">
        <v>159641.96400000001</v>
      </c>
      <c r="AA18" s="41">
        <v>242113.29500000001</v>
      </c>
      <c r="AB18" s="41">
        <v>196713.75200000001</v>
      </c>
      <c r="AC18" s="41">
        <v>322246.28399999999</v>
      </c>
      <c r="AD18" s="41">
        <v>218879.22700000001</v>
      </c>
      <c r="AE18" s="41">
        <v>228966.66500000001</v>
      </c>
      <c r="AF18" s="41">
        <v>189704.88800000001</v>
      </c>
      <c r="AG18" s="41">
        <v>290142.489</v>
      </c>
      <c r="AH18" s="41">
        <v>268996.19199999998</v>
      </c>
      <c r="AI18" s="41">
        <v>192527.65100000001</v>
      </c>
      <c r="AJ18" s="41">
        <v>72049.724000000002</v>
      </c>
      <c r="AK18" s="41">
        <v>111726.26</v>
      </c>
      <c r="AL18" s="41">
        <v>105927.86599999999</v>
      </c>
      <c r="AM18" s="41">
        <v>91951.483999999997</v>
      </c>
    </row>
    <row r="19" spans="1:39" x14ac:dyDescent="0.2">
      <c r="A19" s="20"/>
      <c r="B19" s="2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</row>
    <row r="20" spans="1:39" x14ac:dyDescent="0.2">
      <c r="A20" s="11" t="s">
        <v>52</v>
      </c>
      <c r="B20" s="1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</row>
    <row r="21" spans="1:39" x14ac:dyDescent="0.2">
      <c r="A21" s="22" t="s">
        <v>72</v>
      </c>
      <c r="B21" s="22"/>
      <c r="C21" s="41">
        <v>712347.56099999999</v>
      </c>
      <c r="D21" s="41">
        <v>802070.098</v>
      </c>
      <c r="E21" s="41">
        <v>724750.43400000001</v>
      </c>
      <c r="F21" s="41">
        <v>573281.09100000001</v>
      </c>
      <c r="G21" s="41">
        <v>714666.62300000002</v>
      </c>
      <c r="H21" s="41">
        <v>628472.55900000001</v>
      </c>
      <c r="I21" s="41">
        <v>613000.83600000001</v>
      </c>
      <c r="J21" s="41">
        <v>614842.549</v>
      </c>
      <c r="K21" s="41">
        <v>766658.05599999998</v>
      </c>
      <c r="L21" s="41">
        <v>676019.41500000004</v>
      </c>
      <c r="M21" s="41">
        <v>932680.47900000005</v>
      </c>
      <c r="N21" s="41">
        <v>923361.94200000004</v>
      </c>
      <c r="O21" s="41">
        <v>879277.15700000001</v>
      </c>
      <c r="P21" s="41">
        <v>589179.67599999998</v>
      </c>
      <c r="Q21" s="41">
        <v>531908.55299999996</v>
      </c>
      <c r="R21" s="41">
        <v>435162.6</v>
      </c>
      <c r="S21" s="41">
        <v>378936.22399999999</v>
      </c>
      <c r="T21" s="41">
        <v>371871.011</v>
      </c>
      <c r="U21" s="41">
        <v>410025.05900000001</v>
      </c>
      <c r="V21" s="41">
        <v>404181.44300000003</v>
      </c>
      <c r="W21" s="41">
        <v>272747.17200000002</v>
      </c>
      <c r="X21" s="41">
        <v>283016.76299999998</v>
      </c>
      <c r="Y21" s="41">
        <v>245464.07399999999</v>
      </c>
      <c r="Z21" s="41">
        <v>261812.78599999999</v>
      </c>
      <c r="AA21" s="41">
        <v>220752.77499999999</v>
      </c>
      <c r="AB21" s="41">
        <v>143989.481</v>
      </c>
      <c r="AC21" s="41">
        <v>157259.291</v>
      </c>
      <c r="AD21" s="41">
        <v>122035.216</v>
      </c>
      <c r="AE21" s="41">
        <v>143321.5</v>
      </c>
      <c r="AF21" s="41">
        <v>167828.823</v>
      </c>
      <c r="AG21" s="41">
        <v>196592.038</v>
      </c>
      <c r="AH21" s="41">
        <v>198595.65400000001</v>
      </c>
      <c r="AI21" s="41">
        <v>160907.375</v>
      </c>
      <c r="AJ21" s="41">
        <v>123069.912</v>
      </c>
      <c r="AK21" s="41">
        <v>143613.53599999999</v>
      </c>
      <c r="AL21" s="41">
        <v>149626.78400000001</v>
      </c>
      <c r="AM21" s="41">
        <v>117725.18799999999</v>
      </c>
    </row>
    <row r="22" spans="1:39" x14ac:dyDescent="0.2">
      <c r="A22" s="9"/>
      <c r="B22" s="9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</row>
    <row r="23" spans="1:39" x14ac:dyDescent="0.2">
      <c r="A23" s="11" t="s">
        <v>16</v>
      </c>
      <c r="B23" s="1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</row>
    <row r="24" spans="1:39" x14ac:dyDescent="0.2">
      <c r="A24" s="22" t="s">
        <v>21</v>
      </c>
      <c r="B24" s="22"/>
      <c r="C24" s="41">
        <v>317188.61300000001</v>
      </c>
      <c r="D24" s="41">
        <v>367475.38699999999</v>
      </c>
      <c r="E24" s="41">
        <v>298179.28499999997</v>
      </c>
      <c r="F24" s="41">
        <v>395291.522</v>
      </c>
      <c r="G24" s="41">
        <v>364833.20199999999</v>
      </c>
      <c r="H24" s="41">
        <v>327079.37800000003</v>
      </c>
      <c r="I24" s="41">
        <v>302855.61200000002</v>
      </c>
      <c r="J24" s="41">
        <v>550968.71499999997</v>
      </c>
      <c r="K24" s="41">
        <v>588327.5</v>
      </c>
      <c r="L24" s="41">
        <v>373444.80699999997</v>
      </c>
      <c r="M24" s="41">
        <v>387086.75599999999</v>
      </c>
      <c r="N24" s="41">
        <v>313861.79599999997</v>
      </c>
      <c r="O24" s="41">
        <v>336505.625</v>
      </c>
      <c r="P24" s="41">
        <v>282627.14299999998</v>
      </c>
      <c r="Q24" s="41">
        <v>206533.03</v>
      </c>
      <c r="R24" s="41">
        <v>212111.08</v>
      </c>
      <c r="S24" s="41">
        <v>996069.01199999999</v>
      </c>
      <c r="T24" s="41">
        <v>241548.92199999999</v>
      </c>
      <c r="U24" s="41">
        <v>290006.571</v>
      </c>
      <c r="V24" s="41">
        <v>828461.32400000002</v>
      </c>
      <c r="W24" s="41">
        <v>236331.00099999999</v>
      </c>
      <c r="X24" s="41">
        <v>522927.35499999998</v>
      </c>
      <c r="Y24" s="41">
        <v>228009.29699999999</v>
      </c>
      <c r="Z24" s="41">
        <v>192517.02299999999</v>
      </c>
      <c r="AA24" s="41">
        <v>221615.60699999999</v>
      </c>
      <c r="AB24" s="41">
        <v>150723.986</v>
      </c>
      <c r="AC24" s="41">
        <v>289034.11300000001</v>
      </c>
      <c r="AD24" s="41">
        <v>189352.56299999999</v>
      </c>
      <c r="AE24" s="41">
        <v>252380.57399999999</v>
      </c>
      <c r="AF24" s="41">
        <v>215549.69099999999</v>
      </c>
      <c r="AG24" s="41">
        <v>266221.00599999999</v>
      </c>
      <c r="AH24" s="41">
        <v>315803.40999999997</v>
      </c>
      <c r="AI24" s="41">
        <v>223569.052</v>
      </c>
      <c r="AJ24" s="41">
        <v>308117.59499999997</v>
      </c>
      <c r="AK24" s="41">
        <v>158834.473</v>
      </c>
      <c r="AL24" s="41">
        <v>96154.858999999997</v>
      </c>
      <c r="AM24" s="41">
        <v>141777.67300000001</v>
      </c>
    </row>
    <row r="25" spans="1:39" x14ac:dyDescent="0.2">
      <c r="A25" s="9"/>
      <c r="B25" s="9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</row>
    <row r="26" spans="1:39" x14ac:dyDescent="0.2">
      <c r="A26" s="11" t="s">
        <v>69</v>
      </c>
      <c r="B26" s="1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</row>
    <row r="27" spans="1:39" x14ac:dyDescent="0.2">
      <c r="A27" s="22" t="s">
        <v>73</v>
      </c>
      <c r="B27" s="22"/>
      <c r="C27" s="42">
        <v>594998.17599999998</v>
      </c>
      <c r="D27" s="42">
        <v>509253.13799999998</v>
      </c>
      <c r="E27" s="42">
        <v>501484.75</v>
      </c>
      <c r="F27" s="42">
        <v>523312.049</v>
      </c>
      <c r="G27" s="42">
        <v>277990.55699999997</v>
      </c>
      <c r="H27" s="42">
        <v>210107.07200000001</v>
      </c>
      <c r="I27" s="42">
        <v>376685.21799999999</v>
      </c>
      <c r="J27" s="42">
        <v>305599.087</v>
      </c>
      <c r="K27" s="42">
        <v>386017.97000000003</v>
      </c>
      <c r="L27" s="42">
        <v>262487.78099999996</v>
      </c>
      <c r="M27" s="42">
        <v>325906.277</v>
      </c>
      <c r="N27" s="42">
        <v>352743.951</v>
      </c>
      <c r="O27" s="42">
        <v>323553.973</v>
      </c>
      <c r="P27" s="42">
        <v>270072.85699999996</v>
      </c>
      <c r="Q27" s="42">
        <v>318900.12900000002</v>
      </c>
      <c r="R27" s="42">
        <v>308980.92100000003</v>
      </c>
      <c r="S27" s="42">
        <v>441806.598</v>
      </c>
      <c r="T27" s="42">
        <v>200481.94799999997</v>
      </c>
      <c r="U27" s="42">
        <v>195657.90899999999</v>
      </c>
      <c r="V27" s="42">
        <v>217411.95199999999</v>
      </c>
      <c r="W27" s="42">
        <v>222416.51699999999</v>
      </c>
      <c r="X27" s="42">
        <v>213908.92</v>
      </c>
      <c r="Y27" s="42">
        <v>269640.45699999999</v>
      </c>
      <c r="Z27" s="42">
        <v>195241.255</v>
      </c>
      <c r="AA27" s="42">
        <v>157566.69399999999</v>
      </c>
      <c r="AB27" s="42">
        <v>180305.61</v>
      </c>
      <c r="AC27" s="42">
        <v>183095.20899999997</v>
      </c>
      <c r="AD27" s="42">
        <v>228872.092</v>
      </c>
      <c r="AE27" s="42">
        <v>222615.342</v>
      </c>
      <c r="AF27" s="42">
        <v>210300.43699999998</v>
      </c>
      <c r="AG27" s="42">
        <v>263693.35800000001</v>
      </c>
      <c r="AH27" s="42">
        <v>241519.41200000001</v>
      </c>
      <c r="AI27" s="42">
        <v>185790.182</v>
      </c>
      <c r="AJ27" s="42">
        <v>143641.98000000001</v>
      </c>
      <c r="AK27" s="42">
        <v>90513.72099999999</v>
      </c>
      <c r="AL27" s="42">
        <v>91524.905999999988</v>
      </c>
      <c r="AM27" s="42">
        <v>73617.964999999997</v>
      </c>
    </row>
    <row r="28" spans="1:39" x14ac:dyDescent="0.2">
      <c r="A28" s="20"/>
      <c r="B28" s="2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</row>
    <row r="29" spans="1:39" x14ac:dyDescent="0.2">
      <c r="A29" s="27"/>
      <c r="B29" s="27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</row>
    <row r="30" spans="1:39" x14ac:dyDescent="0.2">
      <c r="A30" s="29" t="s">
        <v>65</v>
      </c>
      <c r="B30" s="30"/>
      <c r="C30" s="41">
        <v>9431235.9770000018</v>
      </c>
      <c r="D30" s="41">
        <v>9773791.5360000003</v>
      </c>
      <c r="E30" s="41">
        <v>10848282.835999999</v>
      </c>
      <c r="F30" s="41">
        <v>9639736.8690000009</v>
      </c>
      <c r="G30" s="41">
        <v>8825549.7459999993</v>
      </c>
      <c r="H30" s="41">
        <v>8079915.6210000003</v>
      </c>
      <c r="I30" s="41">
        <v>7836311.0840000007</v>
      </c>
      <c r="J30" s="41">
        <v>7902710.7450000001</v>
      </c>
      <c r="K30" s="41">
        <v>8385332.2479999997</v>
      </c>
      <c r="L30" s="41">
        <v>8430996.1190000009</v>
      </c>
      <c r="M30" s="41">
        <v>9098807.2970000003</v>
      </c>
      <c r="N30" s="41">
        <v>10535855.774</v>
      </c>
      <c r="O30" s="41">
        <v>10043522.174000001</v>
      </c>
      <c r="P30" s="41">
        <v>9005444.1830000021</v>
      </c>
      <c r="Q30" s="41">
        <v>7496388.3790000007</v>
      </c>
      <c r="R30" s="41">
        <v>6594586.7029999997</v>
      </c>
      <c r="S30" s="41">
        <v>6654706.273000001</v>
      </c>
      <c r="T30" s="41">
        <v>5754507.8150000004</v>
      </c>
      <c r="U30" s="41">
        <v>5733808.7640000004</v>
      </c>
      <c r="V30" s="41">
        <v>6320101.517</v>
      </c>
      <c r="W30" s="41">
        <v>5309953.7860000012</v>
      </c>
      <c r="X30" s="41">
        <v>4809483.3870000001</v>
      </c>
      <c r="Y30" s="41">
        <v>4819122.3150000004</v>
      </c>
      <c r="Z30" s="41">
        <v>4100219.7680000002</v>
      </c>
      <c r="AA30" s="41">
        <v>3858578.3760000002</v>
      </c>
      <c r="AB30" s="41">
        <v>3795585.63</v>
      </c>
      <c r="AC30" s="41">
        <v>3674737.7739999997</v>
      </c>
      <c r="AD30" s="41">
        <v>3342782.0060000001</v>
      </c>
      <c r="AE30" s="41">
        <v>3617041.5540000005</v>
      </c>
      <c r="AF30" s="41">
        <v>3892813.3949999996</v>
      </c>
      <c r="AG30" s="41">
        <v>4232916.4639999997</v>
      </c>
      <c r="AH30" s="41">
        <v>3751273.7760000001</v>
      </c>
      <c r="AI30" s="41">
        <v>3141574.1890000002</v>
      </c>
      <c r="AJ30" s="41">
        <v>2231383.6770000001</v>
      </c>
      <c r="AK30" s="41">
        <v>1907212.8029999998</v>
      </c>
      <c r="AL30" s="41">
        <v>1732526.7589999996</v>
      </c>
      <c r="AM30" s="41">
        <v>1688465.9950000001</v>
      </c>
    </row>
    <row r="31" spans="1:39" x14ac:dyDescent="0.2">
      <c r="A31" s="33" t="s">
        <v>66</v>
      </c>
      <c r="B31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Totals in $000's</vt:lpstr>
      <vt:lpstr>Sheet2!Print_Titles</vt:lpstr>
    </vt:vector>
  </TitlesOfParts>
  <Company>IBO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</dc:creator>
  <cp:lastModifiedBy>publication</cp:lastModifiedBy>
  <cp:lastPrinted>2014-11-07T19:11:32Z</cp:lastPrinted>
  <dcterms:created xsi:type="dcterms:W3CDTF">2012-04-17T21:25:13Z</dcterms:created>
  <dcterms:modified xsi:type="dcterms:W3CDTF">2022-03-25T14:37:37Z</dcterms:modified>
</cp:coreProperties>
</file>