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mployment" sheetId="1" r:id="rId3"/>
    <sheet state="visible" name="Rents" sheetId="2" r:id="rId4"/>
    <sheet state="visible" name="OfficeMarket" sheetId="3" r:id="rId5"/>
    <sheet state="visible" name="Hotels" sheetId="4" r:id="rId6"/>
    <sheet state="visible" name="Program_Revenues" sheetId="5" r:id="rId7"/>
    <sheet state="visible" name="General_Revenues" sheetId="6" r:id="rId8"/>
    <sheet state="visible" name="Governmental_Expenses" sheetId="7" r:id="rId9"/>
    <sheet state="visible" name="General_Fund_Revenues" sheetId="8" r:id="rId10"/>
    <sheet state="visible" name="General_Fund_Expenditures" sheetId="9" r:id="rId11"/>
    <sheet state="visible" name="Combined_DC_Revenues" sheetId="10" r:id="rId12"/>
    <sheet state="visible" name="Total_TD_Revenues" sheetId="11" r:id="rId13"/>
    <sheet state="visible" name="Combined_DC_Expenses" sheetId="12" r:id="rId14"/>
    <sheet state="visible" name="Total_TD_Expenses" sheetId="13" r:id="rId15"/>
    <sheet state="visible" name="All_Other_Revenues" sheetId="14" r:id="rId16"/>
    <sheet state="visible" name="All_Other_Expenses" sheetId="15" r:id="rId17"/>
    <sheet state="visible" name="Expenditures_Authorized_Functio" sheetId="16" r:id="rId18"/>
    <sheet state="visible" name="Benchmarks" sheetId="17" r:id="rId19"/>
    <sheet state="visible" name="Borough_Information" sheetId="18" r:id="rId20"/>
    <sheet state="visible" name="Largest_Employers_by_Employees" sheetId="19" r:id="rId21"/>
    <sheet state="visible" name="Most_Populous_Cities" sheetId="20" r:id="rId22"/>
  </sheets>
  <definedNames/>
  <calcPr/>
</workbook>
</file>

<file path=xl/sharedStrings.xml><?xml version="1.0" encoding="utf-8"?>
<sst xmlns="http://schemas.openxmlformats.org/spreadsheetml/2006/main" count="547" uniqueCount="369">
  <si>
    <t>Month</t>
  </si>
  <si>
    <t>Private Jobs</t>
  </si>
  <si>
    <t>Jul-19</t>
  </si>
  <si>
    <t>Aug-19</t>
  </si>
  <si>
    <t>Sep-19</t>
  </si>
  <si>
    <t>Oct-19</t>
  </si>
  <si>
    <t>Nov-19</t>
  </si>
  <si>
    <t>Dec-19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</si>
  <si>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</si>
  <si>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</si>
  <si>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</si>
  <si>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</si>
  <si>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</si>
  <si>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</si>
  <si>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</si>
  <si>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</si>
  <si>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</si>
  <si>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</si>
  <si>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</si>
  <si>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</si>
  <si>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</si>
  <si>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</si>
  <si>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</si>
  <si>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</si>
  <si>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</si>
  <si>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</si>
  <si>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</si>
  <si>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</si>
  <si>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</si>
  <si>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</si>
  <si>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</si>
  <si>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</si>
  <si>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</si>
  <si>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Feb-22</t>
  </si>
  <si>
    <t>Mar-22</t>
  </si>
  <si>
    <t>Apr-22</t>
  </si>
  <si>
    <t>May-22</t>
  </si>
  <si>
    <t>Jun-22</t>
  </si>
  <si>
    <t>Bronx</t>
  </si>
  <si>
    <t>Brooklyn</t>
  </si>
  <si>
    <t>Manhattan</t>
  </si>
  <si>
    <t>Queens</t>
  </si>
  <si>
    <t>Staten Island</t>
  </si>
  <si>
    <t>Median Asking Rent (Citywide)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</si>
  <si>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</si>
  <si>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</si>
  <si>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</si>
  <si>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</si>
  <si>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</si>
  <si>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</si>
  <si>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</si>
  <si>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</si>
  <si>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</si>
  <si>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</si>
  <si>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</si>
  <si>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</si>
  <si>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</si>
  <si>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</si>
  <si>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</si>
  <si>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</si>
  <si>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</si>
  <si>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</si>
  <si>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</si>
  <si>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</si>
  <si>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</si>
  <si>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</si>
  <si>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</si>
  <si>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</si>
  <si>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</si>
  <si>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</si>
  <si>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</si>
  <si>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</si>
  <si>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</si>
  <si>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</si>
  <si>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2022-1</t>
  </si>
  <si>
    <t>2022-2</t>
  </si>
  <si>
    <t>2022-3</t>
  </si>
  <si>
    <t>2022-4</t>
  </si>
  <si>
    <t>2022-5</t>
  </si>
  <si>
    <t>2022-6</t>
  </si>
  <si>
    <t>Average Asking Rents</t>
  </si>
  <si>
    <t>Total Available Sqft.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</si>
  <si>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</si>
  <si>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</si>
  <si>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</si>
  <si>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</si>
  <si>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</si>
  <si>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</si>
  <si>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</si>
  <si>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</si>
  <si>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</si>
  <si>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</si>
  <si>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</si>
  <si>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</si>
  <si>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Demand</t>
  </si>
  <si>
    <t>RevPAR</t>
  </si>
  <si>
    <t>2019 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</si>
  <si>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</si>
  <si>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</si>
  <si>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</si>
  <si>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</si>
  <si>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</si>
  <si>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</si>
  <si>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</si>
  <si>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</si>
  <si>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</si>
  <si>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>May</t>
  </si>
  <si>
    <t>Jun.</t>
  </si>
  <si>
    <t>Jul.</t>
  </si>
  <si>
    <t>2021 Jan.</t>
  </si>
  <si>
    <t>2022 Jan.</t>
  </si>
  <si>
    <t>Category</t>
  </si>
  <si>
    <t>General Government</t>
  </si>
  <si>
    <t>Public Safety and Judicial</t>
  </si>
  <si>
    <t>Education</t>
  </si>
  <si>
    <t>City University</t>
  </si>
  <si>
    <t>Social Services</t>
  </si>
  <si>
    <t>Environmental Protection*</t>
  </si>
  <si>
    <t>Transportation Services</t>
  </si>
  <si>
    <t>Parks, Recreation, and Cultural Activities</t>
  </si>
  <si>
    <t>Housing</t>
  </si>
  <si>
    <t>Health</t>
  </si>
  <si>
    <t>Libraries</t>
  </si>
  <si>
    <t>Total Govenment Activities</t>
  </si>
  <si>
    <t>Total Business Activities**</t>
  </si>
  <si>
    <t>Total Program Revenues - Primary Government</t>
  </si>
  <si>
    <t>General Revenues</t>
  </si>
  <si>
    <t>Real Estate Taxes</t>
  </si>
  <si>
    <t>Sales and Use Taxes</t>
  </si>
  <si>
    <t>Personal Income Taxes</t>
  </si>
  <si>
    <t>Income Taxes, other</t>
  </si>
  <si>
    <t>Other Taxes*</t>
  </si>
  <si>
    <t>Investment Income*</t>
  </si>
  <si>
    <t>Unrestricted Federal and State Aid</t>
  </si>
  <si>
    <t>Other*</t>
  </si>
  <si>
    <t>Total General Revenues - Primary Government</t>
  </si>
  <si>
    <t>Environmental Protection</t>
  </si>
  <si>
    <t>Debt Service Interest</t>
  </si>
  <si>
    <t>Business-Type Blended Component Unit</t>
  </si>
  <si>
    <t>Total Expenses - Primary Government</t>
  </si>
  <si>
    <t xml:space="preserve">Adopted Budget:  </t>
  </si>
  <si>
    <t xml:space="preserve">Modified Budget:  </t>
  </si>
  <si>
    <t xml:space="preserve">Actual Revenue: </t>
  </si>
  <si>
    <t xml:space="preserve">Better (Worse) Than Modified Budget:  </t>
  </si>
  <si>
    <t>Income Taxes, Other</t>
  </si>
  <si>
    <t>Other Taxes</t>
  </si>
  <si>
    <t>Federal, State, and Other Categorical Aid</t>
  </si>
  <si>
    <t>Charges For Services</t>
  </si>
  <si>
    <t>Investment Income</t>
  </si>
  <si>
    <t>Other</t>
  </si>
  <si>
    <t>Total General Fund Revenues</t>
  </si>
  <si>
    <t>Personal Income Tax</t>
  </si>
  <si>
    <t>Charges for Services</t>
  </si>
  <si>
    <t>Other Revenues</t>
  </si>
  <si>
    <t>Actual Expenditure:</t>
  </si>
  <si>
    <t>Pensions</t>
  </si>
  <si>
    <t>Judgments and Claims</t>
  </si>
  <si>
    <t>Fringe Benefits and Other Benefit Payments</t>
  </si>
  <si>
    <t>Lease Payments for Debt Service</t>
  </si>
  <si>
    <t>Total General Fund Expenditures</t>
  </si>
  <si>
    <t>Discretely Presented Component Units Revenues*</t>
  </si>
  <si>
    <t>New York City Health and Hospitals Corporation</t>
  </si>
  <si>
    <t>New York City Water and Sewer System</t>
  </si>
  <si>
    <t>New York City Housing Authority</t>
  </si>
  <si>
    <t>Other Discretely Presented Component Units</t>
  </si>
  <si>
    <t>Discretely Presented Component Units Revenues</t>
  </si>
  <si>
    <t>Total Revenues of Discretely Presented Component Units</t>
  </si>
  <si>
    <t>Discretely Presented Component Units Expenses**</t>
  </si>
  <si>
    <t>Discretely Presented Component Units Expenses</t>
  </si>
  <si>
    <t>Total Expenses of Discretely Presented Component Units</t>
  </si>
  <si>
    <t>Other Discretely Presented Component Units Revenues</t>
  </si>
  <si>
    <t>Housing Development Corporation</t>
  </si>
  <si>
    <t>Economic Development Corporation</t>
  </si>
  <si>
    <t>Brooklyn Navy Yard Development Corporation</t>
  </si>
  <si>
    <t>New York City Industrial Development Agency</t>
  </si>
  <si>
    <t>Business Relocation Assistance Corporation*</t>
  </si>
  <si>
    <t>New York City Business Assistance Corporation</t>
  </si>
  <si>
    <t>Build NYC Resource Corporation</t>
  </si>
  <si>
    <t>New York City Land Development Corporation</t>
  </si>
  <si>
    <t>New York City Neighborhood Capital Corporation</t>
  </si>
  <si>
    <t>Brooklyn Public Library</t>
  </si>
  <si>
    <t>The Queens Borough Public Library and Affiliate</t>
  </si>
  <si>
    <t>The Mayor’s Fund to Advance New York City</t>
  </si>
  <si>
    <t>Public Realm Improvement Fund Governing Group, Inc.</t>
  </si>
  <si>
    <t>Total Revenues of Other  Discretely Presented Component Units</t>
  </si>
  <si>
    <t>Other Discretely Presented Component Units Expenses</t>
  </si>
  <si>
    <t>Total Expenses of Other Discretely Presented Component Units</t>
  </si>
  <si>
    <t>Authorized Expenditures from Inception</t>
  </si>
  <si>
    <t>Actual Capital Project Expenditures from Inception</t>
  </si>
  <si>
    <t>Grand Total</t>
  </si>
  <si>
    <t>New York</t>
  </si>
  <si>
    <t>Philadelphia</t>
  </si>
  <si>
    <t>Chicago</t>
  </si>
  <si>
    <t>Benchmarks - General</t>
  </si>
  <si>
    <t>Population (2021)</t>
  </si>
  <si>
    <t>8,467,513</t>
  </si>
  <si>
    <t>1,576,251</t>
  </si>
  <si>
    <t>2,696,555</t>
  </si>
  <si>
    <t>Tourists, in millions (2021)</t>
  </si>
  <si>
    <t>32.9</t>
  </si>
  <si>
    <t>36.2</t>
  </si>
  <si>
    <t>30.7</t>
  </si>
  <si>
    <t>Housing Units (2020)</t>
  </si>
  <si>
    <t>3,519,595</t>
  </si>
  <si>
    <t>689,121</t>
  </si>
  <si>
    <t>1,217,686</t>
  </si>
  <si>
    <t>Median Gross Rent (2016-2020)</t>
  </si>
  <si>
    <t>$1,489</t>
  </si>
  <si>
    <t>$1,084</t>
  </si>
  <si>
    <t>$1,154</t>
  </si>
  <si>
    <t>Median Household Income (2016-2020)</t>
  </si>
  <si>
    <t>$67,046</t>
  </si>
  <si>
    <t>$49,127</t>
  </si>
  <si>
    <t>$62,097</t>
  </si>
  <si>
    <t>Land Area in Square Miles (2020)</t>
  </si>
  <si>
    <t>300.5</t>
  </si>
  <si>
    <t>134.4</t>
  </si>
  <si>
    <t>227.7</t>
  </si>
  <si>
    <t>Unemployment Rate, not seasonally adjusted (September 2022)</t>
  </si>
  <si>
    <t>3.7%</t>
  </si>
  <si>
    <t>3.4%</t>
  </si>
  <si>
    <t>4.4%</t>
  </si>
  <si>
    <t>Population per Square Mile (2020)</t>
  </si>
  <si>
    <t>29,303.2</t>
  </si>
  <si>
    <t>11,936.9</t>
  </si>
  <si>
    <t>12,059.8</t>
  </si>
  <si>
    <t>Park Acres (2022)</t>
  </si>
  <si>
    <t>39,766</t>
  </si>
  <si>
    <t>10,794</t>
  </si>
  <si>
    <t>13,865</t>
  </si>
  <si>
    <t>Ratio of Population to Uniformed Police Officers (2022)</t>
  </si>
  <si>
    <t>246:1</t>
  </si>
  <si>
    <t>265:1</t>
  </si>
  <si>
    <t>234:1</t>
  </si>
  <si>
    <t>General Fund Revenues</t>
  </si>
  <si>
    <t>Total Government Funds - revenue per capita</t>
  </si>
  <si>
    <t>$4,786</t>
  </si>
  <si>
    <t>$3,694</t>
  </si>
  <si>
    <t>Total Government Funds - expenditure per capita</t>
  </si>
  <si>
    <t>$4,976</t>
  </si>
  <si>
    <t>Benchmarks - Debt</t>
  </si>
  <si>
    <t>Total Outstanding Debt - Primary Government</t>
  </si>
  <si>
    <t>Debt Per Capita</t>
  </si>
  <si>
    <t>City General Bonded Debt Payable - per capita</t>
  </si>
  <si>
    <t>Total net debt applicable to the limit as a percentage of debt limit (percentage of the debt limit utilized)</t>
  </si>
  <si>
    <t>69.41%</t>
  </si>
  <si>
    <t>18.12%</t>
  </si>
  <si>
    <t>N/A</t>
  </si>
  <si>
    <t>Net general obligation debt as a perecentage of assessed taxable value of property</t>
  </si>
  <si>
    <t>15.86%</t>
  </si>
  <si>
    <t>2.26%</t>
  </si>
  <si>
    <t>7.87%</t>
  </si>
  <si>
    <t>General Obligation Bond Ratings**</t>
  </si>
  <si>
    <t>Standard &amp; Poor's</t>
  </si>
  <si>
    <t>AA</t>
  </si>
  <si>
    <t>A</t>
  </si>
  <si>
    <t>BBB+</t>
  </si>
  <si>
    <t>Fitch</t>
  </si>
  <si>
    <t>AA-</t>
  </si>
  <si>
    <t>A-</t>
  </si>
  <si>
    <t>BBB-</t>
  </si>
  <si>
    <t>Moody's</t>
  </si>
  <si>
    <t>Aa2</t>
  </si>
  <si>
    <t>A2</t>
  </si>
  <si>
    <t>Ba1</t>
  </si>
  <si>
    <t>Kroll</t>
  </si>
  <si>
    <t>AA+</t>
  </si>
  <si>
    <t>1,424,948</t>
  </si>
  <si>
    <t>2,641,052</t>
  </si>
  <si>
    <t>1,576,876</t>
  </si>
  <si>
    <t>2,331,143</t>
  </si>
  <si>
    <t>493,494</t>
  </si>
  <si>
    <t>Population Percent Change (2020-2021)</t>
  </si>
  <si>
    <t>-3.2%</t>
  </si>
  <si>
    <t>-3.5%</t>
  </si>
  <si>
    <t>-6.9%</t>
  </si>
  <si>
    <t>-3.1%</t>
  </si>
  <si>
    <t>-0.5%</t>
  </si>
  <si>
    <t>Population 65 Years and Over, by Percent (2020)</t>
  </si>
  <si>
    <t>14.0%</t>
  </si>
  <si>
    <t>15.1%</t>
  </si>
  <si>
    <t>18.3%</t>
  </si>
  <si>
    <t>17.4%</t>
  </si>
  <si>
    <t>17.0%</t>
  </si>
  <si>
    <t>34,920</t>
  </si>
  <si>
    <t>39,438</t>
  </si>
  <si>
    <t>74,782</t>
  </si>
  <si>
    <t>22,125</t>
  </si>
  <si>
    <t>8,618</t>
  </si>
  <si>
    <t>42</t>
  </si>
  <si>
    <t>69</t>
  </si>
  <si>
    <t>23</t>
  </si>
  <si>
    <t>109</t>
  </si>
  <si>
    <t>58</t>
  </si>
  <si>
    <t>Veteran Population (2016-2020)</t>
  </si>
  <si>
    <t>23,475</t>
  </si>
  <si>
    <t>36,083</t>
  </si>
  <si>
    <t>29,666</t>
  </si>
  <si>
    <t>40,536</t>
  </si>
  <si>
    <t>13,137</t>
  </si>
  <si>
    <t>Foreign-Born Population, by Percent (2016-2020)</t>
  </si>
  <si>
    <t>34.6%</t>
  </si>
  <si>
    <t>35.6%</t>
  </si>
  <si>
    <t>28.3%</t>
  </si>
  <si>
    <t>46.9%</t>
  </si>
  <si>
    <t>23.9%</t>
  </si>
  <si>
    <t>Companies (2017/2019)*</t>
  </si>
  <si>
    <t>135,844</t>
  </si>
  <si>
    <t>337,742</t>
  </si>
  <si>
    <t>306,099</t>
  </si>
  <si>
    <t>312,998</t>
  </si>
  <si>
    <t>47,416</t>
  </si>
  <si>
    <t>$41,895</t>
  </si>
  <si>
    <t>$63,973</t>
  </si>
  <si>
    <t>$89,812</t>
  </si>
  <si>
    <t>$72,028</t>
  </si>
  <si>
    <t>$85,381</t>
  </si>
  <si>
    <t>Owner-Occupied Housing Unit Rate (2016-2020)</t>
  </si>
  <si>
    <t>20.1%</t>
  </si>
  <si>
    <t>30.3%</t>
  </si>
  <si>
    <t>24.1%</t>
  </si>
  <si>
    <t>45.1%</t>
  </si>
  <si>
    <t>68.8%</t>
  </si>
  <si>
    <t>Housing Units (2021)</t>
  </si>
  <si>
    <t>552,470</t>
  </si>
  <si>
    <t>1,086,068</t>
  </si>
  <si>
    <t>916,602</t>
  </si>
  <si>
    <t>902,824</t>
  </si>
  <si>
    <t>184,162</t>
  </si>
  <si>
    <t>$1,247</t>
  </si>
  <si>
    <t>$1,483</t>
  </si>
  <si>
    <t>$1,787</t>
  </si>
  <si>
    <t>$1,629</t>
  </si>
  <si>
    <t>$1,379</t>
  </si>
  <si>
    <t>Mean Travel Time to Work in Minutes (2016-2020)</t>
  </si>
  <si>
    <t>45.3</t>
  </si>
  <si>
    <t>43</t>
  </si>
  <si>
    <t>32.1</t>
  </si>
  <si>
    <t>44.2</t>
  </si>
  <si>
    <t>44.6</t>
  </si>
  <si>
    <t>Households without Internet, by Percent (2016-2020)</t>
  </si>
  <si>
    <t>20.0%</t>
  </si>
  <si>
    <t>12.8%</t>
  </si>
  <si>
    <t>14.4%</t>
  </si>
  <si>
    <t>15.8%</t>
  </si>
  <si>
    <t>Employer</t>
  </si>
  <si>
    <t>Number of Employees</t>
  </si>
  <si>
    <t>JPMorgan Chase &amp; Company</t>
  </si>
  <si>
    <t>Citigroup Inc.</t>
  </si>
  <si>
    <t>ABM Industries</t>
  </si>
  <si>
    <t>Verizon Communications Inc.</t>
  </si>
  <si>
    <t>Macy's</t>
  </si>
  <si>
    <t>Marsh &amp; McLennan Companies</t>
  </si>
  <si>
    <t>Pfizer Inc.</t>
  </si>
  <si>
    <t>Morgan Stanley</t>
  </si>
  <si>
    <t>Omnicom Group Inc.</t>
  </si>
  <si>
    <t>Philip Morris International</t>
  </si>
  <si>
    <t>Area Name </t>
  </si>
  <si>
    <t>Population (2021 estimate)</t>
  </si>
  <si>
    <t>New York City (total)</t>
  </si>
  <si>
    <t>Los Angeles</t>
  </si>
  <si>
    <t>Houston</t>
  </si>
  <si>
    <t>Phoenix</t>
  </si>
  <si>
    <t>San Antonio</t>
  </si>
  <si>
    <t>The Bronx</t>
  </si>
  <si>
    <t>San Diego</t>
  </si>
  <si>
    <t>Dallas</t>
  </si>
  <si>
    <t>San Jose</t>
  </si>
  <si>
    <t>Austin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</si>
</sst>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0,,&quot; M&quot;"/>
    <numFmt numFmtId="165" formatCode="&quot;$&quot;#,##0"/>
    <numFmt numFmtId="166" formatCode="M/d/yyyy"/>
    <numFmt numFmtId="167" formatCode="&quot;$&quot;#,##0.00"/>
    <numFmt numFmtId="168" formatCode="m/d/yyyy"/>
    <numFmt numFmtId="169" formatCode="$#,##0_);$(#,##0)"/>
  </numFmts>
  <fonts count="16">
    <font>
      <sz val="10.0"/>
      <color rgb="FF000000"/>
      <name val="Arial"/>
    </font>
    <font>
      <sz val="12.0"/>
      <color rgb="FF000000"/>
      <name val="Calibri"/>
    </font>
    <font>
      <sz val="11.0"/>
      <color rgb="FF000000"/>
      <name val="Calibri"/>
    </font>
    <font/>
    <font>
      <b/>
      <name val="Arial"/>
    </font>
    <font>
      <name val="Arial"/>
    </font>
    <font>
      <color rgb="FF000000"/>
      <name val="Arial"/>
    </font>
    <font>
      <b/>
    </font>
    <font>
      <sz val="10.0"/>
      <color rgb="FF231F20"/>
      <name val="Arial"/>
    </font>
    <font>
      <sz val="10.0"/>
      <name val="Arial"/>
    </font>
    <font>
      <b/>
      <color rgb="FF000000"/>
      <name val="Arial"/>
    </font>
    <font>
      <color rgb="FF231F20"/>
    </font>
    <font>
      <color rgb="FF231F20"/>
      <name val="Arial"/>
    </font>
    <font>
      <name val="Times-Roman"/>
    </font>
    <font>
      <b/>
      <sz val="10.0"/>
      <color rgb="FF000000"/>
      <name val="Arial"/>
    </font>
    <font>
      <color rgb="FF0D0D0D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00FF"/>
      </left>
      <top style="thin">
        <color rgb="FF0000FF"/>
      </top>
    </border>
    <border>
      <top style="thin">
        <color rgb="FF0000FF"/>
      </top>
    </border>
    <border>
      <left style="thin">
        <color rgb="FFC9C9C9"/>
      </left>
      <right style="thin">
        <color rgb="FFC9C9C9"/>
      </right>
      <top style="thin">
        <color rgb="FFC9C9C9"/>
      </top>
      <bottom style="thin">
        <color rgb="FFC9C9C9"/>
      </bottom>
    </border>
    <border>
      <right style="thin">
        <color rgb="FFC9C9C9"/>
      </right>
      <top style="thin">
        <color rgb="FFC9C9C9"/>
      </top>
      <bottom style="thin">
        <color rgb="FFC9C9C9"/>
      </bottom>
    </border>
    <border>
      <left style="thin">
        <color rgb="FFC9C9C9"/>
      </left>
      <right style="thin">
        <color rgb="FFC9C9C9"/>
      </right>
      <bottom style="thin">
        <color rgb="FFC9C9C9"/>
      </bottom>
    </border>
    <border>
      <right style="thin">
        <color rgb="FFC9C9C9"/>
      </right>
      <bottom style="thin">
        <color rgb="FFC9C9C9"/>
      </bottom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</border>
    <border>
      <right style="thin">
        <color rgb="FFA6A6A6"/>
      </right>
      <top style="thin">
        <color rgb="FFA6A6A6"/>
      </top>
      <bottom style="thin">
        <color rgb="FFA6A6A6"/>
      </bottom>
    </border>
    <border>
      <left style="thin">
        <color rgb="FFA6A6A6"/>
      </left>
      <right style="thin">
        <color rgb="FFA6A6A6"/>
      </right>
      <bottom style="thin">
        <color rgb="FFA6A6A6"/>
      </bottom>
    </border>
    <border>
      <right style="thin">
        <color rgb="FFA6A6A6"/>
      </right>
      <bottom style="thin">
        <color rgb="FFA6A6A6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readingOrder="0" shrinkToFit="0" vertical="bottom" wrapText="0"/>
    </xf>
    <xf borderId="2" fillId="0" fontId="1" numFmtId="164" xfId="0" applyAlignment="1" applyBorder="1" applyFont="1" applyNumberFormat="1">
      <alignment readingOrder="0" shrinkToFit="0" vertical="bottom" wrapText="0"/>
    </xf>
    <xf borderId="0" fillId="0" fontId="2" numFmtId="49" xfId="0" applyAlignment="1" applyFont="1" applyNumberFormat="1">
      <alignment horizontal="right" readingOrder="0" shrinkToFit="0" vertical="bottom" wrapText="0"/>
    </xf>
    <xf borderId="0" fillId="0" fontId="2" numFmtId="3" xfId="0" applyAlignment="1" applyFont="1" applyNumberFormat="1">
      <alignment horizontal="right" readingOrder="0" shrinkToFit="0" vertical="bottom" wrapText="0"/>
    </xf>
    <xf borderId="0" fillId="0" fontId="3" numFmtId="49" xfId="0" applyFont="1" applyNumberFormat="1"/>
    <xf borderId="0" fillId="0" fontId="3" numFmtId="164" xfId="0" applyFont="1" applyNumberFormat="1"/>
    <xf borderId="0" fillId="0" fontId="2" numFmtId="49" xfId="0" applyAlignment="1" applyFont="1" applyNumberFormat="1">
      <alignment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readingOrder="0" shrinkToFit="0" vertical="bottom" wrapText="0"/>
    </xf>
    <xf borderId="0" fillId="0" fontId="1" numFmtId="3" xfId="0" applyAlignment="1" applyFont="1" applyNumberFormat="1">
      <alignment horizontal="right" readingOrder="0" shrinkToFit="0" vertical="bottom" wrapText="0"/>
    </xf>
    <xf borderId="0" fillId="0" fontId="1" numFmtId="165" xfId="0" applyAlignment="1" applyFont="1" applyNumberFormat="1">
      <alignment horizontal="right" readingOrder="0"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2" numFmtId="49" xfId="0" applyAlignment="1" applyFont="1" applyNumberFormat="1">
      <alignment readingOrder="0" shrinkToFit="0" vertical="bottom" wrapText="0"/>
    </xf>
    <xf borderId="0" fillId="0" fontId="2" numFmtId="165" xfId="0" applyAlignment="1" applyFont="1" applyNumberFormat="1">
      <alignment horizontal="right" readingOrder="0" shrinkToFit="0" vertical="bottom" wrapText="0"/>
    </xf>
    <xf borderId="0" fillId="0" fontId="2" numFmtId="0" xfId="0" applyAlignment="1" applyFont="1">
      <alignment horizontal="right" readingOrder="0" shrinkToFit="0" vertical="bottom" wrapText="0"/>
    </xf>
    <xf borderId="0" fillId="0" fontId="3" numFmtId="49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3" xfId="0" applyAlignment="1" applyFont="1" applyNumberFormat="1">
      <alignment readingOrder="0"/>
    </xf>
    <xf borderId="0" fillId="0" fontId="3" numFmtId="165" xfId="0" applyAlignment="1" applyFont="1" applyNumberFormat="1">
      <alignment readingOrder="0"/>
    </xf>
    <xf borderId="0" fillId="0" fontId="4" numFmtId="0" xfId="0" applyAlignment="1" applyFont="1">
      <alignment horizontal="left" readingOrder="0" vertical="bottom"/>
    </xf>
    <xf borderId="0" fillId="0" fontId="4" numFmtId="165" xfId="0" applyAlignment="1" applyFont="1" applyNumberFormat="1">
      <alignment readingOrder="0" vertical="bottom"/>
    </xf>
    <xf borderId="0" fillId="0" fontId="5" numFmtId="166" xfId="0" applyAlignment="1" applyFont="1" applyNumberFormat="1">
      <alignment horizontal="left" readingOrder="0" shrinkToFit="0" vertical="bottom" wrapText="0"/>
    </xf>
    <xf borderId="0" fillId="0" fontId="5" numFmtId="165" xfId="0" applyAlignment="1" applyFont="1" applyNumberFormat="1">
      <alignment horizontal="right" readingOrder="0" shrinkToFit="0" vertical="bottom" wrapText="0"/>
    </xf>
    <xf borderId="0" fillId="0" fontId="6" numFmtId="166" xfId="0" applyAlignment="1" applyFont="1" applyNumberFormat="1">
      <alignment horizontal="left" readingOrder="0" shrinkToFit="0" vertical="bottom" wrapText="0"/>
    </xf>
    <xf borderId="0" fillId="0" fontId="6" numFmtId="165" xfId="0" applyAlignment="1" applyFont="1" applyNumberFormat="1">
      <alignment horizontal="right" readingOrder="0" vertical="bottom"/>
    </xf>
    <xf borderId="0" fillId="0" fontId="3" numFmtId="166" xfId="0" applyAlignment="1" applyFont="1" applyNumberFormat="1">
      <alignment horizontal="left"/>
    </xf>
    <xf borderId="0" fillId="0" fontId="3" numFmtId="165" xfId="0" applyFont="1" applyNumberFormat="1"/>
    <xf borderId="0" fillId="0" fontId="7" numFmtId="166" xfId="0" applyAlignment="1" applyFont="1" applyNumberFormat="1">
      <alignment horizontal="left" readingOrder="0" shrinkToFit="0" wrapText="1"/>
    </xf>
    <xf borderId="0" fillId="0" fontId="7" numFmtId="167" xfId="0" applyAlignment="1" applyFont="1" applyNumberFormat="1">
      <alignment readingOrder="0" shrinkToFit="0" wrapText="1"/>
    </xf>
    <xf borderId="0" fillId="0" fontId="3" numFmtId="166" xfId="0" applyAlignment="1" applyFont="1" applyNumberFormat="1">
      <alignment horizontal="left" readingOrder="0"/>
    </xf>
    <xf borderId="0" fillId="0" fontId="8" numFmtId="165" xfId="0" applyAlignment="1" applyFont="1" applyNumberFormat="1">
      <alignment readingOrder="0" shrinkToFit="0" vertical="bottom" wrapText="0"/>
    </xf>
    <xf borderId="0" fillId="0" fontId="0" numFmtId="165" xfId="0" applyAlignment="1" applyFont="1" applyNumberFormat="1">
      <alignment readingOrder="0" shrinkToFit="0" vertical="bottom" wrapText="0"/>
    </xf>
    <xf borderId="0" fillId="0" fontId="8" numFmtId="165" xfId="0" applyAlignment="1" applyFont="1" applyNumberFormat="1">
      <alignment readingOrder="0"/>
    </xf>
    <xf borderId="0" fillId="0" fontId="9" numFmtId="165" xfId="0" applyAlignment="1" applyFont="1" applyNumberFormat="1">
      <alignment readingOrder="0"/>
    </xf>
    <xf borderId="0" fillId="0" fontId="6" numFmtId="167" xfId="0" applyAlignment="1" applyFont="1" applyNumberFormat="1">
      <alignment horizontal="right" readingOrder="0" vertical="bottom"/>
    </xf>
    <xf borderId="0" fillId="0" fontId="3" numFmtId="167" xfId="0" applyFont="1" applyNumberFormat="1"/>
    <xf borderId="0" fillId="0" fontId="7" numFmtId="0" xfId="0" applyAlignment="1" applyFont="1">
      <alignment horizontal="left" readingOrder="0" shrinkToFit="0" wrapText="1"/>
    </xf>
    <xf borderId="0" fillId="0" fontId="7" numFmtId="165" xfId="0" applyAlignment="1" applyFont="1" applyNumberFormat="1">
      <alignment readingOrder="0" shrinkToFit="0" wrapText="1"/>
    </xf>
    <xf borderId="0" fillId="0" fontId="9" numFmtId="165" xfId="0" applyAlignment="1" applyFont="1" applyNumberFormat="1">
      <alignment horizontal="right" readingOrder="0"/>
    </xf>
    <xf borderId="0" fillId="0" fontId="8" numFmtId="165" xfId="0" applyAlignment="1" applyFont="1" applyNumberFormat="1">
      <alignment horizontal="right" readingOrder="0"/>
    </xf>
    <xf borderId="0" fillId="0" fontId="5" numFmtId="168" xfId="0" applyAlignment="1" applyFont="1" applyNumberFormat="1">
      <alignment horizontal="left" readingOrder="0" shrinkToFit="0" vertical="bottom" wrapText="0"/>
    </xf>
    <xf borderId="0" fillId="0" fontId="7" numFmtId="0" xfId="0" applyAlignment="1" applyFont="1">
      <alignment horizontal="left" readingOrder="0"/>
    </xf>
    <xf borderId="0" fillId="0" fontId="7" numFmtId="165" xfId="0" applyAlignment="1" applyFont="1" applyNumberFormat="1">
      <alignment horizontal="left" readingOrder="0"/>
    </xf>
    <xf borderId="0" fillId="0" fontId="7" numFmtId="0" xfId="0" applyAlignment="1" applyFont="1">
      <alignment horizontal="right" readingOrder="0" shrinkToFit="0" wrapText="1"/>
    </xf>
    <xf borderId="0" fillId="0" fontId="7" numFmtId="165" xfId="0" applyAlignment="1" applyFont="1" applyNumberFormat="1">
      <alignment horizontal="right" readingOrder="0" shrinkToFit="0" wrapText="1"/>
    </xf>
    <xf borderId="0" fillId="0" fontId="10" numFmtId="165" xfId="0" applyAlignment="1" applyFont="1" applyNumberFormat="1">
      <alignment horizontal="right" readingOrder="0" shrinkToFit="0" wrapText="1"/>
    </xf>
    <xf borderId="0" fillId="0" fontId="4" numFmtId="165" xfId="0" applyAlignment="1" applyFont="1" applyNumberFormat="1">
      <alignment horizontal="right" readingOrder="0" shrinkToFit="0" vertical="bottom" wrapText="1"/>
    </xf>
    <xf borderId="0" fillId="0" fontId="3" numFmtId="169" xfId="0" applyAlignment="1" applyFont="1" applyNumberFormat="1">
      <alignment readingOrder="0"/>
    </xf>
    <xf borderId="0" fillId="0" fontId="3" numFmtId="165" xfId="0" applyAlignment="1" applyFont="1" applyNumberFormat="1">
      <alignment horizontal="right" readingOrder="0"/>
    </xf>
    <xf borderId="0" fillId="0" fontId="11" numFmtId="165" xfId="0" applyAlignment="1" applyFont="1" applyNumberFormat="1">
      <alignment readingOrder="0"/>
    </xf>
    <xf borderId="0" fillId="0" fontId="12" numFmtId="165" xfId="0" applyAlignment="1" applyFont="1" applyNumberFormat="1">
      <alignment readingOrder="0"/>
    </xf>
    <xf borderId="0" fillId="0" fontId="3" numFmtId="169" xfId="0" applyAlignment="1" applyFont="1" applyNumberFormat="1">
      <alignment horizontal="right" readingOrder="0"/>
    </xf>
    <xf borderId="0" fillId="0" fontId="13" numFmtId="165" xfId="0" applyAlignment="1" applyFont="1" applyNumberFormat="1">
      <alignment horizontal="right" readingOrder="0"/>
    </xf>
    <xf borderId="0" fillId="0" fontId="5" numFmtId="165" xfId="0" applyAlignment="1" applyFont="1" applyNumberFormat="1">
      <alignment horizontal="right" readingOrder="0"/>
    </xf>
    <xf borderId="0" fillId="0" fontId="12" numFmtId="165" xfId="0" applyAlignment="1" applyFont="1" applyNumberFormat="1">
      <alignment horizontal="right" readingOrder="0"/>
    </xf>
    <xf borderId="0" fillId="0" fontId="5" numFmtId="0" xfId="0" applyAlignment="1" applyFont="1">
      <alignment shrinkToFit="0" vertical="bottom" wrapText="0"/>
    </xf>
    <xf borderId="0" fillId="0" fontId="5" numFmtId="165" xfId="0" applyAlignment="1" applyFont="1" applyNumberFormat="1">
      <alignment shrinkToFit="0" vertical="bottom" wrapText="0"/>
    </xf>
    <xf borderId="0" fillId="0" fontId="2" numFmtId="165" xfId="0" applyAlignment="1" applyFont="1" applyNumberFormat="1">
      <alignment readingOrder="0" shrinkToFit="0" vertical="bottom" wrapText="0"/>
    </xf>
    <xf borderId="0" fillId="2" fontId="3" numFmtId="0" xfId="0" applyFill="1" applyFont="1"/>
    <xf borderId="0" fillId="2" fontId="3" numFmtId="165" xfId="0" applyFont="1" applyNumberFormat="1"/>
    <xf borderId="0" fillId="3" fontId="3" numFmtId="165" xfId="0" applyFill="1" applyFont="1" applyNumberFormat="1"/>
    <xf borderId="0" fillId="3" fontId="3" numFmtId="165" xfId="0" applyAlignment="1" applyFont="1" applyNumberFormat="1">
      <alignment readingOrder="0"/>
    </xf>
    <xf borderId="0" fillId="0" fontId="3" numFmtId="166" xfId="0" applyAlignment="1" applyFont="1" applyNumberFormat="1">
      <alignment horizontal="left" shrinkToFit="0" wrapText="1"/>
    </xf>
    <xf borderId="0" fillId="0" fontId="7" numFmtId="165" xfId="0" applyAlignment="1" applyFont="1" applyNumberFormat="1">
      <alignment horizontal="left" readingOrder="0" shrinkToFit="0" wrapText="1"/>
    </xf>
    <xf borderId="0" fillId="0" fontId="3" numFmtId="166" xfId="0" applyAlignment="1" applyFont="1" applyNumberFormat="1">
      <alignment horizontal="left" readingOrder="0" shrinkToFit="0" wrapText="1"/>
    </xf>
    <xf borderId="0" fillId="0" fontId="3" numFmtId="0" xfId="0" applyAlignment="1" applyFont="1">
      <alignment shrinkToFit="0" wrapText="1"/>
    </xf>
    <xf borderId="0" fillId="0" fontId="10" numFmtId="165" xfId="0" applyAlignment="1" applyFont="1" applyNumberFormat="1">
      <alignment horizontal="left" readingOrder="0" shrinkToFit="0" wrapText="1"/>
    </xf>
    <xf borderId="0" fillId="0" fontId="3" numFmtId="165" xfId="0" applyAlignment="1" applyFont="1" applyNumberFormat="1">
      <alignment shrinkToFit="0" wrapText="1"/>
    </xf>
    <xf borderId="0" fillId="0" fontId="3" numFmtId="165" xfId="0" applyAlignment="1" applyFont="1" applyNumberFormat="1">
      <alignment readingOrder="0" shrinkToFit="0" wrapText="1"/>
    </xf>
    <xf borderId="0" fillId="0" fontId="3" numFmtId="165" xfId="0" applyAlignment="1" applyFont="1" applyNumberFormat="1">
      <alignment horizontal="right" readingOrder="0" shrinkToFit="0" wrapText="1"/>
    </xf>
    <xf borderId="0" fillId="0" fontId="12" numFmtId="165" xfId="0" applyAlignment="1" applyFont="1" applyNumberFormat="1">
      <alignment readingOrder="0" shrinkToFit="0" wrapText="1"/>
    </xf>
    <xf borderId="0" fillId="0" fontId="12" numFmtId="165" xfId="0" applyAlignment="1" applyFont="1" applyNumberFormat="1">
      <alignment horizontal="right" readingOrder="0" shrinkToFit="0" wrapText="1"/>
    </xf>
    <xf borderId="0" fillId="0" fontId="5" numFmtId="165" xfId="0" applyAlignment="1" applyFont="1" applyNumberFormat="1">
      <alignment horizontal="right" readingOrder="0" shrinkToFit="0" wrapText="1"/>
    </xf>
    <xf borderId="0" fillId="0" fontId="5" numFmtId="0" xfId="0" applyAlignment="1" applyFont="1">
      <alignment shrinkToFit="0" wrapText="1"/>
    </xf>
    <xf borderId="0" fillId="0" fontId="8" numFmtId="165" xfId="0" applyAlignment="1" applyFont="1" applyNumberFormat="1">
      <alignment readingOrder="0" shrinkToFit="0" wrapText="1"/>
    </xf>
    <xf borderId="0" fillId="0" fontId="11" numFmtId="165" xfId="0" applyAlignment="1" applyFont="1" applyNumberFormat="1">
      <alignment readingOrder="0" shrinkToFit="0" wrapText="1"/>
    </xf>
    <xf borderId="0" fillId="3" fontId="3" numFmtId="0" xfId="0" applyFont="1"/>
    <xf borderId="0" fillId="3" fontId="5" numFmtId="0" xfId="0" applyAlignment="1" applyFont="1">
      <alignment shrinkToFit="0" vertical="bottom" wrapText="0"/>
    </xf>
    <xf borderId="0" fillId="3" fontId="5" numFmtId="165" xfId="0" applyAlignment="1" applyFont="1" applyNumberFormat="1">
      <alignment shrinkToFit="0" vertical="bottom" wrapText="0"/>
    </xf>
    <xf borderId="0" fillId="0" fontId="5" numFmtId="165" xfId="0" applyFont="1" applyNumberFormat="1"/>
    <xf borderId="0" fillId="0" fontId="6" numFmtId="0" xfId="0" applyAlignment="1" applyFont="1">
      <alignment readingOrder="0" shrinkToFit="0" vertical="bottom" wrapText="0"/>
    </xf>
    <xf borderId="0" fillId="0" fontId="6" numFmtId="165" xfId="0" applyAlignment="1" applyFont="1" applyNumberFormat="1">
      <alignment horizontal="right" readingOrder="0" shrinkToFit="0" vertical="bottom" wrapText="0"/>
    </xf>
    <xf borderId="0" fillId="0" fontId="5" numFmtId="165" xfId="0" applyAlignment="1" applyFont="1" applyNumberFormat="1">
      <alignment horizontal="left" readingOrder="0" shrinkToFit="0" vertical="bottom" wrapText="0"/>
    </xf>
    <xf borderId="0" fillId="0" fontId="3" numFmtId="168" xfId="0" applyAlignment="1" applyFont="1" applyNumberFormat="1">
      <alignment horizontal="left" readingOrder="0"/>
    </xf>
    <xf borderId="0" fillId="0" fontId="6" numFmtId="165" xfId="0" applyAlignment="1" applyFont="1" applyNumberFormat="1">
      <alignment horizontal="right" readingOrder="0" shrinkToFit="0" vertical="bottom" wrapText="0"/>
    </xf>
    <xf borderId="0" fillId="0" fontId="5" numFmtId="165" xfId="0" applyAlignment="1" applyFont="1" applyNumberFormat="1">
      <alignment readingOrder="0"/>
    </xf>
    <xf borderId="0" fillId="4" fontId="14" numFmtId="49" xfId="0" applyAlignment="1" applyFill="1" applyFont="1" applyNumberFormat="1">
      <alignment horizontal="left" readingOrder="0" shrinkToFit="0" vertical="bottom" wrapText="1"/>
    </xf>
    <xf borderId="0" fillId="0" fontId="14" numFmtId="49" xfId="0" applyAlignment="1" applyFont="1" applyNumberFormat="1">
      <alignment horizontal="right" readingOrder="0" shrinkToFit="0" vertical="bottom" wrapText="1"/>
    </xf>
    <xf borderId="0" fillId="4" fontId="6" numFmtId="0" xfId="0" applyAlignment="1" applyFont="1">
      <alignment vertical="bottom"/>
    </xf>
    <xf borderId="0" fillId="4" fontId="6" numFmtId="165" xfId="0" applyAlignment="1" applyFont="1" applyNumberFormat="1">
      <alignment horizontal="right" readingOrder="0" vertical="bottom"/>
    </xf>
    <xf borderId="0" fillId="4" fontId="6" numFmtId="0" xfId="0" applyAlignment="1" applyFont="1">
      <alignment readingOrder="0" vertical="bottom"/>
    </xf>
    <xf borderId="0" fillId="0" fontId="9" numFmtId="0" xfId="0" applyFont="1"/>
    <xf borderId="0" fillId="0" fontId="9" numFmtId="165" xfId="0" applyFont="1" applyNumberFormat="1"/>
    <xf borderId="0" fillId="0" fontId="7" numFmtId="49" xfId="0" applyAlignment="1" applyFont="1" applyNumberFormat="1">
      <alignment readingOrder="0"/>
    </xf>
    <xf borderId="0" fillId="3" fontId="7" numFmtId="49" xfId="0" applyAlignment="1" applyFont="1" applyNumberFormat="1">
      <alignment readingOrder="0"/>
    </xf>
    <xf borderId="0" fillId="3" fontId="3" numFmtId="49" xfId="0" applyFont="1" applyNumberFormat="1"/>
    <xf borderId="0" fillId="0" fontId="5" numFmtId="49" xfId="0" applyAlignment="1" applyFont="1" applyNumberFormat="1">
      <alignment readingOrder="0" shrinkToFit="0" vertical="bottom" wrapText="0"/>
    </xf>
    <xf borderId="3" fillId="0" fontId="15" numFmtId="49" xfId="0" applyAlignment="1" applyBorder="1" applyFont="1" applyNumberFormat="1">
      <alignment horizontal="right" readingOrder="0"/>
    </xf>
    <xf borderId="4" fillId="0" fontId="15" numFmtId="49" xfId="0" applyAlignment="1" applyBorder="1" applyFont="1" applyNumberFormat="1">
      <alignment horizontal="right" readingOrder="0"/>
    </xf>
    <xf borderId="5" fillId="0" fontId="6" numFmtId="49" xfId="0" applyAlignment="1" applyBorder="1" applyFont="1" applyNumberFormat="1">
      <alignment horizontal="right" readingOrder="0"/>
    </xf>
    <xf borderId="6" fillId="0" fontId="6" numFmtId="49" xfId="0" applyAlignment="1" applyBorder="1" applyFont="1" applyNumberFormat="1">
      <alignment horizontal="right" readingOrder="0"/>
    </xf>
    <xf borderId="5" fillId="0" fontId="15" numFmtId="49" xfId="0" applyAlignment="1" applyBorder="1" applyFont="1" applyNumberFormat="1">
      <alignment horizontal="right" readingOrder="0"/>
    </xf>
    <xf borderId="6" fillId="0" fontId="15" numFmtId="49" xfId="0" applyAlignment="1" applyBorder="1" applyFont="1" applyNumberFormat="1">
      <alignment horizontal="right" readingOrder="0"/>
    </xf>
    <xf borderId="0" fillId="0" fontId="5" numFmtId="49" xfId="0" applyAlignment="1" applyFont="1" applyNumberFormat="1">
      <alignment horizontal="right" readingOrder="0" shrinkToFit="0" vertical="bottom" wrapText="0"/>
    </xf>
    <xf borderId="3" fillId="0" fontId="15" numFmtId="165" xfId="0" applyAlignment="1" applyBorder="1" applyFont="1" applyNumberFormat="1">
      <alignment horizontal="right" readingOrder="0"/>
    </xf>
    <xf borderId="4" fillId="0" fontId="6" numFmtId="165" xfId="0" applyAlignment="1" applyBorder="1" applyFont="1" applyNumberFormat="1">
      <alignment horizontal="right" readingOrder="0"/>
    </xf>
    <xf borderId="6" fillId="0" fontId="15" numFmtId="165" xfId="0" applyAlignment="1" applyBorder="1" applyFont="1" applyNumberFormat="1">
      <alignment horizontal="right" readingOrder="0"/>
    </xf>
    <xf borderId="0" fillId="3" fontId="3" numFmtId="49" xfId="0" applyAlignment="1" applyFont="1" applyNumberFormat="1">
      <alignment horizontal="right"/>
    </xf>
    <xf borderId="3" fillId="0" fontId="6" numFmtId="165" xfId="0" applyAlignment="1" applyBorder="1" applyFont="1" applyNumberFormat="1">
      <alignment horizontal="right" readingOrder="0"/>
    </xf>
    <xf borderId="5" fillId="0" fontId="15" numFmtId="165" xfId="0" applyAlignment="1" applyBorder="1" applyFont="1" applyNumberFormat="1">
      <alignment horizontal="right" readingOrder="0"/>
    </xf>
    <xf borderId="6" fillId="0" fontId="6" numFmtId="165" xfId="0" applyAlignment="1" applyBorder="1" applyFont="1" applyNumberFormat="1">
      <alignment horizontal="right" readingOrder="0"/>
    </xf>
    <xf borderId="0" fillId="3" fontId="7" numFmtId="49" xfId="0" applyAlignment="1" applyFont="1" applyNumberFormat="1">
      <alignment horizontal="right"/>
    </xf>
    <xf borderId="0" fillId="0" fontId="6" numFmtId="0" xfId="0" applyAlignment="1" applyFont="1">
      <alignment horizontal="right" readingOrder="0" shrinkToFit="0" vertical="bottom" wrapText="0"/>
    </xf>
    <xf borderId="0" fillId="0" fontId="7" numFmtId="49" xfId="0" applyAlignment="1" applyFont="1" applyNumberFormat="1">
      <alignment horizontal="right" readingOrder="0"/>
    </xf>
    <xf borderId="7" fillId="4" fontId="15" numFmtId="0" xfId="0" applyAlignment="1" applyBorder="1" applyFont="1">
      <alignment horizontal="left" readingOrder="0"/>
    </xf>
    <xf borderId="8" fillId="4" fontId="15" numFmtId="49" xfId="0" applyAlignment="1" applyBorder="1" applyFont="1" applyNumberFormat="1">
      <alignment horizontal="right" readingOrder="0"/>
    </xf>
    <xf borderId="8" fillId="4" fontId="6" numFmtId="49" xfId="0" applyAlignment="1" applyBorder="1" applyFont="1" applyNumberFormat="1">
      <alignment horizontal="right" readingOrder="0"/>
    </xf>
    <xf borderId="9" fillId="4" fontId="15" numFmtId="0" xfId="0" applyAlignment="1" applyBorder="1" applyFont="1">
      <alignment horizontal="left" readingOrder="0"/>
    </xf>
    <xf borderId="10" fillId="4" fontId="15" numFmtId="49" xfId="0" applyAlignment="1" applyBorder="1" applyFont="1" applyNumberFormat="1">
      <alignment horizontal="right" readingOrder="0"/>
    </xf>
    <xf borderId="10" fillId="4" fontId="6" numFmtId="49" xfId="0" applyAlignment="1" applyBorder="1" applyFont="1" applyNumberFormat="1">
      <alignment horizontal="right" readingOrder="0"/>
    </xf>
    <xf borderId="0" fillId="0" fontId="3" numFmtId="49" xfId="0" applyAlignment="1" applyFont="1" applyNumberFormat="1">
      <alignment horizontal="right"/>
    </xf>
    <xf borderId="0" fillId="3" fontId="7" numFmtId="0" xfId="0" applyAlignment="1" applyFont="1">
      <alignment readingOrder="0"/>
    </xf>
    <xf borderId="0" fillId="3" fontId="7" numFmtId="3" xfId="0" applyAlignment="1" applyFont="1" applyNumberFormat="1">
      <alignment readingOrder="0"/>
    </xf>
    <xf borderId="8" fillId="4" fontId="15" numFmtId="3" xfId="0" applyAlignment="1" applyBorder="1" applyFont="1" applyNumberFormat="1">
      <alignment horizontal="right" readingOrder="0"/>
    </xf>
    <xf borderId="10" fillId="4" fontId="15" numFmtId="3" xfId="0" applyAlignment="1" applyBorder="1" applyFont="1" applyNumberFormat="1">
      <alignment horizontal="right" readingOrder="0"/>
    </xf>
    <xf borderId="9" fillId="4" fontId="6" numFmtId="0" xfId="0" applyAlignment="1" applyBorder="1" applyFont="1">
      <alignment horizontal="left" readingOrder="0"/>
    </xf>
    <xf borderId="9" fillId="0" fontId="15" numFmtId="0" xfId="0" applyAlignment="1" applyBorder="1" applyFont="1">
      <alignment horizontal="left" readingOrder="0"/>
    </xf>
    <xf borderId="10" fillId="0" fontId="15" numFmtId="3" xfId="0" applyAlignment="1" applyBorder="1" applyFont="1" applyNumberFormat="1">
      <alignment horizontal="right" readingOrder="0"/>
    </xf>
    <xf borderId="0" fillId="0" fontId="3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11" Type="http://schemas.openxmlformats.org/officeDocument/2006/relationships/worksheet" Target="worksheets/sheet9.xml"/><Relationship Id="rId22" Type="http://schemas.openxmlformats.org/officeDocument/2006/relationships/worksheet" Target="worksheets/sheet20.xml"/><Relationship Id="rId10" Type="http://schemas.openxmlformats.org/officeDocument/2006/relationships/worksheet" Target="worksheets/sheet8.xml"/><Relationship Id="rId21" Type="http://schemas.openxmlformats.org/officeDocument/2006/relationships/worksheet" Target="worksheets/sheet19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19" Type="http://schemas.openxmlformats.org/officeDocument/2006/relationships/worksheet" Target="worksheets/sheet17.xml"/><Relationship Id="rId6" Type="http://schemas.openxmlformats.org/officeDocument/2006/relationships/worksheet" Target="worksheets/sheet4.xml"/><Relationship Id="rId18" Type="http://schemas.openxmlformats.org/officeDocument/2006/relationships/worksheet" Target="worksheets/sheet16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</row>
    <row r="2">
      <c r="A2" s="3" t="s">
        <v>2</v>
      </c>
      <c r="B2" s="4">
        <v>4064.5</v>
      </c>
    </row>
    <row r="3">
      <c r="A3" s="3" t="s">
        <v>3</v>
      </c>
      <c r="B3" s="4">
        <v>4069.4</v>
      </c>
    </row>
    <row r="4">
      <c r="A4" s="3" t="s">
        <v>4</v>
      </c>
      <c r="B4" s="4">
        <v>4077.5</v>
      </c>
    </row>
    <row r="5">
      <c r="A5" s="3" t="s">
        <v>5</v>
      </c>
      <c r="B5" s="4">
        <v>4076.9</v>
      </c>
    </row>
    <row r="6">
      <c r="A6" s="3" t="s">
        <v>6</v>
      </c>
      <c r="B6" s="4">
        <v>4088.2</v>
      </c>
    </row>
    <row r="7">
      <c r="A7" s="3" t="s">
        <v>7</v>
      </c>
      <c r="B7" s="4">
        <v>4092.0</v>
      </c>
    </row>
    <row r="8">
      <c r="A8" s="3" t="s">
        <v>8</v>
      </c>
      <c r="B8" s="4">
        <v>4104.5</v>
      </c>
    </row>
    <row r="9">
      <c r="A9" s="3" t="s">
        <v>9</v>
      </c>
      <c r="B9" s="4">
        <v>4108.4</v>
      </c>
    </row>
    <row r="10">
      <c r="A10" s="3" t="s">
        <v>10</v>
      </c>
      <c r="B10" s="4">
        <v>4044.8</v>
      </c>
    </row>
    <row r="11">
      <c r="A11" s="3" t="s">
        <v>11</v>
      </c>
      <c r="B11" s="4">
        <v>3161.4</v>
      </c>
    </row>
    <row r="12">
      <c r="A12" s="3" t="s">
        <v>12</v>
      </c>
      <c r="B12" s="4">
        <v>3207.1</v>
      </c>
    </row>
    <row r="13">
      <c r="A13" s="3" t="s">
        <v>13</v>
      </c>
      <c r="B13" s="4">
        <v>3278.0</v>
      </c>
    </row>
    <row r="14">
      <c r="A14" s="3" t="s">
        <v>14</v>
      </c>
      <c r="B14" s="4">
        <v>3368.9</v>
      </c>
    </row>
    <row r="15">
      <c r="A15" s="3" t="s">
        <v>15</v>
      </c>
      <c r="B15" s="4">
        <v>3439.2</v>
      </c>
    </row>
    <row r="16">
      <c r="A16" s="3" t="s">
        <v>16</v>
      </c>
      <c r="B16" s="4">
        <v>3475.9</v>
      </c>
    </row>
    <row r="17">
      <c r="A17" s="3" t="s">
        <v>17</v>
      </c>
      <c r="B17" s="4">
        <v>3537.8</v>
      </c>
    </row>
    <row r="18">
      <c r="A18" s="3" t="s">
        <v>18</v>
      </c>
      <c r="B18" s="4">
        <v>3535.0</v>
      </c>
    </row>
    <row r="19">
      <c r="A19" s="3" t="s">
        <v>19</v>
      </c>
      <c r="B19" s="4">
        <v>3532.9</v>
      </c>
    </row>
    <row r="20">
      <c r="A20" s="3" t="s">
        <v>20</v>
      </c>
      <c r="B20" s="4">
        <v>3527.6</v>
      </c>
    </row>
    <row r="21">
      <c r="A21" s="3" t="s">
        <v>21</v>
      </c>
      <c r="B21" s="4">
        <v>3541.8</v>
      </c>
    </row>
    <row r="22">
      <c r="A22" s="3" t="s">
        <v>22</v>
      </c>
      <c r="B22" s="4">
        <v>3571.9</v>
      </c>
    </row>
    <row r="23">
      <c r="A23" s="3" t="s">
        <v>23</v>
      </c>
      <c r="B23" s="4">
        <v>3599.5</v>
      </c>
    </row>
    <row r="24">
      <c r="A24" s="3" t="s">
        <v>24</v>
      </c>
      <c r="B24" s="4">
        <v>3614.5</v>
      </c>
    </row>
    <row r="25">
      <c r="A25" s="3" t="s">
        <v>25</v>
      </c>
      <c r="B25" s="4">
        <v>3644.1</v>
      </c>
    </row>
    <row r="26">
      <c r="A26" s="3" t="s">
        <v>26</v>
      </c>
      <c r="B26" s="4">
        <v>3681.7</v>
      </c>
    </row>
    <row r="27">
      <c r="A27" s="3" t="s">
        <v>27</v>
      </c>
      <c r="B27" s="4">
        <v>3702.5</v>
      </c>
    </row>
    <row r="28">
      <c r="A28" s="3" t="s">
        <v>28</v>
      </c>
      <c r="B28" s="4">
        <v>3731.8</v>
      </c>
    </row>
    <row r="29">
      <c r="A29" s="3" t="s">
        <v>29</v>
      </c>
      <c r="B29" s="4">
        <v>3777.4</v>
      </c>
    </row>
    <row r="30">
      <c r="A30" s="3" t="s">
        <v>30</v>
      </c>
      <c r="B30" s="4">
        <v>3797.2</v>
      </c>
    </row>
    <row r="31">
      <c r="A31" s="3" t="s">
        <v>31</v>
      </c>
      <c r="B31" s="4">
        <v>3821.9</v>
      </c>
    </row>
    <row r="32">
      <c r="A32" s="3" t="s">
        <v>32</v>
      </c>
      <c r="B32" s="4">
        <v>3814.5</v>
      </c>
    </row>
    <row r="33">
      <c r="A33" s="3" t="s">
        <v>33</v>
      </c>
      <c r="B33" s="4">
        <v>3839.7</v>
      </c>
    </row>
    <row r="34">
      <c r="A34" s="3" t="s">
        <v>34</v>
      </c>
      <c r="B34" s="4">
        <v>3856.2</v>
      </c>
    </row>
    <row r="35">
      <c r="A35" s="3" t="s">
        <v>35</v>
      </c>
      <c r="B35" s="4">
        <v>3893.3</v>
      </c>
    </row>
    <row r="36">
      <c r="A36" s="3" t="s">
        <v>36</v>
      </c>
      <c r="B36" s="4">
        <v>3901.7</v>
      </c>
    </row>
    <row r="37">
      <c r="A37" s="3" t="s">
        <v>37</v>
      </c>
      <c r="B37" s="4">
        <v>3926.3</v>
      </c>
    </row>
    <row r="38">
      <c r="A38" s="5"/>
      <c r="B38" s="6"/>
    </row>
    <row r="39">
      <c r="A39" s="5"/>
      <c r="B39" s="6"/>
    </row>
    <row r="40">
      <c r="A40" s="5"/>
      <c r="B40" s="6"/>
    </row>
    <row r="41">
      <c r="A41" s="5"/>
      <c r="B41" s="6"/>
    </row>
    <row r="42">
      <c r="A42" s="5"/>
      <c r="B42" s="6"/>
    </row>
    <row r="43">
      <c r="A43" s="5"/>
      <c r="B43" s="6"/>
    </row>
    <row r="44">
      <c r="A44" s="5"/>
      <c r="B44" s="6"/>
    </row>
    <row r="45">
      <c r="A45" s="5"/>
      <c r="B45" s="6"/>
    </row>
    <row r="46">
      <c r="A46" s="5"/>
      <c r="B46" s="6"/>
    </row>
    <row r="47">
      <c r="A47" s="5"/>
      <c r="B47" s="6"/>
    </row>
    <row r="48">
      <c r="A48" s="5"/>
      <c r="B48" s="6"/>
    </row>
    <row r="49">
      <c r="A49" s="5"/>
      <c r="B49" s="6"/>
    </row>
    <row r="50">
      <c r="A50" s="5"/>
      <c r="B50" s="6"/>
    </row>
    <row r="51">
      <c r="A51" s="5"/>
      <c r="B51" s="6"/>
    </row>
    <row r="52">
      <c r="A52" s="5"/>
      <c r="B52" s="6"/>
    </row>
    <row r="53">
      <c r="A53" s="5"/>
      <c r="B53" s="6"/>
    </row>
    <row r="54">
      <c r="A54" s="5"/>
      <c r="B54" s="6"/>
    </row>
    <row r="55">
      <c r="A55" s="5"/>
      <c r="B55" s="6"/>
    </row>
    <row r="56">
      <c r="A56" s="5"/>
      <c r="B56" s="6"/>
    </row>
    <row r="57">
      <c r="A57" s="5"/>
      <c r="B57" s="6"/>
    </row>
    <row r="58">
      <c r="A58" s="5"/>
      <c r="B58" s="6"/>
    </row>
    <row r="59">
      <c r="A59" s="5"/>
      <c r="B59" s="6"/>
    </row>
    <row r="60">
      <c r="A60" s="5"/>
      <c r="B60" s="6"/>
    </row>
    <row r="61">
      <c r="A61" s="5"/>
      <c r="B61" s="6"/>
    </row>
    <row r="62">
      <c r="A62" s="5"/>
      <c r="B62" s="6"/>
    </row>
    <row r="63">
      <c r="A63" s="5"/>
      <c r="B63" s="6"/>
    </row>
    <row r="64">
      <c r="A64" s="5"/>
      <c r="B64" s="6"/>
    </row>
    <row r="65">
      <c r="A65" s="5"/>
      <c r="B65" s="6"/>
    </row>
    <row r="66">
      <c r="A66" s="5"/>
      <c r="B66" s="6"/>
    </row>
    <row r="67">
      <c r="A67" s="5"/>
      <c r="B67" s="6"/>
    </row>
    <row r="68">
      <c r="A68" s="5"/>
      <c r="B68" s="6"/>
    </row>
    <row r="69">
      <c r="A69" s="5"/>
      <c r="B69" s="6"/>
    </row>
    <row r="70">
      <c r="A70" s="5"/>
      <c r="B70" s="6"/>
    </row>
    <row r="71">
      <c r="A71" s="5"/>
      <c r="B71" s="6"/>
    </row>
    <row r="72">
      <c r="A72" s="5"/>
      <c r="B72" s="6"/>
    </row>
    <row r="73">
      <c r="A73" s="5"/>
      <c r="B73" s="6"/>
    </row>
    <row r="74">
      <c r="A74" s="5"/>
      <c r="B74" s="6"/>
    </row>
    <row r="75">
      <c r="A75" s="5"/>
      <c r="B75" s="6"/>
    </row>
    <row r="76">
      <c r="A76" s="5"/>
      <c r="B76" s="6"/>
    </row>
    <row r="77">
      <c r="A77" s="5"/>
      <c r="B77" s="6"/>
    </row>
    <row r="78">
      <c r="A78" s="5"/>
      <c r="B78" s="6"/>
    </row>
    <row r="79">
      <c r="A79" s="5"/>
      <c r="B79" s="6"/>
    </row>
    <row r="80">
      <c r="A80" s="5"/>
      <c r="B80" s="6"/>
    </row>
    <row r="81">
      <c r="A81" s="5"/>
      <c r="B81" s="6"/>
    </row>
    <row r="82">
      <c r="A82" s="5"/>
      <c r="B82" s="6"/>
    </row>
    <row r="83">
      <c r="A83" s="5"/>
      <c r="B83" s="6"/>
    </row>
    <row r="84">
      <c r="A84" s="5"/>
      <c r="B84" s="6"/>
    </row>
    <row r="85">
      <c r="A85" s="5"/>
      <c r="B85" s="6"/>
    </row>
    <row r="86">
      <c r="A86" s="5"/>
      <c r="B86" s="6"/>
    </row>
    <row r="87">
      <c r="A87" s="5"/>
      <c r="B87" s="6"/>
    </row>
    <row r="88">
      <c r="A88" s="5"/>
      <c r="B88" s="6"/>
    </row>
    <row r="89">
      <c r="A89" s="5"/>
      <c r="B89" s="6"/>
    </row>
    <row r="90">
      <c r="A90" s="5"/>
      <c r="B90" s="6"/>
    </row>
    <row r="91">
      <c r="A91" s="5"/>
      <c r="B91" s="6"/>
    </row>
    <row r="92">
      <c r="A92" s="5"/>
      <c r="B92" s="6"/>
    </row>
    <row r="93">
      <c r="A93" s="5"/>
      <c r="B93" s="6"/>
    </row>
    <row r="94">
      <c r="A94" s="5"/>
      <c r="B94" s="6"/>
    </row>
    <row r="95">
      <c r="A95" s="5"/>
      <c r="B95" s="6"/>
    </row>
    <row r="96">
      <c r="A96" s="5"/>
      <c r="B96" s="6"/>
    </row>
    <row r="97">
      <c r="A97" s="5"/>
      <c r="B97" s="6"/>
    </row>
    <row r="98">
      <c r="A98" s="5"/>
      <c r="B98" s="6"/>
    </row>
    <row r="99">
      <c r="A99" s="5"/>
      <c r="B99" s="6"/>
    </row>
    <row r="100">
      <c r="A100" s="5"/>
      <c r="B100" s="6"/>
    </row>
    <row r="101">
      <c r="A101" s="5"/>
      <c r="B101" s="6"/>
    </row>
    <row r="102">
      <c r="A102" s="5"/>
      <c r="B102" s="6"/>
    </row>
    <row r="103">
      <c r="A103" s="5"/>
      <c r="B103" s="6"/>
    </row>
    <row r="104">
      <c r="A104" s="5"/>
      <c r="B104" s="6"/>
    </row>
    <row r="105">
      <c r="A105" s="5"/>
      <c r="B105" s="6"/>
    </row>
    <row r="106">
      <c r="A106" s="5"/>
      <c r="B106" s="6"/>
    </row>
    <row r="107">
      <c r="A107" s="5"/>
      <c r="B107" s="6"/>
    </row>
    <row r="108">
      <c r="A108" s="5"/>
      <c r="B108" s="6"/>
    </row>
    <row r="109">
      <c r="A109" s="5"/>
      <c r="B109" s="6"/>
    </row>
    <row r="110">
      <c r="A110" s="5"/>
      <c r="B110" s="6"/>
    </row>
    <row r="111">
      <c r="A111" s="5"/>
      <c r="B111" s="6"/>
    </row>
    <row r="112">
      <c r="A112" s="5"/>
      <c r="B112" s="6"/>
    </row>
    <row r="113">
      <c r="A113" s="5"/>
      <c r="B113" s="6"/>
    </row>
    <row r="114">
      <c r="A114" s="5"/>
      <c r="B114" s="6"/>
    </row>
    <row r="115">
      <c r="A115" s="5"/>
      <c r="B115" s="6"/>
    </row>
    <row r="116">
      <c r="A116" s="5"/>
      <c r="B116" s="6"/>
    </row>
    <row r="117">
      <c r="A117" s="5"/>
      <c r="B117" s="6"/>
    </row>
    <row r="118">
      <c r="A118" s="5"/>
      <c r="B118" s="6"/>
    </row>
    <row r="119">
      <c r="A119" s="5"/>
      <c r="B119" s="6"/>
    </row>
    <row r="120">
      <c r="A120" s="5"/>
      <c r="B120" s="6"/>
    </row>
    <row r="121">
      <c r="A121" s="5"/>
      <c r="B121" s="6"/>
    </row>
    <row r="122">
      <c r="A122" s="5"/>
      <c r="B122" s="6"/>
    </row>
    <row r="123">
      <c r="A123" s="5"/>
      <c r="B123" s="6"/>
    </row>
    <row r="124">
      <c r="A124" s="5"/>
      <c r="B124" s="6"/>
    </row>
    <row r="125">
      <c r="A125" s="5"/>
      <c r="B125" s="6"/>
    </row>
    <row r="126">
      <c r="A126" s="5"/>
      <c r="B126" s="6"/>
    </row>
    <row r="127">
      <c r="A127" s="5"/>
      <c r="B127" s="6"/>
    </row>
    <row r="128">
      <c r="A128" s="5"/>
      <c r="B128" s="6"/>
    </row>
    <row r="129">
      <c r="A129" s="5"/>
      <c r="B129" s="6"/>
    </row>
    <row r="130">
      <c r="A130" s="5"/>
      <c r="B130" s="6"/>
    </row>
    <row r="131">
      <c r="A131" s="5"/>
      <c r="B131" s="6"/>
    </row>
    <row r="132">
      <c r="A132" s="5"/>
      <c r="B132" s="6"/>
    </row>
    <row r="133">
      <c r="A133" s="5"/>
      <c r="B133" s="6"/>
    </row>
    <row r="134">
      <c r="A134" s="5"/>
      <c r="B134" s="6"/>
    </row>
    <row r="135">
      <c r="A135" s="5"/>
      <c r="B135" s="6"/>
    </row>
    <row r="136">
      <c r="A136" s="5"/>
      <c r="B136" s="6"/>
    </row>
    <row r="137">
      <c r="A137" s="5"/>
      <c r="B137" s="6"/>
    </row>
    <row r="138">
      <c r="A138" s="5"/>
      <c r="B138" s="6"/>
    </row>
    <row r="139">
      <c r="A139" s="5"/>
      <c r="B139" s="6"/>
    </row>
    <row r="140">
      <c r="A140" s="5"/>
      <c r="B140" s="6"/>
    </row>
    <row r="141">
      <c r="A141" s="5"/>
      <c r="B141" s="6"/>
    </row>
    <row r="142">
      <c r="A142" s="5"/>
      <c r="B142" s="6"/>
    </row>
    <row r="143">
      <c r="A143" s="5"/>
      <c r="B143" s="6"/>
    </row>
    <row r="144">
      <c r="A144" s="5"/>
      <c r="B144" s="6"/>
    </row>
    <row r="145">
      <c r="A145" s="5"/>
      <c r="B145" s="6"/>
    </row>
    <row r="146">
      <c r="A146" s="5"/>
      <c r="B146" s="6"/>
    </row>
    <row r="147">
      <c r="A147" s="5"/>
      <c r="B147" s="6"/>
    </row>
    <row r="148">
      <c r="A148" s="5"/>
      <c r="B148" s="6"/>
    </row>
    <row r="149">
      <c r="A149" s="5"/>
      <c r="B149" s="6"/>
    </row>
    <row r="150">
      <c r="A150" s="5"/>
      <c r="B150" s="6"/>
    </row>
    <row r="151">
      <c r="A151" s="5"/>
      <c r="B151" s="6"/>
    </row>
    <row r="152">
      <c r="A152" s="5"/>
      <c r="B152" s="6"/>
    </row>
    <row r="153">
      <c r="A153" s="5"/>
      <c r="B153" s="6"/>
    </row>
    <row r="154">
      <c r="A154" s="5"/>
      <c r="B154" s="6"/>
    </row>
    <row r="155">
      <c r="A155" s="5"/>
      <c r="B155" s="6"/>
    </row>
    <row r="156">
      <c r="A156" s="5"/>
      <c r="B156" s="6"/>
    </row>
    <row r="157">
      <c r="A157" s="5"/>
      <c r="B157" s="6"/>
    </row>
    <row r="158">
      <c r="A158" s="5"/>
      <c r="B158" s="6"/>
    </row>
    <row r="159">
      <c r="A159" s="5"/>
      <c r="B159" s="6"/>
    </row>
    <row r="160">
      <c r="A160" s="5"/>
      <c r="B160" s="6"/>
    </row>
    <row r="161">
      <c r="A161" s="5"/>
      <c r="B161" s="6"/>
    </row>
    <row r="162">
      <c r="A162" s="5"/>
      <c r="B162" s="6"/>
    </row>
    <row r="163">
      <c r="A163" s="5"/>
      <c r="B163" s="6"/>
    </row>
    <row r="164">
      <c r="A164" s="5"/>
      <c r="B164" s="6"/>
    </row>
    <row r="165">
      <c r="A165" s="5"/>
      <c r="B165" s="6"/>
    </row>
    <row r="166">
      <c r="A166" s="5"/>
      <c r="B166" s="6"/>
    </row>
    <row r="167">
      <c r="A167" s="5"/>
      <c r="B167" s="6"/>
    </row>
    <row r="168">
      <c r="A168" s="5"/>
      <c r="B168" s="6"/>
    </row>
    <row r="169">
      <c r="A169" s="5"/>
      <c r="B169" s="6"/>
    </row>
    <row r="170">
      <c r="A170" s="5"/>
      <c r="B170" s="6"/>
    </row>
    <row r="171">
      <c r="A171" s="5"/>
      <c r="B171" s="6"/>
    </row>
    <row r="172">
      <c r="A172" s="5"/>
      <c r="B172" s="6"/>
    </row>
    <row r="173">
      <c r="A173" s="5"/>
      <c r="B173" s="6"/>
    </row>
    <row r="174">
      <c r="A174" s="5"/>
      <c r="B174" s="6"/>
    </row>
    <row r="175">
      <c r="A175" s="5"/>
      <c r="B175" s="6"/>
    </row>
    <row r="176">
      <c r="A176" s="5"/>
      <c r="B176" s="6"/>
    </row>
    <row r="177">
      <c r="A177" s="5"/>
      <c r="B177" s="6"/>
    </row>
    <row r="178">
      <c r="A178" s="5"/>
      <c r="B178" s="6"/>
    </row>
    <row r="179">
      <c r="A179" s="5"/>
      <c r="B179" s="6"/>
    </row>
    <row r="180">
      <c r="A180" s="5"/>
      <c r="B180" s="6"/>
    </row>
    <row r="181">
      <c r="A181" s="5"/>
      <c r="B181" s="6"/>
    </row>
    <row r="182">
      <c r="A182" s="5"/>
      <c r="B182" s="6"/>
    </row>
    <row r="183">
      <c r="A183" s="5"/>
      <c r="B183" s="6"/>
    </row>
    <row r="184">
      <c r="A184" s="5"/>
      <c r="B184" s="6"/>
    </row>
    <row r="185">
      <c r="A185" s="5"/>
      <c r="B185" s="6"/>
    </row>
    <row r="186">
      <c r="A186" s="5"/>
      <c r="B186" s="6"/>
    </row>
    <row r="187">
      <c r="A187" s="5"/>
      <c r="B187" s="6"/>
    </row>
    <row r="188">
      <c r="A188" s="5"/>
      <c r="B188" s="6"/>
    </row>
    <row r="189">
      <c r="A189" s="5"/>
      <c r="B189" s="6"/>
    </row>
    <row r="190">
      <c r="A190" s="5"/>
      <c r="B190" s="6"/>
    </row>
    <row r="191">
      <c r="A191" s="5"/>
      <c r="B191" s="6"/>
    </row>
    <row r="192">
      <c r="A192" s="5"/>
      <c r="B192" s="6"/>
    </row>
    <row r="193">
      <c r="A193" s="5"/>
      <c r="B193" s="6"/>
    </row>
    <row r="194">
      <c r="A194" s="5"/>
      <c r="B194" s="6"/>
    </row>
    <row r="195">
      <c r="A195" s="5"/>
      <c r="B195" s="6"/>
    </row>
    <row r="196">
      <c r="A196" s="5"/>
      <c r="B196" s="6"/>
    </row>
    <row r="197">
      <c r="A197" s="5"/>
      <c r="B197" s="6"/>
    </row>
    <row r="198">
      <c r="A198" s="5"/>
      <c r="B198" s="6"/>
    </row>
    <row r="199">
      <c r="A199" s="5"/>
      <c r="B199" s="6"/>
    </row>
    <row r="200">
      <c r="A200" s="5"/>
      <c r="B200" s="6"/>
    </row>
    <row r="201">
      <c r="A201" s="5"/>
      <c r="B201" s="6"/>
    </row>
    <row r="202">
      <c r="A202" s="5"/>
      <c r="B202" s="6"/>
    </row>
    <row r="203">
      <c r="A203" s="5"/>
      <c r="B203" s="6"/>
    </row>
    <row r="204">
      <c r="A204" s="5"/>
      <c r="B204" s="6"/>
    </row>
    <row r="205">
      <c r="A205" s="5"/>
      <c r="B205" s="6"/>
    </row>
    <row r="206">
      <c r="A206" s="5"/>
      <c r="B206" s="6"/>
    </row>
    <row r="207">
      <c r="A207" s="5"/>
      <c r="B207" s="6"/>
    </row>
    <row r="208">
      <c r="A208" s="5"/>
      <c r="B208" s="6"/>
    </row>
    <row r="209">
      <c r="A209" s="5"/>
      <c r="B209" s="6"/>
    </row>
    <row r="210">
      <c r="A210" s="5"/>
      <c r="B210" s="6"/>
    </row>
    <row r="211">
      <c r="A211" s="5"/>
      <c r="B211" s="6"/>
    </row>
    <row r="212">
      <c r="A212" s="5"/>
      <c r="B212" s="6"/>
    </row>
    <row r="213">
      <c r="A213" s="5"/>
      <c r="B213" s="6"/>
    </row>
    <row r="214">
      <c r="A214" s="5"/>
      <c r="B214" s="6"/>
    </row>
    <row r="215">
      <c r="A215" s="5"/>
      <c r="B215" s="6"/>
    </row>
    <row r="216">
      <c r="A216" s="5"/>
      <c r="B216" s="6"/>
    </row>
    <row r="217">
      <c r="A217" s="5"/>
      <c r="B217" s="6"/>
    </row>
    <row r="218">
      <c r="A218" s="5"/>
      <c r="B218" s="6"/>
    </row>
    <row r="219">
      <c r="A219" s="5"/>
      <c r="B219" s="6"/>
    </row>
    <row r="220">
      <c r="A220" s="5"/>
      <c r="B220" s="6"/>
    </row>
    <row r="221">
      <c r="A221" s="5"/>
      <c r="B221" s="6"/>
    </row>
    <row r="222">
      <c r="A222" s="5"/>
      <c r="B222" s="6"/>
    </row>
    <row r="223">
      <c r="A223" s="5"/>
      <c r="B223" s="6"/>
    </row>
    <row r="224">
      <c r="A224" s="5"/>
      <c r="B224" s="6"/>
    </row>
    <row r="225">
      <c r="A225" s="5"/>
      <c r="B225" s="6"/>
    </row>
    <row r="226">
      <c r="A226" s="5"/>
      <c r="B226" s="6"/>
    </row>
    <row r="227">
      <c r="A227" s="5"/>
      <c r="B227" s="6"/>
    </row>
    <row r="228">
      <c r="A228" s="5"/>
      <c r="B228" s="6"/>
    </row>
    <row r="229">
      <c r="A229" s="5"/>
      <c r="B229" s="6"/>
    </row>
    <row r="230">
      <c r="A230" s="5"/>
      <c r="B230" s="6"/>
    </row>
    <row r="231">
      <c r="A231" s="5"/>
      <c r="B231" s="6"/>
    </row>
    <row r="232">
      <c r="A232" s="5"/>
      <c r="B232" s="6"/>
    </row>
    <row r="233">
      <c r="A233" s="5"/>
      <c r="B233" s="6"/>
    </row>
    <row r="234">
      <c r="A234" s="5"/>
      <c r="B234" s="6"/>
    </row>
    <row r="235">
      <c r="A235" s="5"/>
      <c r="B235" s="6"/>
    </row>
    <row r="236">
      <c r="A236" s="5"/>
      <c r="B236" s="6"/>
    </row>
    <row r="237">
      <c r="A237" s="5"/>
      <c r="B237" s="6"/>
    </row>
    <row r="238">
      <c r="A238" s="5"/>
      <c r="B238" s="6"/>
    </row>
    <row r="239">
      <c r="A239" s="5"/>
      <c r="B239" s="6"/>
    </row>
    <row r="240">
      <c r="A240" s="5"/>
      <c r="B240" s="6"/>
    </row>
    <row r="241">
      <c r="A241" s="5"/>
      <c r="B241" s="6"/>
    </row>
    <row r="242">
      <c r="A242" s="5"/>
      <c r="B242" s="6"/>
    </row>
    <row r="243">
      <c r="A243" s="5"/>
      <c r="B243" s="6"/>
    </row>
    <row r="244">
      <c r="A244" s="5"/>
      <c r="B244" s="6"/>
    </row>
    <row r="245">
      <c r="A245" s="5"/>
      <c r="B245" s="6"/>
    </row>
    <row r="246">
      <c r="A246" s="5"/>
      <c r="B246" s="6"/>
    </row>
    <row r="247">
      <c r="A247" s="5"/>
      <c r="B247" s="6"/>
    </row>
    <row r="248">
      <c r="A248" s="5"/>
      <c r="B248" s="6"/>
    </row>
    <row r="249">
      <c r="A249" s="5"/>
      <c r="B249" s="6"/>
    </row>
    <row r="250">
      <c r="A250" s="5"/>
      <c r="B250" s="6"/>
    </row>
    <row r="251">
      <c r="A251" s="5"/>
      <c r="B251" s="6"/>
    </row>
    <row r="252">
      <c r="A252" s="5"/>
      <c r="B252" s="6"/>
    </row>
    <row r="253">
      <c r="A253" s="5"/>
      <c r="B253" s="6"/>
    </row>
    <row r="254">
      <c r="A254" s="5"/>
      <c r="B254" s="6"/>
    </row>
    <row r="255">
      <c r="A255" s="5"/>
      <c r="B255" s="6"/>
    </row>
    <row r="256">
      <c r="A256" s="5"/>
      <c r="B256" s="6"/>
    </row>
    <row r="257">
      <c r="A257" s="5"/>
      <c r="B257" s="6"/>
    </row>
    <row r="258">
      <c r="A258" s="5"/>
      <c r="B258" s="6"/>
    </row>
    <row r="259">
      <c r="A259" s="5"/>
      <c r="B259" s="6"/>
    </row>
    <row r="260">
      <c r="A260" s="5"/>
      <c r="B260" s="6"/>
    </row>
    <row r="261">
      <c r="A261" s="5"/>
      <c r="B261" s="6"/>
    </row>
    <row r="262">
      <c r="A262" s="5"/>
      <c r="B262" s="6"/>
    </row>
    <row r="263">
      <c r="A263" s="5"/>
      <c r="B263" s="6"/>
    </row>
    <row r="264">
      <c r="A264" s="5"/>
      <c r="B264" s="6"/>
    </row>
    <row r="265">
      <c r="A265" s="5"/>
      <c r="B265" s="6"/>
    </row>
    <row r="266">
      <c r="A266" s="5"/>
      <c r="B266" s="6"/>
    </row>
    <row r="267">
      <c r="A267" s="5"/>
      <c r="B267" s="6"/>
    </row>
    <row r="268">
      <c r="A268" s="5"/>
      <c r="B268" s="6"/>
    </row>
    <row r="269">
      <c r="A269" s="5"/>
      <c r="B269" s="6"/>
    </row>
    <row r="270">
      <c r="A270" s="5"/>
      <c r="B270" s="6"/>
    </row>
    <row r="271">
      <c r="A271" s="5"/>
      <c r="B271" s="6"/>
    </row>
    <row r="272">
      <c r="A272" s="5"/>
      <c r="B272" s="6"/>
    </row>
    <row r="273">
      <c r="A273" s="5"/>
      <c r="B273" s="6"/>
    </row>
    <row r="274">
      <c r="A274" s="5"/>
      <c r="B274" s="6"/>
    </row>
    <row r="275">
      <c r="A275" s="5"/>
      <c r="B275" s="6"/>
    </row>
    <row r="276">
      <c r="A276" s="5"/>
      <c r="B276" s="6"/>
    </row>
    <row r="277">
      <c r="A277" s="5"/>
      <c r="B277" s="6"/>
    </row>
    <row r="278">
      <c r="A278" s="5"/>
      <c r="B278" s="6"/>
    </row>
    <row r="279">
      <c r="A279" s="5"/>
      <c r="B279" s="6"/>
    </row>
    <row r="280">
      <c r="A280" s="5"/>
      <c r="B280" s="6"/>
    </row>
    <row r="281">
      <c r="A281" s="5"/>
      <c r="B281" s="6"/>
    </row>
    <row r="282">
      <c r="A282" s="5"/>
      <c r="B282" s="6"/>
    </row>
    <row r="283">
      <c r="A283" s="5"/>
      <c r="B283" s="6"/>
    </row>
    <row r="284">
      <c r="A284" s="5"/>
      <c r="B284" s="6"/>
    </row>
    <row r="285">
      <c r="A285" s="5"/>
      <c r="B285" s="6"/>
    </row>
    <row r="286">
      <c r="A286" s="5"/>
      <c r="B286" s="6"/>
    </row>
    <row r="287">
      <c r="A287" s="5"/>
      <c r="B287" s="6"/>
    </row>
    <row r="288">
      <c r="A288" s="5"/>
      <c r="B288" s="6"/>
    </row>
    <row r="289">
      <c r="A289" s="5"/>
      <c r="B289" s="6"/>
    </row>
    <row r="290">
      <c r="A290" s="5"/>
      <c r="B290" s="6"/>
    </row>
    <row r="291">
      <c r="A291" s="5"/>
      <c r="B291" s="6"/>
    </row>
    <row r="292">
      <c r="A292" s="5"/>
      <c r="B292" s="6"/>
    </row>
    <row r="293">
      <c r="A293" s="5"/>
      <c r="B293" s="6"/>
    </row>
    <row r="294">
      <c r="A294" s="5"/>
      <c r="B294" s="6"/>
    </row>
    <row r="295">
      <c r="A295" s="5"/>
      <c r="B295" s="6"/>
    </row>
    <row r="296">
      <c r="A296" s="5"/>
      <c r="B296" s="6"/>
    </row>
    <row r="297">
      <c r="A297" s="5"/>
      <c r="B297" s="6"/>
    </row>
    <row r="298">
      <c r="A298" s="5"/>
      <c r="B298" s="6"/>
    </row>
    <row r="299">
      <c r="A299" s="5"/>
      <c r="B299" s="6"/>
    </row>
    <row r="300">
      <c r="A300" s="5"/>
      <c r="B300" s="6"/>
    </row>
    <row r="301">
      <c r="A301" s="5"/>
      <c r="B301" s="6"/>
    </row>
    <row r="302">
      <c r="A302" s="5"/>
      <c r="B302" s="6"/>
    </row>
    <row r="303">
      <c r="A303" s="5"/>
      <c r="B303" s="6"/>
    </row>
    <row r="304">
      <c r="A304" s="5"/>
      <c r="B304" s="6"/>
    </row>
    <row r="305">
      <c r="A305" s="5"/>
      <c r="B305" s="6"/>
    </row>
    <row r="306">
      <c r="A306" s="5"/>
      <c r="B306" s="6"/>
    </row>
    <row r="307">
      <c r="A307" s="5"/>
      <c r="B307" s="6"/>
    </row>
    <row r="308">
      <c r="A308" s="5"/>
      <c r="B308" s="6"/>
    </row>
    <row r="309">
      <c r="A309" s="5"/>
      <c r="B309" s="6"/>
    </row>
    <row r="310">
      <c r="A310" s="5"/>
      <c r="B310" s="6"/>
    </row>
    <row r="311">
      <c r="A311" s="5"/>
      <c r="B311" s="6"/>
    </row>
    <row r="312">
      <c r="A312" s="5"/>
      <c r="B312" s="6"/>
    </row>
    <row r="313">
      <c r="A313" s="5"/>
      <c r="B313" s="6"/>
    </row>
    <row r="314">
      <c r="A314" s="5"/>
      <c r="B314" s="6"/>
    </row>
    <row r="315">
      <c r="A315" s="5"/>
      <c r="B315" s="6"/>
    </row>
    <row r="316">
      <c r="A316" s="5"/>
      <c r="B316" s="6"/>
    </row>
    <row r="317">
      <c r="A317" s="5"/>
      <c r="B317" s="6"/>
    </row>
    <row r="318">
      <c r="A318" s="5"/>
      <c r="B318" s="6"/>
    </row>
    <row r="319">
      <c r="A319" s="5"/>
      <c r="B319" s="6"/>
    </row>
    <row r="320">
      <c r="A320" s="5"/>
      <c r="B320" s="6"/>
    </row>
    <row r="321">
      <c r="A321" s="5"/>
      <c r="B321" s="6"/>
    </row>
    <row r="322">
      <c r="A322" s="5"/>
      <c r="B322" s="6"/>
    </row>
    <row r="323">
      <c r="A323" s="5"/>
      <c r="B323" s="6"/>
    </row>
    <row r="324">
      <c r="A324" s="5"/>
      <c r="B324" s="6"/>
    </row>
    <row r="325">
      <c r="A325" s="5"/>
      <c r="B325" s="6"/>
    </row>
    <row r="326">
      <c r="A326" s="5"/>
      <c r="B326" s="6"/>
    </row>
    <row r="327">
      <c r="A327" s="5"/>
      <c r="B327" s="6"/>
    </row>
    <row r="328">
      <c r="A328" s="5"/>
      <c r="B328" s="6"/>
    </row>
    <row r="329">
      <c r="A329" s="5"/>
      <c r="B329" s="6"/>
    </row>
    <row r="330">
      <c r="A330" s="5"/>
      <c r="B330" s="6"/>
    </row>
    <row r="331">
      <c r="A331" s="5"/>
      <c r="B331" s="6"/>
    </row>
    <row r="332">
      <c r="A332" s="5"/>
      <c r="B332" s="6"/>
    </row>
    <row r="333">
      <c r="A333" s="5"/>
      <c r="B333" s="6"/>
    </row>
    <row r="334">
      <c r="A334" s="5"/>
      <c r="B334" s="6"/>
    </row>
    <row r="335">
      <c r="A335" s="5"/>
      <c r="B335" s="6"/>
    </row>
    <row r="336">
      <c r="A336" s="5"/>
      <c r="B336" s="6"/>
    </row>
    <row r="337">
      <c r="A337" s="5"/>
      <c r="B337" s="6"/>
    </row>
    <row r="338">
      <c r="A338" s="5"/>
      <c r="B338" s="6"/>
    </row>
    <row r="339">
      <c r="A339" s="5"/>
      <c r="B339" s="6"/>
    </row>
    <row r="340">
      <c r="A340" s="5"/>
      <c r="B340" s="6"/>
    </row>
    <row r="341">
      <c r="A341" s="5"/>
      <c r="B341" s="6"/>
    </row>
    <row r="342">
      <c r="A342" s="5"/>
      <c r="B342" s="6"/>
    </row>
    <row r="343">
      <c r="A343" s="5"/>
      <c r="B343" s="6"/>
    </row>
    <row r="344">
      <c r="A344" s="5"/>
      <c r="B344" s="6"/>
    </row>
    <row r="345">
      <c r="A345" s="5"/>
      <c r="B345" s="6"/>
    </row>
    <row r="346">
      <c r="A346" s="5"/>
      <c r="B346" s="6"/>
    </row>
    <row r="347">
      <c r="A347" s="5"/>
      <c r="B347" s="6"/>
    </row>
    <row r="348">
      <c r="A348" s="5"/>
      <c r="B348" s="6"/>
    </row>
    <row r="349">
      <c r="A349" s="5"/>
      <c r="B349" s="6"/>
    </row>
    <row r="350">
      <c r="A350" s="5"/>
      <c r="B350" s="6"/>
    </row>
    <row r="351">
      <c r="A351" s="5"/>
      <c r="B351" s="6"/>
    </row>
    <row r="352">
      <c r="A352" s="5"/>
      <c r="B352" s="6"/>
    </row>
    <row r="353">
      <c r="A353" s="5"/>
      <c r="B353" s="6"/>
    </row>
    <row r="354">
      <c r="A354" s="5"/>
      <c r="B354" s="6"/>
    </row>
    <row r="355">
      <c r="A355" s="5"/>
      <c r="B355" s="6"/>
    </row>
    <row r="356">
      <c r="A356" s="5"/>
      <c r="B356" s="6"/>
    </row>
    <row r="357">
      <c r="A357" s="5"/>
      <c r="B357" s="6"/>
    </row>
    <row r="358">
      <c r="A358" s="5"/>
      <c r="B358" s="6"/>
    </row>
    <row r="359">
      <c r="A359" s="5"/>
      <c r="B359" s="6"/>
    </row>
    <row r="360">
      <c r="A360" s="5"/>
      <c r="B360" s="6"/>
    </row>
    <row r="361">
      <c r="A361" s="5"/>
      <c r="B361" s="6"/>
    </row>
    <row r="362">
      <c r="A362" s="5"/>
      <c r="B362" s="6"/>
    </row>
    <row r="363">
      <c r="A363" s="5"/>
      <c r="B363" s="6"/>
    </row>
    <row r="364">
      <c r="A364" s="5"/>
      <c r="B364" s="6"/>
    </row>
    <row r="365">
      <c r="A365" s="5"/>
      <c r="B365" s="6"/>
    </row>
    <row r="366">
      <c r="A366" s="5"/>
      <c r="B366" s="6"/>
    </row>
    <row r="367">
      <c r="A367" s="5"/>
      <c r="B367" s="6"/>
    </row>
    <row r="368">
      <c r="A368" s="5"/>
      <c r="B368" s="6"/>
    </row>
    <row r="369">
      <c r="A369" s="5"/>
      <c r="B369" s="6"/>
    </row>
    <row r="370">
      <c r="A370" s="5"/>
      <c r="B370" s="6"/>
    </row>
    <row r="371">
      <c r="A371" s="5"/>
      <c r="B371" s="6"/>
    </row>
    <row r="372">
      <c r="A372" s="5"/>
      <c r="B372" s="6"/>
    </row>
    <row r="373">
      <c r="A373" s="5"/>
      <c r="B373" s="6"/>
    </row>
    <row r="374">
      <c r="A374" s="5"/>
      <c r="B374" s="6"/>
    </row>
    <row r="375">
      <c r="A375" s="5"/>
      <c r="B375" s="6"/>
    </row>
    <row r="376">
      <c r="A376" s="5"/>
      <c r="B376" s="6"/>
    </row>
    <row r="377">
      <c r="A377" s="5"/>
      <c r="B377" s="6"/>
    </row>
    <row r="378">
      <c r="A378" s="5"/>
      <c r="B378" s="6"/>
    </row>
    <row r="379">
      <c r="A379" s="5"/>
      <c r="B379" s="6"/>
    </row>
    <row r="380">
      <c r="A380" s="5"/>
      <c r="B380" s="6"/>
    </row>
    <row r="381">
      <c r="A381" s="5"/>
      <c r="B381" s="6"/>
    </row>
    <row r="382">
      <c r="A382" s="5"/>
      <c r="B382" s="6"/>
    </row>
    <row r="383">
      <c r="A383" s="5"/>
      <c r="B383" s="6"/>
    </row>
    <row r="384">
      <c r="A384" s="5"/>
      <c r="B384" s="6"/>
    </row>
    <row r="385">
      <c r="A385" s="5"/>
      <c r="B385" s="6"/>
    </row>
    <row r="386">
      <c r="A386" s="5"/>
      <c r="B386" s="6"/>
    </row>
    <row r="387">
      <c r="A387" s="5"/>
      <c r="B387" s="6"/>
    </row>
    <row r="388">
      <c r="A388" s="5"/>
      <c r="B388" s="6"/>
    </row>
    <row r="389">
      <c r="A389" s="5"/>
      <c r="B389" s="6"/>
    </row>
    <row r="390">
      <c r="A390" s="5"/>
      <c r="B390" s="6"/>
    </row>
    <row r="391">
      <c r="A391" s="5"/>
      <c r="B391" s="6"/>
    </row>
    <row r="392">
      <c r="A392" s="5"/>
      <c r="B392" s="6"/>
    </row>
    <row r="393">
      <c r="A393" s="5"/>
      <c r="B393" s="6"/>
    </row>
    <row r="394">
      <c r="A394" s="5"/>
      <c r="B394" s="6"/>
    </row>
    <row r="395">
      <c r="A395" s="5"/>
      <c r="B395" s="6"/>
    </row>
    <row r="396">
      <c r="A396" s="5"/>
      <c r="B396" s="6"/>
    </row>
    <row r="397">
      <c r="A397" s="5"/>
      <c r="B397" s="6"/>
    </row>
    <row r="398">
      <c r="A398" s="5"/>
      <c r="B398" s="6"/>
    </row>
    <row r="399">
      <c r="A399" s="5"/>
      <c r="B399" s="6"/>
    </row>
    <row r="400">
      <c r="A400" s="5"/>
      <c r="B400" s="6"/>
    </row>
    <row r="401">
      <c r="A401" s="5"/>
      <c r="B401" s="6"/>
    </row>
    <row r="402">
      <c r="A402" s="5"/>
      <c r="B402" s="6"/>
    </row>
    <row r="403">
      <c r="A403" s="5"/>
      <c r="B403" s="6"/>
    </row>
    <row r="404">
      <c r="A404" s="5"/>
      <c r="B404" s="6"/>
    </row>
    <row r="405">
      <c r="A405" s="5"/>
      <c r="B405" s="6"/>
    </row>
    <row r="406">
      <c r="A406" s="5"/>
      <c r="B406" s="6"/>
    </row>
    <row r="407">
      <c r="A407" s="5"/>
      <c r="B407" s="6"/>
    </row>
    <row r="408">
      <c r="A408" s="5"/>
      <c r="B408" s="6"/>
    </row>
    <row r="409">
      <c r="A409" s="5"/>
      <c r="B409" s="6"/>
    </row>
    <row r="410">
      <c r="A410" s="5"/>
      <c r="B410" s="6"/>
    </row>
    <row r="411">
      <c r="A411" s="5"/>
      <c r="B411" s="6"/>
    </row>
    <row r="412">
      <c r="A412" s="5"/>
      <c r="B412" s="6"/>
    </row>
    <row r="413">
      <c r="A413" s="5"/>
      <c r="B413" s="6"/>
    </row>
    <row r="414">
      <c r="A414" s="5"/>
      <c r="B414" s="6"/>
    </row>
    <row r="415">
      <c r="A415" s="5"/>
      <c r="B415" s="6"/>
    </row>
    <row r="416">
      <c r="A416" s="5"/>
      <c r="B416" s="6"/>
    </row>
    <row r="417">
      <c r="A417" s="5"/>
      <c r="B417" s="6"/>
    </row>
    <row r="418">
      <c r="A418" s="5"/>
      <c r="B418" s="6"/>
    </row>
    <row r="419">
      <c r="A419" s="5"/>
      <c r="B419" s="6"/>
    </row>
    <row r="420">
      <c r="A420" s="5"/>
      <c r="B420" s="6"/>
    </row>
    <row r="421">
      <c r="A421" s="5"/>
      <c r="B421" s="6"/>
    </row>
    <row r="422">
      <c r="A422" s="5"/>
      <c r="B422" s="6"/>
    </row>
    <row r="423">
      <c r="A423" s="5"/>
      <c r="B423" s="6"/>
    </row>
    <row r="424">
      <c r="A424" s="5"/>
      <c r="B424" s="6"/>
    </row>
    <row r="425">
      <c r="A425" s="5"/>
      <c r="B425" s="6"/>
    </row>
    <row r="426">
      <c r="A426" s="5"/>
      <c r="B426" s="6"/>
    </row>
    <row r="427">
      <c r="A427" s="5"/>
      <c r="B427" s="6"/>
    </row>
    <row r="428">
      <c r="A428" s="5"/>
      <c r="B428" s="6"/>
    </row>
    <row r="429">
      <c r="A429" s="5"/>
      <c r="B429" s="6"/>
    </row>
    <row r="430">
      <c r="A430" s="5"/>
      <c r="B430" s="6"/>
    </row>
    <row r="431">
      <c r="A431" s="5"/>
      <c r="B431" s="6"/>
    </row>
    <row r="432">
      <c r="A432" s="5"/>
      <c r="B432" s="6"/>
    </row>
    <row r="433">
      <c r="A433" s="5"/>
      <c r="B433" s="6"/>
    </row>
    <row r="434">
      <c r="A434" s="5"/>
      <c r="B434" s="6"/>
    </row>
    <row r="435">
      <c r="A435" s="5"/>
      <c r="B435" s="6"/>
    </row>
    <row r="436">
      <c r="A436" s="5"/>
      <c r="B436" s="6"/>
    </row>
    <row r="437">
      <c r="A437" s="5"/>
      <c r="B437" s="6"/>
    </row>
    <row r="438">
      <c r="A438" s="5"/>
      <c r="B438" s="6"/>
    </row>
    <row r="439">
      <c r="A439" s="5"/>
      <c r="B439" s="6"/>
    </row>
    <row r="440">
      <c r="A440" s="5"/>
      <c r="B440" s="6"/>
    </row>
    <row r="441">
      <c r="A441" s="5"/>
      <c r="B441" s="6"/>
    </row>
    <row r="442">
      <c r="A442" s="5"/>
      <c r="B442" s="6"/>
    </row>
    <row r="443">
      <c r="A443" s="5"/>
      <c r="B443" s="6"/>
    </row>
    <row r="444">
      <c r="A444" s="5"/>
      <c r="B444" s="6"/>
    </row>
    <row r="445">
      <c r="A445" s="5"/>
      <c r="B445" s="6"/>
    </row>
    <row r="446">
      <c r="A446" s="5"/>
      <c r="B446" s="6"/>
    </row>
    <row r="447">
      <c r="A447" s="5"/>
      <c r="B447" s="6"/>
    </row>
    <row r="448">
      <c r="A448" s="5"/>
      <c r="B448" s="6"/>
    </row>
    <row r="449">
      <c r="A449" s="5"/>
      <c r="B449" s="6"/>
    </row>
    <row r="450">
      <c r="A450" s="5"/>
      <c r="B450" s="6"/>
    </row>
    <row r="451">
      <c r="A451" s="5"/>
      <c r="B451" s="6"/>
    </row>
    <row r="452">
      <c r="A452" s="5"/>
      <c r="B452" s="6"/>
    </row>
    <row r="453">
      <c r="A453" s="5"/>
      <c r="B453" s="6"/>
    </row>
    <row r="454">
      <c r="A454" s="5"/>
      <c r="B454" s="6"/>
    </row>
    <row r="455">
      <c r="A455" s="5"/>
      <c r="B455" s="6"/>
    </row>
    <row r="456">
      <c r="A456" s="5"/>
      <c r="B456" s="6"/>
    </row>
    <row r="457">
      <c r="A457" s="5"/>
      <c r="B457" s="6"/>
    </row>
    <row r="458">
      <c r="A458" s="5"/>
      <c r="B458" s="6"/>
    </row>
    <row r="459">
      <c r="A459" s="5"/>
      <c r="B459" s="6"/>
    </row>
    <row r="460">
      <c r="A460" s="5"/>
      <c r="B460" s="6"/>
    </row>
    <row r="461">
      <c r="A461" s="5"/>
      <c r="B461" s="6"/>
    </row>
    <row r="462">
      <c r="A462" s="5"/>
      <c r="B462" s="6"/>
    </row>
    <row r="463">
      <c r="A463" s="5"/>
      <c r="B463" s="6"/>
    </row>
    <row r="464">
      <c r="A464" s="5"/>
      <c r="B464" s="6"/>
    </row>
    <row r="465">
      <c r="A465" s="5"/>
      <c r="B465" s="6"/>
    </row>
    <row r="466">
      <c r="A466" s="5"/>
      <c r="B466" s="6"/>
    </row>
    <row r="467">
      <c r="A467" s="5"/>
      <c r="B467" s="6"/>
    </row>
    <row r="468">
      <c r="A468" s="5"/>
      <c r="B468" s="6"/>
    </row>
    <row r="469">
      <c r="A469" s="5"/>
      <c r="B469" s="6"/>
    </row>
    <row r="470">
      <c r="A470" s="5"/>
      <c r="B470" s="6"/>
    </row>
    <row r="471">
      <c r="A471" s="5"/>
      <c r="B471" s="6"/>
    </row>
    <row r="472">
      <c r="A472" s="5"/>
      <c r="B472" s="6"/>
    </row>
    <row r="473">
      <c r="A473" s="5"/>
      <c r="B473" s="6"/>
    </row>
    <row r="474">
      <c r="A474" s="5"/>
      <c r="B474" s="6"/>
    </row>
    <row r="475">
      <c r="A475" s="5"/>
      <c r="B475" s="6"/>
    </row>
    <row r="476">
      <c r="A476" s="5"/>
      <c r="B476" s="6"/>
    </row>
    <row r="477">
      <c r="A477" s="5"/>
      <c r="B477" s="6"/>
    </row>
    <row r="478">
      <c r="A478" s="5"/>
      <c r="B478" s="6"/>
    </row>
    <row r="479">
      <c r="A479" s="5"/>
      <c r="B479" s="6"/>
    </row>
    <row r="480">
      <c r="A480" s="5"/>
      <c r="B480" s="6"/>
    </row>
    <row r="481">
      <c r="A481" s="5"/>
      <c r="B481" s="6"/>
    </row>
    <row r="482">
      <c r="A482" s="5"/>
      <c r="B482" s="6"/>
    </row>
    <row r="483">
      <c r="A483" s="5"/>
      <c r="B483" s="6"/>
    </row>
    <row r="484">
      <c r="A484" s="5"/>
      <c r="B484" s="6"/>
    </row>
    <row r="485">
      <c r="A485" s="5"/>
      <c r="B485" s="6"/>
    </row>
    <row r="486">
      <c r="A486" s="5"/>
      <c r="B486" s="6"/>
    </row>
    <row r="487">
      <c r="A487" s="5"/>
      <c r="B487" s="6"/>
    </row>
    <row r="488">
      <c r="A488" s="5"/>
      <c r="B488" s="6"/>
    </row>
    <row r="489">
      <c r="A489" s="5"/>
      <c r="B489" s="6"/>
    </row>
    <row r="490">
      <c r="A490" s="5"/>
      <c r="B490" s="6"/>
    </row>
    <row r="491">
      <c r="A491" s="5"/>
      <c r="B491" s="6"/>
    </row>
    <row r="492">
      <c r="A492" s="5"/>
      <c r="B492" s="6"/>
    </row>
    <row r="493">
      <c r="A493" s="5"/>
      <c r="B493" s="6"/>
    </row>
    <row r="494">
      <c r="A494" s="5"/>
      <c r="B494" s="6"/>
    </row>
    <row r="495">
      <c r="A495" s="5"/>
      <c r="B495" s="6"/>
    </row>
    <row r="496">
      <c r="A496" s="5"/>
      <c r="B496" s="6"/>
    </row>
    <row r="497">
      <c r="A497" s="5"/>
      <c r="B497" s="6"/>
    </row>
    <row r="498">
      <c r="A498" s="5"/>
      <c r="B498" s="6"/>
    </row>
    <row r="499">
      <c r="A499" s="5"/>
      <c r="B499" s="6"/>
    </row>
    <row r="500">
      <c r="A500" s="5"/>
      <c r="B500" s="6"/>
    </row>
    <row r="501">
      <c r="A501" s="5"/>
      <c r="B501" s="6"/>
    </row>
    <row r="502">
      <c r="A502" s="5"/>
      <c r="B502" s="6"/>
    </row>
    <row r="503">
      <c r="A503" s="5"/>
      <c r="B503" s="6"/>
    </row>
    <row r="504">
      <c r="A504" s="5"/>
      <c r="B504" s="6"/>
    </row>
    <row r="505">
      <c r="A505" s="5"/>
      <c r="B505" s="6"/>
    </row>
    <row r="506">
      <c r="A506" s="5"/>
      <c r="B506" s="6"/>
    </row>
    <row r="507">
      <c r="A507" s="5"/>
      <c r="B507" s="6"/>
    </row>
    <row r="508">
      <c r="A508" s="5"/>
      <c r="B508" s="6"/>
    </row>
    <row r="509">
      <c r="A509" s="5"/>
      <c r="B509" s="6"/>
    </row>
    <row r="510">
      <c r="A510" s="5"/>
      <c r="B510" s="6"/>
    </row>
    <row r="511">
      <c r="A511" s="5"/>
      <c r="B511" s="6"/>
    </row>
    <row r="512">
      <c r="A512" s="5"/>
      <c r="B512" s="6"/>
    </row>
    <row r="513">
      <c r="A513" s="5"/>
      <c r="B513" s="6"/>
    </row>
    <row r="514">
      <c r="A514" s="5"/>
      <c r="B514" s="6"/>
    </row>
    <row r="515">
      <c r="A515" s="5"/>
      <c r="B515" s="6"/>
    </row>
    <row r="516">
      <c r="A516" s="5"/>
      <c r="B516" s="6"/>
    </row>
    <row r="517">
      <c r="A517" s="5"/>
      <c r="B517" s="6"/>
    </row>
    <row r="518">
      <c r="A518" s="5"/>
      <c r="B518" s="6"/>
    </row>
    <row r="519">
      <c r="A519" s="5"/>
      <c r="B519" s="6"/>
    </row>
    <row r="520">
      <c r="A520" s="5"/>
      <c r="B520" s="6"/>
    </row>
    <row r="521">
      <c r="A521" s="5"/>
      <c r="B521" s="6"/>
    </row>
    <row r="522">
      <c r="A522" s="5"/>
      <c r="B522" s="6"/>
    </row>
    <row r="523">
      <c r="A523" s="5"/>
      <c r="B523" s="6"/>
    </row>
    <row r="524">
      <c r="A524" s="5"/>
      <c r="B524" s="6"/>
    </row>
    <row r="525">
      <c r="A525" s="5"/>
      <c r="B525" s="6"/>
    </row>
    <row r="526">
      <c r="A526" s="5"/>
      <c r="B526" s="6"/>
    </row>
    <row r="527">
      <c r="A527" s="5"/>
      <c r="B527" s="6"/>
    </row>
    <row r="528">
      <c r="A528" s="5"/>
      <c r="B528" s="6"/>
    </row>
    <row r="529">
      <c r="A529" s="5"/>
      <c r="B529" s="6"/>
    </row>
    <row r="530">
      <c r="A530" s="5"/>
      <c r="B530" s="6"/>
    </row>
    <row r="531">
      <c r="A531" s="5"/>
      <c r="B531" s="6"/>
    </row>
    <row r="532">
      <c r="A532" s="5"/>
      <c r="B532" s="6"/>
    </row>
    <row r="533">
      <c r="A533" s="5"/>
      <c r="B533" s="6"/>
    </row>
    <row r="534">
      <c r="A534" s="5"/>
      <c r="B534" s="6"/>
    </row>
    <row r="535">
      <c r="A535" s="5"/>
      <c r="B535" s="6"/>
    </row>
    <row r="536">
      <c r="A536" s="5"/>
      <c r="B536" s="6"/>
    </row>
    <row r="537">
      <c r="A537" s="5"/>
      <c r="B537" s="6"/>
    </row>
    <row r="538">
      <c r="A538" s="5"/>
      <c r="B538" s="6"/>
    </row>
    <row r="539">
      <c r="A539" s="5"/>
      <c r="B539" s="6"/>
    </row>
    <row r="540">
      <c r="A540" s="5"/>
      <c r="B540" s="6"/>
    </row>
    <row r="541">
      <c r="A541" s="5"/>
      <c r="B541" s="6"/>
    </row>
    <row r="542">
      <c r="A542" s="5"/>
      <c r="B542" s="6"/>
    </row>
    <row r="543">
      <c r="A543" s="5"/>
      <c r="B543" s="6"/>
    </row>
    <row r="544">
      <c r="A544" s="5"/>
      <c r="B544" s="6"/>
    </row>
    <row r="545">
      <c r="A545" s="5"/>
      <c r="B545" s="6"/>
    </row>
    <row r="546">
      <c r="A546" s="5"/>
      <c r="B546" s="6"/>
    </row>
    <row r="547">
      <c r="A547" s="5"/>
      <c r="B547" s="6"/>
    </row>
    <row r="548">
      <c r="A548" s="5"/>
      <c r="B548" s="6"/>
    </row>
    <row r="549">
      <c r="A549" s="5"/>
      <c r="B549" s="6"/>
    </row>
    <row r="550">
      <c r="A550" s="5"/>
      <c r="B550" s="6"/>
    </row>
    <row r="551">
      <c r="A551" s="5"/>
      <c r="B551" s="6"/>
    </row>
    <row r="552">
      <c r="A552" s="5"/>
      <c r="B552" s="6"/>
    </row>
    <row r="553">
      <c r="A553" s="5"/>
      <c r="B553" s="6"/>
    </row>
    <row r="554">
      <c r="A554" s="5"/>
      <c r="B554" s="6"/>
    </row>
    <row r="555">
      <c r="A555" s="5"/>
      <c r="B555" s="6"/>
    </row>
    <row r="556">
      <c r="A556" s="5"/>
      <c r="B556" s="6"/>
    </row>
    <row r="557">
      <c r="A557" s="5"/>
      <c r="B557" s="6"/>
    </row>
    <row r="558">
      <c r="A558" s="5"/>
      <c r="B558" s="6"/>
    </row>
    <row r="559">
      <c r="A559" s="5"/>
      <c r="B559" s="6"/>
    </row>
    <row r="560">
      <c r="A560" s="5"/>
      <c r="B560" s="6"/>
    </row>
    <row r="561">
      <c r="A561" s="5"/>
      <c r="B561" s="6"/>
    </row>
    <row r="562">
      <c r="A562" s="5"/>
      <c r="B562" s="6"/>
    </row>
    <row r="563">
      <c r="A563" s="5"/>
      <c r="B563" s="6"/>
    </row>
    <row r="564">
      <c r="A564" s="5"/>
      <c r="B564" s="6"/>
    </row>
    <row r="565">
      <c r="A565" s="5"/>
      <c r="B565" s="6"/>
    </row>
    <row r="566">
      <c r="A566" s="5"/>
      <c r="B566" s="6"/>
    </row>
    <row r="567">
      <c r="A567" s="5"/>
      <c r="B567" s="6"/>
    </row>
    <row r="568">
      <c r="A568" s="5"/>
      <c r="B568" s="6"/>
    </row>
    <row r="569">
      <c r="A569" s="5"/>
      <c r="B569" s="6"/>
    </row>
    <row r="570">
      <c r="A570" s="5"/>
      <c r="B570" s="6"/>
    </row>
    <row r="571">
      <c r="A571" s="5"/>
      <c r="B571" s="6"/>
    </row>
    <row r="572">
      <c r="A572" s="5"/>
      <c r="B572" s="6"/>
    </row>
    <row r="573">
      <c r="A573" s="5"/>
      <c r="B573" s="6"/>
    </row>
    <row r="574">
      <c r="A574" s="5"/>
      <c r="B574" s="6"/>
    </row>
    <row r="575">
      <c r="A575" s="5"/>
      <c r="B575" s="6"/>
    </row>
    <row r="576">
      <c r="A576" s="5"/>
      <c r="B576" s="6"/>
    </row>
    <row r="577">
      <c r="A577" s="5"/>
      <c r="B577" s="6"/>
    </row>
    <row r="578">
      <c r="A578" s="5"/>
      <c r="B578" s="6"/>
    </row>
    <row r="579">
      <c r="A579" s="5"/>
      <c r="B579" s="6"/>
    </row>
    <row r="580">
      <c r="A580" s="5"/>
      <c r="B580" s="6"/>
    </row>
    <row r="581">
      <c r="A581" s="5"/>
      <c r="B581" s="6"/>
    </row>
    <row r="582">
      <c r="A582" s="5"/>
      <c r="B582" s="6"/>
    </row>
    <row r="583">
      <c r="A583" s="5"/>
      <c r="B583" s="6"/>
    </row>
    <row r="584">
      <c r="A584" s="5"/>
      <c r="B584" s="6"/>
    </row>
    <row r="585">
      <c r="A585" s="5"/>
      <c r="B585" s="6"/>
    </row>
    <row r="586">
      <c r="A586" s="5"/>
      <c r="B586" s="6"/>
    </row>
    <row r="587">
      <c r="A587" s="5"/>
      <c r="B587" s="6"/>
    </row>
    <row r="588">
      <c r="A588" s="5"/>
      <c r="B588" s="6"/>
    </row>
    <row r="589">
      <c r="A589" s="5"/>
      <c r="B589" s="6"/>
    </row>
    <row r="590">
      <c r="A590" s="5"/>
      <c r="B590" s="6"/>
    </row>
    <row r="591">
      <c r="A591" s="5"/>
      <c r="B591" s="6"/>
    </row>
    <row r="592">
      <c r="A592" s="5"/>
      <c r="B592" s="6"/>
    </row>
    <row r="593">
      <c r="A593" s="5"/>
      <c r="B593" s="6"/>
    </row>
    <row r="594">
      <c r="A594" s="5"/>
      <c r="B594" s="6"/>
    </row>
    <row r="595">
      <c r="A595" s="5"/>
      <c r="B595" s="6"/>
    </row>
    <row r="596">
      <c r="A596" s="5"/>
      <c r="B596" s="6"/>
    </row>
    <row r="597">
      <c r="A597" s="5"/>
      <c r="B597" s="6"/>
    </row>
    <row r="598">
      <c r="A598" s="5"/>
      <c r="B598" s="6"/>
    </row>
    <row r="599">
      <c r="A599" s="5"/>
      <c r="B599" s="6"/>
    </row>
    <row r="600">
      <c r="A600" s="5"/>
      <c r="B600" s="6"/>
    </row>
    <row r="601">
      <c r="A601" s="5"/>
      <c r="B601" s="6"/>
    </row>
    <row r="602">
      <c r="A602" s="5"/>
      <c r="B602" s="6"/>
    </row>
    <row r="603">
      <c r="A603" s="5"/>
      <c r="B603" s="6"/>
    </row>
    <row r="604">
      <c r="A604" s="5"/>
      <c r="B604" s="6"/>
    </row>
    <row r="605">
      <c r="A605" s="5"/>
      <c r="B605" s="6"/>
    </row>
    <row r="606">
      <c r="A606" s="5"/>
      <c r="B606" s="6"/>
    </row>
    <row r="607">
      <c r="A607" s="5"/>
      <c r="B607" s="6"/>
    </row>
    <row r="608">
      <c r="A608" s="5"/>
      <c r="B608" s="6"/>
    </row>
    <row r="609">
      <c r="A609" s="5"/>
      <c r="B609" s="6"/>
    </row>
    <row r="610">
      <c r="A610" s="5"/>
      <c r="B610" s="6"/>
    </row>
    <row r="611">
      <c r="A611" s="5"/>
      <c r="B611" s="6"/>
    </row>
    <row r="612">
      <c r="A612" s="5"/>
      <c r="B612" s="6"/>
    </row>
    <row r="613">
      <c r="A613" s="5"/>
      <c r="B613" s="6"/>
    </row>
    <row r="614">
      <c r="A614" s="5"/>
      <c r="B614" s="6"/>
    </row>
    <row r="615">
      <c r="A615" s="5"/>
      <c r="B615" s="6"/>
    </row>
    <row r="616">
      <c r="A616" s="5"/>
      <c r="B616" s="6"/>
    </row>
    <row r="617">
      <c r="A617" s="5"/>
      <c r="B617" s="6"/>
    </row>
    <row r="618">
      <c r="A618" s="5"/>
      <c r="B618" s="6"/>
    </row>
    <row r="619">
      <c r="A619" s="5"/>
      <c r="B619" s="6"/>
    </row>
    <row r="620">
      <c r="A620" s="5"/>
      <c r="B620" s="6"/>
    </row>
    <row r="621">
      <c r="A621" s="5"/>
      <c r="B621" s="6"/>
    </row>
    <row r="622">
      <c r="A622" s="5"/>
      <c r="B622" s="6"/>
    </row>
    <row r="623">
      <c r="A623" s="5"/>
      <c r="B623" s="6"/>
    </row>
    <row r="624">
      <c r="A624" s="5"/>
      <c r="B624" s="6"/>
    </row>
    <row r="625">
      <c r="A625" s="5"/>
      <c r="B625" s="6"/>
    </row>
    <row r="626">
      <c r="A626" s="5"/>
      <c r="B626" s="6"/>
    </row>
    <row r="627">
      <c r="A627" s="5"/>
      <c r="B627" s="6"/>
    </row>
    <row r="628">
      <c r="A628" s="5"/>
      <c r="B628" s="6"/>
    </row>
    <row r="629">
      <c r="A629" s="5"/>
      <c r="B629" s="6"/>
    </row>
    <row r="630">
      <c r="A630" s="5"/>
      <c r="B630" s="6"/>
    </row>
    <row r="631">
      <c r="A631" s="5"/>
      <c r="B631" s="6"/>
    </row>
    <row r="632">
      <c r="A632" s="5"/>
      <c r="B632" s="6"/>
    </row>
    <row r="633">
      <c r="A633" s="5"/>
      <c r="B633" s="6"/>
    </row>
    <row r="634">
      <c r="A634" s="5"/>
      <c r="B634" s="6"/>
    </row>
    <row r="635">
      <c r="A635" s="5"/>
      <c r="B635" s="6"/>
    </row>
    <row r="636">
      <c r="A636" s="5"/>
      <c r="B636" s="6"/>
    </row>
    <row r="637">
      <c r="A637" s="5"/>
      <c r="B637" s="6"/>
    </row>
    <row r="638">
      <c r="A638" s="5"/>
      <c r="B638" s="6"/>
    </row>
    <row r="639">
      <c r="A639" s="5"/>
      <c r="B639" s="6"/>
    </row>
    <row r="640">
      <c r="A640" s="5"/>
      <c r="B640" s="6"/>
    </row>
    <row r="641">
      <c r="A641" s="5"/>
      <c r="B641" s="6"/>
    </row>
    <row r="642">
      <c r="A642" s="5"/>
      <c r="B642" s="6"/>
    </row>
    <row r="643">
      <c r="A643" s="5"/>
      <c r="B643" s="6"/>
    </row>
    <row r="644">
      <c r="A644" s="5"/>
      <c r="B644" s="6"/>
    </row>
    <row r="645">
      <c r="A645" s="5"/>
      <c r="B645" s="6"/>
    </row>
    <row r="646">
      <c r="A646" s="5"/>
      <c r="B646" s="6"/>
    </row>
    <row r="647">
      <c r="A647" s="5"/>
      <c r="B647" s="6"/>
    </row>
    <row r="648">
      <c r="A648" s="5"/>
      <c r="B648" s="6"/>
    </row>
    <row r="649">
      <c r="A649" s="5"/>
      <c r="B649" s="6"/>
    </row>
    <row r="650">
      <c r="A650" s="5"/>
      <c r="B650" s="6"/>
    </row>
    <row r="651">
      <c r="A651" s="5"/>
      <c r="B651" s="6"/>
    </row>
    <row r="652">
      <c r="A652" s="5"/>
      <c r="B652" s="6"/>
    </row>
    <row r="653">
      <c r="A653" s="5"/>
      <c r="B653" s="6"/>
    </row>
    <row r="654">
      <c r="A654" s="5"/>
      <c r="B654" s="6"/>
    </row>
    <row r="655">
      <c r="A655" s="5"/>
      <c r="B655" s="6"/>
    </row>
    <row r="656">
      <c r="A656" s="5"/>
      <c r="B656" s="6"/>
    </row>
    <row r="657">
      <c r="A657" s="5"/>
      <c r="B657" s="6"/>
    </row>
    <row r="658">
      <c r="A658" s="5"/>
      <c r="B658" s="6"/>
    </row>
    <row r="659">
      <c r="A659" s="5"/>
      <c r="B659" s="6"/>
    </row>
    <row r="660">
      <c r="A660" s="5"/>
      <c r="B660" s="6"/>
    </row>
    <row r="661">
      <c r="A661" s="5"/>
      <c r="B661" s="6"/>
    </row>
    <row r="662">
      <c r="A662" s="5"/>
      <c r="B662" s="6"/>
    </row>
    <row r="663">
      <c r="A663" s="5"/>
      <c r="B663" s="6"/>
    </row>
    <row r="664">
      <c r="A664" s="5"/>
      <c r="B664" s="6"/>
    </row>
    <row r="665">
      <c r="A665" s="5"/>
      <c r="B665" s="6"/>
    </row>
    <row r="666">
      <c r="A666" s="5"/>
      <c r="B666" s="6"/>
    </row>
    <row r="667">
      <c r="A667" s="5"/>
      <c r="B667" s="6"/>
    </row>
    <row r="668">
      <c r="A668" s="5"/>
      <c r="B668" s="6"/>
    </row>
    <row r="669">
      <c r="A669" s="5"/>
      <c r="B669" s="6"/>
    </row>
    <row r="670">
      <c r="A670" s="5"/>
      <c r="B670" s="6"/>
    </row>
    <row r="671">
      <c r="A671" s="5"/>
      <c r="B671" s="6"/>
    </row>
    <row r="672">
      <c r="A672" s="5"/>
      <c r="B672" s="6"/>
    </row>
    <row r="673">
      <c r="A673" s="5"/>
      <c r="B673" s="6"/>
    </row>
    <row r="674">
      <c r="A674" s="5"/>
      <c r="B674" s="6"/>
    </row>
    <row r="675">
      <c r="A675" s="5"/>
      <c r="B675" s="6"/>
    </row>
    <row r="676">
      <c r="A676" s="5"/>
      <c r="B676" s="6"/>
    </row>
    <row r="677">
      <c r="A677" s="5"/>
      <c r="B677" s="6"/>
    </row>
    <row r="678">
      <c r="A678" s="5"/>
      <c r="B678" s="6"/>
    </row>
    <row r="679">
      <c r="A679" s="5"/>
      <c r="B679" s="6"/>
    </row>
    <row r="680">
      <c r="A680" s="5"/>
      <c r="B680" s="6"/>
    </row>
    <row r="681">
      <c r="A681" s="5"/>
      <c r="B681" s="6"/>
    </row>
    <row r="682">
      <c r="A682" s="5"/>
      <c r="B682" s="6"/>
    </row>
    <row r="683">
      <c r="A683" s="5"/>
      <c r="B683" s="6"/>
    </row>
    <row r="684">
      <c r="A684" s="5"/>
      <c r="B684" s="6"/>
    </row>
    <row r="685">
      <c r="A685" s="5"/>
      <c r="B685" s="6"/>
    </row>
    <row r="686">
      <c r="A686" s="5"/>
      <c r="B686" s="6"/>
    </row>
    <row r="687">
      <c r="A687" s="5"/>
      <c r="B687" s="6"/>
    </row>
    <row r="688">
      <c r="A688" s="5"/>
      <c r="B688" s="6"/>
    </row>
    <row r="689">
      <c r="A689" s="5"/>
      <c r="B689" s="6"/>
    </row>
    <row r="690">
      <c r="A690" s="5"/>
      <c r="B690" s="6"/>
    </row>
    <row r="691">
      <c r="A691" s="5"/>
      <c r="B691" s="6"/>
    </row>
    <row r="692">
      <c r="A692" s="5"/>
      <c r="B692" s="6"/>
    </row>
    <row r="693">
      <c r="A693" s="5"/>
      <c r="B693" s="6"/>
    </row>
    <row r="694">
      <c r="A694" s="5"/>
      <c r="B694" s="6"/>
    </row>
    <row r="695">
      <c r="A695" s="5"/>
      <c r="B695" s="6"/>
    </row>
    <row r="696">
      <c r="A696" s="5"/>
      <c r="B696" s="6"/>
    </row>
    <row r="697">
      <c r="A697" s="5"/>
      <c r="B697" s="6"/>
    </row>
    <row r="698">
      <c r="A698" s="5"/>
      <c r="B698" s="6"/>
    </row>
    <row r="699">
      <c r="A699" s="5"/>
      <c r="B699" s="6"/>
    </row>
    <row r="700">
      <c r="A700" s="5"/>
      <c r="B700" s="6"/>
    </row>
    <row r="701">
      <c r="A701" s="5"/>
      <c r="B701" s="6"/>
    </row>
    <row r="702">
      <c r="A702" s="5"/>
      <c r="B702" s="6"/>
    </row>
    <row r="703">
      <c r="A703" s="5"/>
      <c r="B703" s="6"/>
    </row>
    <row r="704">
      <c r="A704" s="5"/>
      <c r="B704" s="6"/>
    </row>
    <row r="705">
      <c r="A705" s="5"/>
      <c r="B705" s="6"/>
    </row>
    <row r="706">
      <c r="A706" s="5"/>
      <c r="B706" s="6"/>
    </row>
    <row r="707">
      <c r="A707" s="5"/>
      <c r="B707" s="6"/>
    </row>
    <row r="708">
      <c r="A708" s="5"/>
      <c r="B708" s="6"/>
    </row>
    <row r="709">
      <c r="A709" s="5"/>
      <c r="B709" s="6"/>
    </row>
    <row r="710">
      <c r="A710" s="5"/>
      <c r="B710" s="6"/>
    </row>
    <row r="711">
      <c r="A711" s="5"/>
      <c r="B711" s="6"/>
    </row>
    <row r="712">
      <c r="A712" s="5"/>
      <c r="B712" s="6"/>
    </row>
    <row r="713">
      <c r="A713" s="5"/>
      <c r="B713" s="6"/>
    </row>
    <row r="714">
      <c r="A714" s="5"/>
      <c r="B714" s="6"/>
    </row>
    <row r="715">
      <c r="A715" s="5"/>
      <c r="B715" s="6"/>
    </row>
    <row r="716">
      <c r="A716" s="5"/>
      <c r="B716" s="6"/>
    </row>
    <row r="717">
      <c r="A717" s="5"/>
      <c r="B717" s="6"/>
    </row>
    <row r="718">
      <c r="A718" s="5"/>
      <c r="B718" s="6"/>
    </row>
    <row r="719">
      <c r="A719" s="5"/>
      <c r="B719" s="6"/>
    </row>
    <row r="720">
      <c r="A720" s="5"/>
      <c r="B720" s="6"/>
    </row>
    <row r="721">
      <c r="A721" s="5"/>
      <c r="B721" s="6"/>
    </row>
    <row r="722">
      <c r="A722" s="5"/>
      <c r="B722" s="6"/>
    </row>
    <row r="723">
      <c r="A723" s="5"/>
      <c r="B723" s="6"/>
    </row>
    <row r="724">
      <c r="A724" s="5"/>
      <c r="B724" s="6"/>
    </row>
    <row r="725">
      <c r="A725" s="5"/>
      <c r="B725" s="6"/>
    </row>
    <row r="726">
      <c r="A726" s="5"/>
      <c r="B726" s="6"/>
    </row>
    <row r="727">
      <c r="A727" s="5"/>
      <c r="B727" s="6"/>
    </row>
    <row r="728">
      <c r="A728" s="5"/>
      <c r="B728" s="6"/>
    </row>
    <row r="729">
      <c r="A729" s="5"/>
      <c r="B729" s="6"/>
    </row>
    <row r="730">
      <c r="A730" s="5"/>
      <c r="B730" s="6"/>
    </row>
    <row r="731">
      <c r="A731" s="5"/>
      <c r="B731" s="6"/>
    </row>
    <row r="732">
      <c r="A732" s="5"/>
      <c r="B732" s="6"/>
    </row>
    <row r="733">
      <c r="A733" s="5"/>
      <c r="B733" s="6"/>
    </row>
    <row r="734">
      <c r="A734" s="5"/>
      <c r="B734" s="6"/>
    </row>
    <row r="735">
      <c r="A735" s="5"/>
      <c r="B735" s="6"/>
    </row>
    <row r="736">
      <c r="A736" s="5"/>
      <c r="B736" s="6"/>
    </row>
    <row r="737">
      <c r="A737" s="5"/>
      <c r="B737" s="6"/>
    </row>
    <row r="738">
      <c r="A738" s="5"/>
      <c r="B738" s="6"/>
    </row>
    <row r="739">
      <c r="A739" s="5"/>
      <c r="B739" s="6"/>
    </row>
    <row r="740">
      <c r="A740" s="5"/>
      <c r="B740" s="6"/>
    </row>
    <row r="741">
      <c r="A741" s="5"/>
      <c r="B741" s="6"/>
    </row>
    <row r="742">
      <c r="A742" s="5"/>
      <c r="B742" s="6"/>
    </row>
    <row r="743">
      <c r="A743" s="5"/>
      <c r="B743" s="6"/>
    </row>
    <row r="744">
      <c r="A744" s="5"/>
      <c r="B744" s="6"/>
    </row>
    <row r="745">
      <c r="A745" s="5"/>
      <c r="B745" s="6"/>
    </row>
    <row r="746">
      <c r="A746" s="5"/>
      <c r="B746" s="6"/>
    </row>
    <row r="747">
      <c r="A747" s="5"/>
      <c r="B747" s="6"/>
    </row>
    <row r="748">
      <c r="A748" s="5"/>
      <c r="B748" s="6"/>
    </row>
    <row r="749">
      <c r="A749" s="5"/>
      <c r="B749" s="6"/>
    </row>
    <row r="750">
      <c r="A750" s="5"/>
      <c r="B750" s="6"/>
    </row>
    <row r="751">
      <c r="A751" s="5"/>
      <c r="B751" s="6"/>
    </row>
    <row r="752">
      <c r="A752" s="5"/>
      <c r="B752" s="6"/>
    </row>
    <row r="753">
      <c r="A753" s="5"/>
      <c r="B753" s="6"/>
    </row>
    <row r="754">
      <c r="A754" s="5"/>
      <c r="B754" s="6"/>
    </row>
    <row r="755">
      <c r="A755" s="5"/>
      <c r="B755" s="6"/>
    </row>
    <row r="756">
      <c r="A756" s="5"/>
      <c r="B756" s="6"/>
    </row>
    <row r="757">
      <c r="A757" s="5"/>
      <c r="B757" s="6"/>
    </row>
    <row r="758">
      <c r="A758" s="5"/>
      <c r="B758" s="6"/>
    </row>
    <row r="759">
      <c r="A759" s="5"/>
      <c r="B759" s="6"/>
    </row>
    <row r="760">
      <c r="A760" s="5"/>
      <c r="B760" s="6"/>
    </row>
    <row r="761">
      <c r="A761" s="5"/>
      <c r="B761" s="6"/>
    </row>
    <row r="762">
      <c r="A762" s="5"/>
      <c r="B762" s="6"/>
    </row>
    <row r="763">
      <c r="A763" s="5"/>
      <c r="B763" s="6"/>
    </row>
    <row r="764">
      <c r="A764" s="5"/>
      <c r="B764" s="6"/>
    </row>
    <row r="765">
      <c r="A765" s="5"/>
      <c r="B765" s="6"/>
    </row>
    <row r="766">
      <c r="A766" s="5"/>
      <c r="B766" s="6"/>
    </row>
    <row r="767">
      <c r="A767" s="5"/>
      <c r="B767" s="6"/>
    </row>
    <row r="768">
      <c r="A768" s="5"/>
      <c r="B768" s="6"/>
    </row>
    <row r="769">
      <c r="A769" s="5"/>
      <c r="B769" s="6"/>
    </row>
    <row r="770">
      <c r="A770" s="5"/>
      <c r="B770" s="6"/>
    </row>
    <row r="771">
      <c r="A771" s="5"/>
      <c r="B771" s="6"/>
    </row>
    <row r="772">
      <c r="A772" s="5"/>
      <c r="B772" s="6"/>
    </row>
    <row r="773">
      <c r="A773" s="5"/>
      <c r="B773" s="6"/>
    </row>
    <row r="774">
      <c r="A774" s="5"/>
      <c r="B774" s="6"/>
    </row>
    <row r="775">
      <c r="A775" s="5"/>
      <c r="B775" s="6"/>
    </row>
    <row r="776">
      <c r="A776" s="5"/>
      <c r="B776" s="6"/>
    </row>
    <row r="777">
      <c r="A777" s="5"/>
      <c r="B777" s="6"/>
    </row>
    <row r="778">
      <c r="A778" s="5"/>
      <c r="B778" s="6"/>
    </row>
    <row r="779">
      <c r="A779" s="5"/>
      <c r="B779" s="6"/>
    </row>
    <row r="780">
      <c r="A780" s="5"/>
      <c r="B780" s="6"/>
    </row>
    <row r="781">
      <c r="A781" s="5"/>
      <c r="B781" s="6"/>
    </row>
    <row r="782">
      <c r="A782" s="5"/>
      <c r="B782" s="6"/>
    </row>
    <row r="783">
      <c r="A783" s="5"/>
      <c r="B783" s="6"/>
    </row>
    <row r="784">
      <c r="A784" s="5"/>
      <c r="B784" s="6"/>
    </row>
    <row r="785">
      <c r="A785" s="5"/>
      <c r="B785" s="6"/>
    </row>
    <row r="786">
      <c r="A786" s="5"/>
      <c r="B786" s="6"/>
    </row>
    <row r="787">
      <c r="A787" s="5"/>
      <c r="B787" s="6"/>
    </row>
    <row r="788">
      <c r="A788" s="5"/>
      <c r="B788" s="6"/>
    </row>
    <row r="789">
      <c r="A789" s="5"/>
      <c r="B789" s="6"/>
    </row>
    <row r="790">
      <c r="A790" s="5"/>
      <c r="B790" s="6"/>
    </row>
    <row r="791">
      <c r="A791" s="5"/>
      <c r="B791" s="6"/>
    </row>
    <row r="792">
      <c r="A792" s="5"/>
      <c r="B792" s="6"/>
    </row>
    <row r="793">
      <c r="A793" s="5"/>
      <c r="B793" s="6"/>
    </row>
    <row r="794">
      <c r="A794" s="5"/>
      <c r="B794" s="6"/>
    </row>
    <row r="795">
      <c r="A795" s="5"/>
      <c r="B795" s="6"/>
    </row>
    <row r="796">
      <c r="A796" s="5"/>
      <c r="B796" s="6"/>
    </row>
    <row r="797">
      <c r="A797" s="5"/>
      <c r="B797" s="6"/>
    </row>
    <row r="798">
      <c r="A798" s="5"/>
      <c r="B798" s="6"/>
    </row>
    <row r="799">
      <c r="A799" s="5"/>
      <c r="B799" s="6"/>
    </row>
    <row r="800">
      <c r="A800" s="5"/>
      <c r="B800" s="6"/>
    </row>
    <row r="801">
      <c r="A801" s="5"/>
      <c r="B801" s="6"/>
    </row>
    <row r="802">
      <c r="A802" s="5"/>
      <c r="B802" s="6"/>
    </row>
    <row r="803">
      <c r="A803" s="5"/>
      <c r="B803" s="6"/>
    </row>
    <row r="804">
      <c r="A804" s="5"/>
      <c r="B804" s="6"/>
    </row>
    <row r="805">
      <c r="A805" s="5"/>
      <c r="B805" s="6"/>
    </row>
    <row r="806">
      <c r="A806" s="5"/>
      <c r="B806" s="6"/>
    </row>
    <row r="807">
      <c r="A807" s="5"/>
      <c r="B807" s="6"/>
    </row>
    <row r="808">
      <c r="A808" s="5"/>
      <c r="B808" s="6"/>
    </row>
    <row r="809">
      <c r="A809" s="5"/>
      <c r="B809" s="6"/>
    </row>
    <row r="810">
      <c r="A810" s="5"/>
      <c r="B810" s="6"/>
    </row>
    <row r="811">
      <c r="A811" s="5"/>
      <c r="B811" s="6"/>
    </row>
    <row r="812">
      <c r="A812" s="5"/>
      <c r="B812" s="6"/>
    </row>
    <row r="813">
      <c r="A813" s="5"/>
      <c r="B813" s="6"/>
    </row>
    <row r="814">
      <c r="A814" s="5"/>
      <c r="B814" s="6"/>
    </row>
    <row r="815">
      <c r="A815" s="5"/>
      <c r="B815" s="6"/>
    </row>
    <row r="816">
      <c r="A816" s="5"/>
      <c r="B816" s="6"/>
    </row>
    <row r="817">
      <c r="A817" s="5"/>
      <c r="B817" s="6"/>
    </row>
    <row r="818">
      <c r="A818" s="5"/>
      <c r="B818" s="6"/>
    </row>
    <row r="819">
      <c r="A819" s="5"/>
      <c r="B819" s="6"/>
    </row>
    <row r="820">
      <c r="A820" s="5"/>
      <c r="B820" s="6"/>
    </row>
    <row r="821">
      <c r="A821" s="5"/>
      <c r="B821" s="6"/>
    </row>
    <row r="822">
      <c r="A822" s="5"/>
      <c r="B822" s="6"/>
    </row>
    <row r="823">
      <c r="A823" s="5"/>
      <c r="B823" s="6"/>
    </row>
    <row r="824">
      <c r="A824" s="5"/>
      <c r="B824" s="6"/>
    </row>
    <row r="825">
      <c r="A825" s="5"/>
      <c r="B825" s="6"/>
    </row>
    <row r="826">
      <c r="A826" s="5"/>
      <c r="B826" s="6"/>
    </row>
    <row r="827">
      <c r="A827" s="5"/>
      <c r="B827" s="6"/>
    </row>
    <row r="828">
      <c r="A828" s="5"/>
      <c r="B828" s="6"/>
    </row>
    <row r="829">
      <c r="A829" s="5"/>
      <c r="B829" s="6"/>
    </row>
    <row r="830">
      <c r="A830" s="5"/>
      <c r="B830" s="6"/>
    </row>
    <row r="831">
      <c r="A831" s="5"/>
      <c r="B831" s="6"/>
    </row>
    <row r="832">
      <c r="A832" s="5"/>
      <c r="B832" s="6"/>
    </row>
    <row r="833">
      <c r="A833" s="5"/>
      <c r="B833" s="6"/>
    </row>
    <row r="834">
      <c r="A834" s="5"/>
      <c r="B834" s="6"/>
    </row>
    <row r="835">
      <c r="A835" s="5"/>
      <c r="B835" s="6"/>
    </row>
    <row r="836">
      <c r="A836" s="5"/>
      <c r="B836" s="6"/>
    </row>
    <row r="837">
      <c r="A837" s="5"/>
      <c r="B837" s="6"/>
    </row>
    <row r="838">
      <c r="A838" s="5"/>
      <c r="B838" s="6"/>
    </row>
    <row r="839">
      <c r="A839" s="5"/>
      <c r="B839" s="6"/>
    </row>
    <row r="840">
      <c r="A840" s="5"/>
      <c r="B840" s="6"/>
    </row>
    <row r="841">
      <c r="A841" s="5"/>
      <c r="B841" s="6"/>
    </row>
    <row r="842">
      <c r="A842" s="5"/>
      <c r="B842" s="6"/>
    </row>
    <row r="843">
      <c r="A843" s="5"/>
      <c r="B843" s="6"/>
    </row>
    <row r="844">
      <c r="A844" s="5"/>
      <c r="B844" s="6"/>
    </row>
    <row r="845">
      <c r="A845" s="5"/>
      <c r="B845" s="6"/>
    </row>
    <row r="846">
      <c r="A846" s="5"/>
      <c r="B846" s="6"/>
    </row>
    <row r="847">
      <c r="A847" s="5"/>
      <c r="B847" s="6"/>
    </row>
    <row r="848">
      <c r="A848" s="5"/>
      <c r="B848" s="6"/>
    </row>
    <row r="849">
      <c r="A849" s="5"/>
      <c r="B849" s="6"/>
    </row>
    <row r="850">
      <c r="A850" s="5"/>
      <c r="B850" s="6"/>
    </row>
    <row r="851">
      <c r="A851" s="5"/>
      <c r="B851" s="6"/>
    </row>
    <row r="852">
      <c r="A852" s="5"/>
      <c r="B852" s="6"/>
    </row>
    <row r="853">
      <c r="A853" s="5"/>
      <c r="B853" s="6"/>
    </row>
    <row r="854">
      <c r="A854" s="5"/>
      <c r="B854" s="6"/>
    </row>
    <row r="855">
      <c r="A855" s="5"/>
      <c r="B855" s="6"/>
    </row>
    <row r="856">
      <c r="A856" s="5"/>
      <c r="B856" s="6"/>
    </row>
    <row r="857">
      <c r="A857" s="5"/>
      <c r="B857" s="6"/>
    </row>
    <row r="858">
      <c r="A858" s="5"/>
      <c r="B858" s="6"/>
    </row>
    <row r="859">
      <c r="A859" s="5"/>
      <c r="B859" s="6"/>
    </row>
    <row r="860">
      <c r="A860" s="5"/>
      <c r="B860" s="6"/>
    </row>
    <row r="861">
      <c r="A861" s="5"/>
      <c r="B861" s="6"/>
    </row>
    <row r="862">
      <c r="A862" s="5"/>
      <c r="B862" s="6"/>
    </row>
    <row r="863">
      <c r="A863" s="5"/>
      <c r="B863" s="6"/>
    </row>
    <row r="864">
      <c r="A864" s="5"/>
      <c r="B864" s="6"/>
    </row>
    <row r="865">
      <c r="A865" s="5"/>
      <c r="B865" s="6"/>
    </row>
    <row r="866">
      <c r="A866" s="5"/>
      <c r="B866" s="6"/>
    </row>
    <row r="867">
      <c r="A867" s="5"/>
      <c r="B867" s="6"/>
    </row>
    <row r="868">
      <c r="A868" s="5"/>
      <c r="B868" s="6"/>
    </row>
    <row r="869">
      <c r="A869" s="5"/>
      <c r="B869" s="6"/>
    </row>
    <row r="870">
      <c r="A870" s="5"/>
      <c r="B870" s="6"/>
    </row>
    <row r="871">
      <c r="A871" s="5"/>
      <c r="B871" s="6"/>
    </row>
    <row r="872">
      <c r="A872" s="5"/>
      <c r="B872" s="6"/>
    </row>
    <row r="873">
      <c r="A873" s="5"/>
      <c r="B873" s="6"/>
    </row>
    <row r="874">
      <c r="A874" s="5"/>
      <c r="B874" s="6"/>
    </row>
    <row r="875">
      <c r="A875" s="5"/>
      <c r="B875" s="6"/>
    </row>
    <row r="876">
      <c r="A876" s="5"/>
      <c r="B876" s="6"/>
    </row>
    <row r="877">
      <c r="A877" s="5"/>
      <c r="B877" s="6"/>
    </row>
    <row r="878">
      <c r="A878" s="5"/>
      <c r="B878" s="6"/>
    </row>
    <row r="879">
      <c r="A879" s="5"/>
      <c r="B879" s="6"/>
    </row>
    <row r="880">
      <c r="A880" s="5"/>
      <c r="B880" s="6"/>
    </row>
    <row r="881">
      <c r="A881" s="5"/>
      <c r="B881" s="6"/>
    </row>
    <row r="882">
      <c r="A882" s="5"/>
      <c r="B882" s="6"/>
    </row>
    <row r="883">
      <c r="A883" s="5"/>
      <c r="B883" s="6"/>
    </row>
    <row r="884">
      <c r="A884" s="5"/>
      <c r="B884" s="6"/>
    </row>
    <row r="885">
      <c r="A885" s="5"/>
      <c r="B885" s="6"/>
    </row>
    <row r="886">
      <c r="A886" s="5"/>
      <c r="B886" s="6"/>
    </row>
    <row r="887">
      <c r="A887" s="5"/>
      <c r="B887" s="6"/>
    </row>
    <row r="888">
      <c r="A888" s="5"/>
      <c r="B888" s="6"/>
    </row>
    <row r="889">
      <c r="A889" s="5"/>
      <c r="B889" s="6"/>
    </row>
    <row r="890">
      <c r="A890" s="5"/>
      <c r="B890" s="6"/>
    </row>
    <row r="891">
      <c r="A891" s="5"/>
      <c r="B891" s="6"/>
    </row>
    <row r="892">
      <c r="A892" s="5"/>
      <c r="B892" s="6"/>
    </row>
    <row r="893">
      <c r="A893" s="5"/>
      <c r="B893" s="6"/>
    </row>
    <row r="894">
      <c r="A894" s="5"/>
      <c r="B894" s="6"/>
    </row>
    <row r="895">
      <c r="A895" s="5"/>
      <c r="B895" s="6"/>
    </row>
    <row r="896">
      <c r="A896" s="5"/>
      <c r="B896" s="6"/>
    </row>
    <row r="897">
      <c r="A897" s="5"/>
      <c r="B897" s="6"/>
    </row>
    <row r="898">
      <c r="A898" s="5"/>
      <c r="B898" s="6"/>
    </row>
    <row r="899">
      <c r="A899" s="5"/>
      <c r="B899" s="6"/>
    </row>
    <row r="900">
      <c r="A900" s="5"/>
      <c r="B900" s="6"/>
    </row>
    <row r="901">
      <c r="A901" s="5"/>
      <c r="B901" s="6"/>
    </row>
    <row r="902">
      <c r="A902" s="5"/>
      <c r="B902" s="6"/>
    </row>
    <row r="903">
      <c r="A903" s="5"/>
      <c r="B903" s="6"/>
    </row>
    <row r="904">
      <c r="A904" s="5"/>
      <c r="B904" s="6"/>
    </row>
    <row r="905">
      <c r="A905" s="5"/>
      <c r="B905" s="6"/>
    </row>
    <row r="906">
      <c r="A906" s="5"/>
      <c r="B906" s="6"/>
    </row>
    <row r="907">
      <c r="A907" s="5"/>
      <c r="B907" s="6"/>
    </row>
    <row r="908">
      <c r="A908" s="5"/>
      <c r="B908" s="6"/>
    </row>
    <row r="909">
      <c r="A909" s="5"/>
      <c r="B909" s="6"/>
    </row>
    <row r="910">
      <c r="A910" s="5"/>
      <c r="B910" s="6"/>
    </row>
    <row r="911">
      <c r="A911" s="5"/>
      <c r="B911" s="6"/>
    </row>
    <row r="912">
      <c r="A912" s="5"/>
      <c r="B912" s="6"/>
    </row>
    <row r="913">
      <c r="A913" s="5"/>
      <c r="B913" s="6"/>
    </row>
    <row r="914">
      <c r="A914" s="5"/>
      <c r="B914" s="6"/>
    </row>
    <row r="915">
      <c r="A915" s="5"/>
      <c r="B915" s="6"/>
    </row>
    <row r="916">
      <c r="A916" s="5"/>
      <c r="B916" s="6"/>
    </row>
    <row r="917">
      <c r="A917" s="5"/>
      <c r="B917" s="6"/>
    </row>
    <row r="918">
      <c r="A918" s="5"/>
      <c r="B918" s="6"/>
    </row>
    <row r="919">
      <c r="A919" s="5"/>
      <c r="B919" s="6"/>
    </row>
    <row r="920">
      <c r="A920" s="5"/>
      <c r="B920" s="6"/>
    </row>
    <row r="921">
      <c r="A921" s="5"/>
      <c r="B921" s="6"/>
    </row>
    <row r="922">
      <c r="A922" s="5"/>
      <c r="B922" s="6"/>
    </row>
    <row r="923">
      <c r="A923" s="5"/>
      <c r="B923" s="6"/>
    </row>
    <row r="924">
      <c r="A924" s="5"/>
      <c r="B924" s="6"/>
    </row>
    <row r="925">
      <c r="A925" s="5"/>
      <c r="B925" s="6"/>
    </row>
    <row r="926">
      <c r="A926" s="5"/>
      <c r="B926" s="6"/>
    </row>
    <row r="927">
      <c r="A927" s="5"/>
      <c r="B927" s="6"/>
    </row>
    <row r="928">
      <c r="A928" s="5"/>
      <c r="B928" s="6"/>
    </row>
    <row r="929">
      <c r="A929" s="5"/>
      <c r="B929" s="6"/>
    </row>
    <row r="930">
      <c r="A930" s="5"/>
      <c r="B930" s="6"/>
    </row>
    <row r="931">
      <c r="A931" s="5"/>
      <c r="B931" s="6"/>
    </row>
    <row r="932">
      <c r="A932" s="5"/>
      <c r="B932" s="6"/>
    </row>
    <row r="933">
      <c r="A933" s="5"/>
      <c r="B933" s="6"/>
    </row>
    <row r="934">
      <c r="A934" s="5"/>
      <c r="B934" s="6"/>
    </row>
    <row r="935">
      <c r="A935" s="5"/>
      <c r="B935" s="6"/>
    </row>
    <row r="936">
      <c r="A936" s="5"/>
      <c r="B936" s="6"/>
    </row>
    <row r="937">
      <c r="A937" s="5"/>
      <c r="B937" s="6"/>
    </row>
    <row r="938">
      <c r="A938" s="5"/>
      <c r="B938" s="6"/>
    </row>
    <row r="939">
      <c r="A939" s="5"/>
      <c r="B939" s="6"/>
    </row>
    <row r="940">
      <c r="A940" s="5"/>
      <c r="B940" s="6"/>
    </row>
    <row r="941">
      <c r="A941" s="5"/>
      <c r="B941" s="6"/>
    </row>
    <row r="942">
      <c r="A942" s="5"/>
      <c r="B942" s="6"/>
    </row>
    <row r="943">
      <c r="A943" s="5"/>
      <c r="B943" s="6"/>
    </row>
    <row r="944">
      <c r="A944" s="5"/>
      <c r="B944" s="6"/>
    </row>
    <row r="945">
      <c r="A945" s="5"/>
      <c r="B945" s="6"/>
    </row>
    <row r="946">
      <c r="A946" s="5"/>
      <c r="B946" s="6"/>
    </row>
    <row r="947">
      <c r="A947" s="5"/>
      <c r="B947" s="6"/>
    </row>
    <row r="948">
      <c r="A948" s="5"/>
      <c r="B948" s="6"/>
    </row>
    <row r="949">
      <c r="A949" s="5"/>
      <c r="B949" s="6"/>
    </row>
    <row r="950">
      <c r="A950" s="5"/>
      <c r="B950" s="6"/>
    </row>
    <row r="951">
      <c r="A951" s="5"/>
      <c r="B951" s="6"/>
    </row>
    <row r="952">
      <c r="A952" s="5"/>
      <c r="B952" s="6"/>
    </row>
    <row r="953">
      <c r="A953" s="5"/>
      <c r="B953" s="6"/>
    </row>
    <row r="954">
      <c r="A954" s="5"/>
      <c r="B954" s="6"/>
    </row>
    <row r="955">
      <c r="A955" s="5"/>
      <c r="B955" s="6"/>
    </row>
    <row r="956">
      <c r="A956" s="5"/>
      <c r="B956" s="6"/>
    </row>
    <row r="957">
      <c r="A957" s="5"/>
      <c r="B957" s="6"/>
    </row>
    <row r="958">
      <c r="A958" s="5"/>
      <c r="B958" s="6"/>
    </row>
    <row r="959">
      <c r="A959" s="5"/>
      <c r="B959" s="6"/>
    </row>
    <row r="960">
      <c r="A960" s="5"/>
      <c r="B960" s="6"/>
    </row>
    <row r="961">
      <c r="A961" s="5"/>
      <c r="B961" s="6"/>
    </row>
    <row r="962">
      <c r="A962" s="5"/>
      <c r="B962" s="6"/>
    </row>
    <row r="963">
      <c r="A963" s="5"/>
      <c r="B963" s="6"/>
    </row>
    <row r="964">
      <c r="A964" s="5"/>
      <c r="B964" s="6"/>
    </row>
    <row r="965">
      <c r="A965" s="5"/>
      <c r="B965" s="6"/>
    </row>
    <row r="966">
      <c r="A966" s="5"/>
      <c r="B966" s="6"/>
    </row>
    <row r="967">
      <c r="A967" s="5"/>
      <c r="B967" s="6"/>
    </row>
    <row r="968">
      <c r="A968" s="5"/>
      <c r="B968" s="6"/>
    </row>
    <row r="969">
      <c r="A969" s="5"/>
      <c r="B969" s="6"/>
    </row>
    <row r="970">
      <c r="A970" s="5"/>
      <c r="B970" s="6"/>
    </row>
    <row r="971">
      <c r="A971" s="5"/>
      <c r="B971" s="6"/>
    </row>
    <row r="972">
      <c r="A972" s="5"/>
      <c r="B972" s="6"/>
    </row>
    <row r="973">
      <c r="A973" s="5"/>
      <c r="B973" s="6"/>
    </row>
    <row r="974">
      <c r="A974" s="5"/>
      <c r="B974" s="6"/>
    </row>
    <row r="975">
      <c r="A975" s="5"/>
      <c r="B975" s="6"/>
    </row>
    <row r="976">
      <c r="A976" s="5"/>
      <c r="B976" s="6"/>
    </row>
    <row r="977">
      <c r="A977" s="5"/>
      <c r="B977" s="6"/>
    </row>
    <row r="978">
      <c r="A978" s="5"/>
      <c r="B978" s="6"/>
    </row>
    <row r="979">
      <c r="A979" s="5"/>
      <c r="B979" s="6"/>
    </row>
    <row r="980">
      <c r="A980" s="5"/>
      <c r="B980" s="6"/>
    </row>
    <row r="981">
      <c r="A981" s="5"/>
      <c r="B981" s="6"/>
    </row>
    <row r="982">
      <c r="A982" s="5"/>
      <c r="B982" s="6"/>
    </row>
    <row r="983">
      <c r="A983" s="5"/>
      <c r="B983" s="6"/>
    </row>
    <row r="984">
      <c r="A984" s="5"/>
      <c r="B984" s="6"/>
    </row>
    <row r="985">
      <c r="A985" s="5"/>
      <c r="B985" s="6"/>
    </row>
    <row r="986">
      <c r="A986" s="5"/>
      <c r="B986" s="6"/>
    </row>
    <row r="987">
      <c r="A987" s="5"/>
      <c r="B987" s="6"/>
    </row>
    <row r="988">
      <c r="A988" s="5"/>
      <c r="B988" s="6"/>
    </row>
    <row r="989">
      <c r="A989" s="5"/>
      <c r="B989" s="6"/>
    </row>
    <row r="990">
      <c r="A990" s="5"/>
      <c r="B990" s="6"/>
    </row>
    <row r="991">
      <c r="A991" s="5"/>
      <c r="B991" s="6"/>
    </row>
    <row r="992">
      <c r="A992" s="5"/>
      <c r="B992" s="6"/>
    </row>
    <row r="993">
      <c r="A993" s="5"/>
      <c r="B993" s="6"/>
    </row>
    <row r="994">
      <c r="A994" s="5"/>
      <c r="B994" s="6"/>
    </row>
    <row r="995">
      <c r="A995" s="5"/>
      <c r="B995" s="6"/>
    </row>
    <row r="996">
      <c r="A996" s="5"/>
      <c r="B996" s="6"/>
    </row>
    <row r="997">
      <c r="A997" s="5"/>
      <c r="B997" s="6"/>
    </row>
    <row r="998">
      <c r="A998" s="5"/>
      <c r="B998" s="6"/>
    </row>
    <row r="999">
      <c r="A999" s="5"/>
      <c r="B999" s="6"/>
    </row>
    <row r="1000">
      <c r="A1000" s="5"/>
      <c r="B1000" s="6"/>
    </row>
    <row r="1001">
      <c r="A1001" s="5"/>
      <c r="B1001" s="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"/>
      <c r="B1" s="8" t="s">
        <v>38</v>
      </c>
      <c r="C1" s="8" t="s">
        <v>39</v>
      </c>
      <c r="D1" s="8" t="s">
        <v>40</v>
      </c>
      <c r="E1" s="8" t="s">
        <v>41</v>
      </c>
      <c r="F1" s="8" t="s">
        <v>42</v>
      </c>
      <c r="G1" s="8" t="s">
        <v>43</v>
      </c>
    </row>
    <row r="2">
      <c r="A2" s="9" t="s">
        <v>44</v>
      </c>
      <c r="B2" s="10">
        <v>1096.0</v>
      </c>
      <c r="C2" s="11">
        <v>15446.0</v>
      </c>
      <c r="D2" s="10">
        <v>22692.0</v>
      </c>
      <c r="E2" s="10">
        <v>5302.0</v>
      </c>
      <c r="F2" s="12">
        <v>57.0</v>
      </c>
      <c r="G2" s="11">
        <v>2950.0</v>
      </c>
    </row>
    <row r="3">
      <c r="A3" s="9" t="s">
        <v>45</v>
      </c>
      <c r="B3" s="10">
        <v>1051.0</v>
      </c>
      <c r="C3" s="11">
        <v>14742.0</v>
      </c>
      <c r="D3" s="10">
        <v>21282.0</v>
      </c>
      <c r="E3" s="10">
        <v>4953.0</v>
      </c>
      <c r="F3" s="12">
        <v>60.0</v>
      </c>
      <c r="G3" s="11">
        <v>2949.0</v>
      </c>
    </row>
    <row r="4">
      <c r="A4" s="9" t="s">
        <v>46</v>
      </c>
      <c r="B4" s="12">
        <v>994.0</v>
      </c>
      <c r="C4" s="11">
        <v>12183.0</v>
      </c>
      <c r="D4" s="10">
        <v>18011.0</v>
      </c>
      <c r="E4" s="10">
        <v>4569.0</v>
      </c>
      <c r="F4" s="12">
        <v>69.0</v>
      </c>
      <c r="G4" s="11">
        <v>2925.0</v>
      </c>
    </row>
    <row r="5">
      <c r="A5" s="9" t="s">
        <v>47</v>
      </c>
      <c r="B5" s="12">
        <v>892.0</v>
      </c>
      <c r="C5" s="11">
        <v>10542.0</v>
      </c>
      <c r="D5" s="10">
        <v>16811.0</v>
      </c>
      <c r="E5" s="10">
        <v>4760.0</v>
      </c>
      <c r="F5" s="12">
        <v>65.0</v>
      </c>
      <c r="G5" s="11">
        <v>2900.0</v>
      </c>
    </row>
    <row r="6">
      <c r="A6" s="9" t="s">
        <v>48</v>
      </c>
      <c r="B6" s="12">
        <v>845.0</v>
      </c>
      <c r="C6" s="11">
        <v>9337.0</v>
      </c>
      <c r="D6" s="10">
        <v>14901.0</v>
      </c>
      <c r="E6" s="10">
        <v>4201.0</v>
      </c>
      <c r="F6" s="12">
        <v>62.0</v>
      </c>
      <c r="G6" s="11">
        <v>2895.0</v>
      </c>
    </row>
    <row r="7">
      <c r="A7" s="9" t="s">
        <v>49</v>
      </c>
      <c r="B7" s="12">
        <v>740.0</v>
      </c>
      <c r="C7" s="11">
        <v>8391.0</v>
      </c>
      <c r="D7" s="10">
        <v>13657.0</v>
      </c>
      <c r="E7" s="10">
        <v>3750.0</v>
      </c>
      <c r="F7" s="12">
        <v>49.0</v>
      </c>
      <c r="G7" s="11">
        <v>2895.0</v>
      </c>
    </row>
    <row r="8">
      <c r="A8" s="9" t="s">
        <v>50</v>
      </c>
      <c r="B8" s="12">
        <v>728.0</v>
      </c>
      <c r="C8" s="11">
        <v>9469.0</v>
      </c>
      <c r="D8" s="10">
        <v>14794.0</v>
      </c>
      <c r="E8" s="10">
        <v>4203.0</v>
      </c>
      <c r="F8" s="12">
        <v>49.0</v>
      </c>
      <c r="G8" s="11">
        <v>2900.0</v>
      </c>
    </row>
    <row r="9">
      <c r="A9" s="9" t="s">
        <v>51</v>
      </c>
      <c r="B9" s="12">
        <v>662.0</v>
      </c>
      <c r="C9" s="11">
        <v>9013.0</v>
      </c>
      <c r="D9" s="10">
        <v>13553.0</v>
      </c>
      <c r="E9" s="10">
        <v>3945.0</v>
      </c>
      <c r="F9" s="12">
        <v>51.0</v>
      </c>
      <c r="G9" s="11">
        <v>2900.0</v>
      </c>
    </row>
    <row r="10">
      <c r="A10" s="9" t="s">
        <v>52</v>
      </c>
      <c r="B10" s="12">
        <v>579.0</v>
      </c>
      <c r="C10" s="11">
        <v>8293.0</v>
      </c>
      <c r="D10" s="10">
        <v>12664.0</v>
      </c>
      <c r="E10" s="10">
        <v>3367.0</v>
      </c>
      <c r="F10" s="12">
        <v>46.0</v>
      </c>
      <c r="G10" s="11">
        <v>2900.0</v>
      </c>
    </row>
    <row r="11">
      <c r="A11" s="9" t="s">
        <v>53</v>
      </c>
      <c r="B11" s="12">
        <v>437.0</v>
      </c>
      <c r="C11" s="11">
        <v>7536.0</v>
      </c>
      <c r="D11" s="10">
        <v>12633.0</v>
      </c>
      <c r="E11" s="10">
        <v>2661.0</v>
      </c>
      <c r="F11" s="12">
        <v>26.0</v>
      </c>
      <c r="G11" s="11">
        <v>2995.0</v>
      </c>
    </row>
    <row r="12">
      <c r="A12" s="9" t="s">
        <v>54</v>
      </c>
      <c r="B12" s="12">
        <v>579.0</v>
      </c>
      <c r="C12" s="11">
        <v>13223.0</v>
      </c>
      <c r="D12" s="10">
        <v>20222.0</v>
      </c>
      <c r="E12" s="10">
        <v>3922.0</v>
      </c>
      <c r="F12" s="12">
        <v>40.0</v>
      </c>
      <c r="G12" s="11">
        <v>2935.0</v>
      </c>
    </row>
    <row r="13">
      <c r="A13" s="9" t="s">
        <v>55</v>
      </c>
      <c r="B13" s="12">
        <v>691.0</v>
      </c>
      <c r="C13" s="11">
        <v>18450.0</v>
      </c>
      <c r="D13" s="10">
        <v>28809.0</v>
      </c>
      <c r="E13" s="10">
        <v>5377.0</v>
      </c>
      <c r="F13" s="12">
        <v>38.0</v>
      </c>
      <c r="G13" s="11">
        <v>2885.0</v>
      </c>
    </row>
    <row r="14">
      <c r="A14" s="9" t="s">
        <v>56</v>
      </c>
      <c r="B14" s="12">
        <v>792.0</v>
      </c>
      <c r="C14" s="11">
        <v>23140.0</v>
      </c>
      <c r="D14" s="10">
        <v>37643.0</v>
      </c>
      <c r="E14" s="10">
        <v>6782.0</v>
      </c>
      <c r="F14" s="12">
        <v>39.0</v>
      </c>
      <c r="G14" s="11">
        <v>2800.0</v>
      </c>
    </row>
    <row r="15">
      <c r="A15" s="9" t="s">
        <v>57</v>
      </c>
      <c r="B15" s="12">
        <v>860.0</v>
      </c>
      <c r="C15" s="11">
        <v>25943.0</v>
      </c>
      <c r="D15" s="10">
        <v>41451.0</v>
      </c>
      <c r="E15" s="10">
        <v>7466.0</v>
      </c>
      <c r="F15" s="12">
        <v>40.0</v>
      </c>
      <c r="G15" s="11">
        <v>2734.0</v>
      </c>
    </row>
    <row r="16">
      <c r="A16" s="9" t="s">
        <v>58</v>
      </c>
      <c r="B16" s="12">
        <v>819.0</v>
      </c>
      <c r="C16" s="11">
        <v>25872.0</v>
      </c>
      <c r="D16" s="10">
        <v>41271.0</v>
      </c>
      <c r="E16" s="10">
        <v>7485.0</v>
      </c>
      <c r="F16" s="12">
        <v>33.0</v>
      </c>
      <c r="G16" s="11">
        <v>2640.0</v>
      </c>
    </row>
    <row r="17">
      <c r="A17" s="9" t="s">
        <v>59</v>
      </c>
      <c r="B17" s="12">
        <v>806.0</v>
      </c>
      <c r="C17" s="11">
        <v>24141.0</v>
      </c>
      <c r="D17" s="10">
        <v>41254.0</v>
      </c>
      <c r="E17" s="10">
        <v>7933.0</v>
      </c>
      <c r="F17" s="12">
        <v>37.0</v>
      </c>
      <c r="G17" s="11">
        <v>2550.0</v>
      </c>
    </row>
    <row r="18">
      <c r="A18" s="9" t="s">
        <v>60</v>
      </c>
      <c r="B18" s="12">
        <v>799.0</v>
      </c>
      <c r="C18" s="11">
        <v>22050.0</v>
      </c>
      <c r="D18" s="10">
        <v>36840.0</v>
      </c>
      <c r="E18" s="10">
        <v>7402.0</v>
      </c>
      <c r="F18" s="12">
        <v>34.0</v>
      </c>
      <c r="G18" s="11">
        <v>2500.0</v>
      </c>
    </row>
    <row r="19">
      <c r="A19" s="9" t="s">
        <v>61</v>
      </c>
      <c r="B19" s="12">
        <v>834.0</v>
      </c>
      <c r="C19" s="11">
        <v>20487.0</v>
      </c>
      <c r="D19" s="10">
        <v>33853.0</v>
      </c>
      <c r="E19" s="10">
        <v>7030.0</v>
      </c>
      <c r="F19" s="12">
        <v>37.0</v>
      </c>
      <c r="G19" s="11">
        <v>2500.0</v>
      </c>
    </row>
    <row r="20">
      <c r="A20" s="9" t="s">
        <v>62</v>
      </c>
      <c r="B20" s="12">
        <v>890.0</v>
      </c>
      <c r="C20" s="11">
        <v>20441.0</v>
      </c>
      <c r="D20" s="10">
        <v>33429.0</v>
      </c>
      <c r="E20" s="10">
        <v>7766.0</v>
      </c>
      <c r="F20" s="12">
        <v>39.0</v>
      </c>
      <c r="G20" s="11">
        <v>2499.0</v>
      </c>
    </row>
    <row r="21">
      <c r="A21" s="9" t="s">
        <v>63</v>
      </c>
      <c r="B21" s="12">
        <v>835.0</v>
      </c>
      <c r="C21" s="11">
        <v>18362.0</v>
      </c>
      <c r="D21" s="10">
        <v>30370.0</v>
      </c>
      <c r="E21" s="10">
        <v>7097.0</v>
      </c>
      <c r="F21" s="12">
        <v>48.0</v>
      </c>
      <c r="G21" s="11">
        <v>2499.0</v>
      </c>
    </row>
    <row r="22">
      <c r="A22" s="9" t="s">
        <v>64</v>
      </c>
      <c r="B22" s="12">
        <v>844.0</v>
      </c>
      <c r="C22" s="11">
        <v>19483.0</v>
      </c>
      <c r="D22" s="10">
        <v>30779.0</v>
      </c>
      <c r="E22" s="10">
        <v>7879.0</v>
      </c>
      <c r="F22" s="12">
        <v>47.0</v>
      </c>
      <c r="G22" s="11">
        <v>2495.0</v>
      </c>
    </row>
    <row r="23">
      <c r="A23" s="9" t="s">
        <v>65</v>
      </c>
      <c r="B23" s="12">
        <v>825.0</v>
      </c>
      <c r="C23" s="11">
        <v>19313.0</v>
      </c>
      <c r="D23" s="10">
        <v>28747.0</v>
      </c>
      <c r="E23" s="10">
        <v>7560.0</v>
      </c>
      <c r="F23" s="12">
        <v>50.0</v>
      </c>
      <c r="G23" s="11">
        <v>2500.0</v>
      </c>
    </row>
    <row r="24">
      <c r="A24" s="9" t="s">
        <v>66</v>
      </c>
      <c r="B24" s="12">
        <v>806.0</v>
      </c>
      <c r="C24" s="11">
        <v>19324.0</v>
      </c>
      <c r="D24" s="10">
        <v>26183.0</v>
      </c>
      <c r="E24" s="10">
        <v>7253.0</v>
      </c>
      <c r="F24" s="12">
        <v>53.0</v>
      </c>
      <c r="G24" s="11">
        <v>2500.0</v>
      </c>
    </row>
    <row r="25">
      <c r="A25" s="9" t="s">
        <v>67</v>
      </c>
      <c r="B25" s="12">
        <v>926.0</v>
      </c>
      <c r="C25" s="11">
        <v>19102.0</v>
      </c>
      <c r="D25" s="10">
        <v>24843.0</v>
      </c>
      <c r="E25" s="10">
        <v>7066.0</v>
      </c>
      <c r="F25" s="12">
        <v>60.0</v>
      </c>
      <c r="G25" s="11">
        <v>2600.0</v>
      </c>
    </row>
    <row r="26">
      <c r="A26" s="9" t="s">
        <v>68</v>
      </c>
      <c r="B26" s="12">
        <v>964.0</v>
      </c>
      <c r="C26" s="11">
        <v>17695.0</v>
      </c>
      <c r="D26" s="10">
        <v>22130.0</v>
      </c>
      <c r="E26" s="10">
        <v>6360.0</v>
      </c>
      <c r="F26" s="12">
        <v>57.0</v>
      </c>
      <c r="G26" s="11">
        <v>2675.0</v>
      </c>
    </row>
    <row r="27">
      <c r="A27" s="9" t="s">
        <v>69</v>
      </c>
      <c r="B27" s="10">
        <v>1025.0</v>
      </c>
      <c r="C27" s="11">
        <v>15619.0</v>
      </c>
      <c r="D27" s="10">
        <v>19019.0</v>
      </c>
      <c r="E27" s="10">
        <v>5860.0</v>
      </c>
      <c r="F27" s="12">
        <v>55.0</v>
      </c>
      <c r="G27" s="11">
        <v>2700.0</v>
      </c>
    </row>
    <row r="28">
      <c r="A28" s="9" t="s">
        <v>70</v>
      </c>
      <c r="B28" s="12">
        <v>900.0</v>
      </c>
      <c r="C28" s="11">
        <v>11121.0</v>
      </c>
      <c r="D28" s="10">
        <v>14922.0</v>
      </c>
      <c r="E28" s="10">
        <v>5274.0</v>
      </c>
      <c r="F28" s="12">
        <v>39.0</v>
      </c>
      <c r="G28" s="11">
        <v>2750.0</v>
      </c>
    </row>
    <row r="29">
      <c r="A29" s="9" t="s">
        <v>71</v>
      </c>
      <c r="B29" s="12">
        <v>913.0</v>
      </c>
      <c r="C29" s="11">
        <v>11358.0</v>
      </c>
      <c r="D29" s="10">
        <v>13381.0</v>
      </c>
      <c r="E29" s="10">
        <v>5285.0</v>
      </c>
      <c r="F29" s="12">
        <v>54.0</v>
      </c>
      <c r="G29" s="11">
        <v>2700.0</v>
      </c>
    </row>
    <row r="30">
      <c r="A30" s="9" t="s">
        <v>72</v>
      </c>
      <c r="B30" s="12">
        <v>925.0</v>
      </c>
      <c r="C30" s="11">
        <v>10534.0</v>
      </c>
      <c r="D30" s="10">
        <v>11789.0</v>
      </c>
      <c r="E30" s="10">
        <v>4957.0</v>
      </c>
      <c r="F30" s="12">
        <v>55.0</v>
      </c>
      <c r="G30" s="11">
        <v>2723.0</v>
      </c>
    </row>
    <row r="31">
      <c r="A31" s="9" t="s">
        <v>73</v>
      </c>
      <c r="B31" s="12">
        <v>811.0</v>
      </c>
      <c r="C31" s="11">
        <v>9439.0</v>
      </c>
      <c r="D31" s="10">
        <v>10439.0</v>
      </c>
      <c r="E31" s="10">
        <v>4292.0</v>
      </c>
      <c r="F31" s="12">
        <v>51.0</v>
      </c>
      <c r="G31" s="11">
        <v>2800.0</v>
      </c>
    </row>
    <row r="32">
      <c r="A32" s="9" t="s">
        <v>74</v>
      </c>
      <c r="B32" s="12">
        <v>840.0</v>
      </c>
      <c r="C32" s="11">
        <v>9433.0</v>
      </c>
      <c r="D32" s="10">
        <v>10742.0</v>
      </c>
      <c r="E32" s="10">
        <v>4266.0</v>
      </c>
      <c r="F32" s="12">
        <v>42.0</v>
      </c>
      <c r="G32" s="11">
        <v>2899.0</v>
      </c>
    </row>
    <row r="33">
      <c r="A33" s="9" t="s">
        <v>75</v>
      </c>
      <c r="B33" s="12">
        <v>892.0</v>
      </c>
      <c r="C33" s="11">
        <v>8735.0</v>
      </c>
      <c r="D33" s="10">
        <v>10548.0</v>
      </c>
      <c r="E33" s="10">
        <v>4120.0</v>
      </c>
      <c r="F33" s="12">
        <v>59.0</v>
      </c>
      <c r="G33" s="11">
        <v>2975.0</v>
      </c>
    </row>
    <row r="34">
      <c r="A34" s="9" t="s">
        <v>76</v>
      </c>
      <c r="B34" s="10">
        <v>1021.0</v>
      </c>
      <c r="C34" s="11">
        <v>10037.0</v>
      </c>
      <c r="D34" s="10">
        <v>12082.0</v>
      </c>
      <c r="E34" s="10">
        <v>4474.0</v>
      </c>
      <c r="F34" s="12">
        <v>82.0</v>
      </c>
      <c r="G34" s="11">
        <v>3000.0</v>
      </c>
    </row>
    <row r="35">
      <c r="A35" s="9" t="s">
        <v>77</v>
      </c>
      <c r="B35" s="12">
        <v>834.0</v>
      </c>
      <c r="C35" s="11">
        <v>9076.0</v>
      </c>
      <c r="D35" s="10">
        <v>12331.0</v>
      </c>
      <c r="E35" s="10">
        <v>3921.0</v>
      </c>
      <c r="F35" s="12">
        <v>68.0</v>
      </c>
      <c r="G35" s="11">
        <v>3200.0</v>
      </c>
    </row>
    <row r="36">
      <c r="A36" s="9" t="s">
        <v>78</v>
      </c>
      <c r="B36" s="12">
        <v>966.0</v>
      </c>
      <c r="C36" s="11">
        <v>9786.0</v>
      </c>
      <c r="D36" s="10">
        <v>14242.0</v>
      </c>
      <c r="E36" s="10">
        <v>3789.0</v>
      </c>
      <c r="F36" s="12">
        <v>80.0</v>
      </c>
      <c r="G36" s="11">
        <v>3335.0</v>
      </c>
    </row>
    <row r="37">
      <c r="A37" s="9" t="s">
        <v>79</v>
      </c>
      <c r="B37" s="12">
        <v>939.0</v>
      </c>
      <c r="C37" s="11">
        <v>10389.0</v>
      </c>
      <c r="D37" s="10">
        <v>15696.0</v>
      </c>
      <c r="E37" s="10">
        <v>3717.0</v>
      </c>
      <c r="F37" s="12">
        <v>74.0</v>
      </c>
      <c r="G37" s="11">
        <v>3500.0</v>
      </c>
    </row>
    <row r="38">
      <c r="A38" s="5"/>
    </row>
    <row r="39">
      <c r="A39" s="5"/>
    </row>
    <row r="40">
      <c r="A40" s="5"/>
    </row>
    <row r="41">
      <c r="A41" s="5"/>
    </row>
    <row r="42">
      <c r="A42" s="5"/>
    </row>
    <row r="43">
      <c r="A43" s="5"/>
    </row>
    <row r="44">
      <c r="A44" s="5"/>
    </row>
    <row r="45">
      <c r="A45" s="5"/>
    </row>
    <row r="46">
      <c r="A46" s="5"/>
    </row>
    <row r="47">
      <c r="A47" s="5"/>
    </row>
    <row r="48">
      <c r="A48" s="5"/>
    </row>
    <row r="49">
      <c r="A49" s="5"/>
    </row>
    <row r="50">
      <c r="A50" s="5"/>
    </row>
    <row r="51">
      <c r="A51" s="5"/>
    </row>
    <row r="52">
      <c r="A52" s="5"/>
    </row>
    <row r="53">
      <c r="A53" s="5"/>
    </row>
    <row r="54">
      <c r="A54" s="5"/>
    </row>
    <row r="55">
      <c r="A55" s="5"/>
    </row>
    <row r="56">
      <c r="A56" s="5"/>
    </row>
    <row r="57">
      <c r="A57" s="5"/>
    </row>
    <row r="58">
      <c r="A58" s="5"/>
    </row>
    <row r="59">
      <c r="A59" s="5"/>
    </row>
    <row r="60">
      <c r="A60" s="5"/>
    </row>
    <row r="61">
      <c r="A61" s="5"/>
    </row>
    <row r="62">
      <c r="A62" s="5"/>
    </row>
    <row r="63">
      <c r="A63" s="5"/>
    </row>
    <row r="64">
      <c r="A64" s="5"/>
    </row>
    <row r="65">
      <c r="A65" s="5"/>
    </row>
    <row r="66">
      <c r="A66" s="5"/>
    </row>
    <row r="67">
      <c r="A67" s="5"/>
    </row>
    <row r="68">
      <c r="A68" s="5"/>
    </row>
    <row r="69">
      <c r="A69" s="5"/>
    </row>
    <row r="70">
      <c r="A70" s="5"/>
    </row>
    <row r="71">
      <c r="A71" s="5"/>
    </row>
    <row r="72">
      <c r="A72" s="5"/>
    </row>
    <row r="73">
      <c r="A73" s="5"/>
    </row>
    <row r="74">
      <c r="A74" s="5"/>
    </row>
    <row r="75">
      <c r="A75" s="5"/>
    </row>
    <row r="76">
      <c r="A76" s="5"/>
    </row>
    <row r="77">
      <c r="A77" s="5"/>
    </row>
    <row r="78">
      <c r="A78" s="5"/>
    </row>
    <row r="79">
      <c r="A79" s="5"/>
    </row>
    <row r="80">
      <c r="A80" s="5"/>
    </row>
    <row r="81">
      <c r="A81" s="5"/>
    </row>
    <row r="82">
      <c r="A82" s="5"/>
    </row>
    <row r="83">
      <c r="A83" s="5"/>
    </row>
    <row r="84">
      <c r="A84" s="5"/>
    </row>
    <row r="85">
      <c r="A85" s="5"/>
    </row>
    <row r="86">
      <c r="A86" s="5"/>
    </row>
    <row r="87">
      <c r="A87" s="5"/>
    </row>
    <row r="88">
      <c r="A88" s="5"/>
    </row>
    <row r="89">
      <c r="A89" s="5"/>
    </row>
    <row r="90">
      <c r="A90" s="5"/>
    </row>
    <row r="91">
      <c r="A91" s="5"/>
    </row>
    <row r="92">
      <c r="A92" s="5"/>
    </row>
    <row r="93">
      <c r="A93" s="5"/>
    </row>
    <row r="94">
      <c r="A94" s="5"/>
    </row>
    <row r="95">
      <c r="A95" s="5"/>
    </row>
    <row r="96">
      <c r="A96" s="5"/>
    </row>
    <row r="97">
      <c r="A97" s="5"/>
    </row>
    <row r="98">
      <c r="A98" s="5"/>
    </row>
    <row r="99">
      <c r="A99" s="5"/>
    </row>
    <row r="100">
      <c r="A100" s="5"/>
    </row>
    <row r="101">
      <c r="A101" s="5"/>
    </row>
    <row r="102">
      <c r="A102" s="5"/>
    </row>
    <row r="103">
      <c r="A103" s="5"/>
    </row>
    <row r="104">
      <c r="A104" s="5"/>
    </row>
    <row r="105">
      <c r="A105" s="5"/>
    </row>
    <row r="106">
      <c r="A106" s="5"/>
    </row>
    <row r="107">
      <c r="A107" s="5"/>
    </row>
    <row r="108">
      <c r="A108" s="5"/>
    </row>
    <row r="109">
      <c r="A109" s="5"/>
    </row>
    <row r="110">
      <c r="A110" s="5"/>
    </row>
    <row r="111">
      <c r="A111" s="5"/>
    </row>
    <row r="112">
      <c r="A112" s="5"/>
    </row>
    <row r="113">
      <c r="A113" s="5"/>
    </row>
    <row r="114">
      <c r="A114" s="5"/>
    </row>
    <row r="115">
      <c r="A115" s="5"/>
    </row>
    <row r="116">
      <c r="A116" s="5"/>
    </row>
    <row r="117">
      <c r="A117" s="5"/>
    </row>
    <row r="118">
      <c r="A118" s="5"/>
    </row>
    <row r="119">
      <c r="A119" s="5"/>
    </row>
    <row r="120">
      <c r="A120" s="5"/>
    </row>
    <row r="121">
      <c r="A121" s="5"/>
    </row>
    <row r="122">
      <c r="A122" s="5"/>
    </row>
    <row r="123">
      <c r="A123" s="5"/>
    </row>
    <row r="124">
      <c r="A124" s="5"/>
    </row>
    <row r="125">
      <c r="A125" s="5"/>
    </row>
    <row r="126">
      <c r="A126" s="5"/>
    </row>
    <row r="127">
      <c r="A127" s="5"/>
    </row>
    <row r="128">
      <c r="A128" s="5"/>
    </row>
    <row r="129">
      <c r="A129" s="5"/>
    </row>
    <row r="130">
      <c r="A130" s="5"/>
    </row>
    <row r="131">
      <c r="A131" s="5"/>
    </row>
    <row r="132">
      <c r="A132" s="5"/>
    </row>
    <row r="133">
      <c r="A133" s="5"/>
    </row>
    <row r="134">
      <c r="A134" s="5"/>
    </row>
    <row r="135">
      <c r="A135" s="5"/>
    </row>
    <row r="136">
      <c r="A136" s="5"/>
    </row>
    <row r="137">
      <c r="A137" s="5"/>
    </row>
    <row r="138">
      <c r="A138" s="5"/>
    </row>
    <row r="139">
      <c r="A139" s="5"/>
    </row>
    <row r="140">
      <c r="A140" s="5"/>
    </row>
    <row r="141">
      <c r="A141" s="5"/>
    </row>
    <row r="142">
      <c r="A142" s="5"/>
    </row>
    <row r="143">
      <c r="A143" s="5"/>
    </row>
    <row r="144">
      <c r="A144" s="5"/>
    </row>
    <row r="145">
      <c r="A145" s="5"/>
    </row>
    <row r="146">
      <c r="A146" s="5"/>
    </row>
    <row r="147">
      <c r="A147" s="5"/>
    </row>
    <row r="148">
      <c r="A148" s="5"/>
    </row>
    <row r="149">
      <c r="A149" s="5"/>
    </row>
    <row r="150">
      <c r="A150" s="5"/>
    </row>
    <row r="151">
      <c r="A151" s="5"/>
    </row>
    <row r="152">
      <c r="A152" s="5"/>
    </row>
    <row r="153">
      <c r="A153" s="5"/>
    </row>
    <row r="154">
      <c r="A154" s="5"/>
    </row>
    <row r="155">
      <c r="A155" s="5"/>
    </row>
    <row r="156">
      <c r="A156" s="5"/>
    </row>
    <row r="157">
      <c r="A157" s="5"/>
    </row>
    <row r="158">
      <c r="A158" s="5"/>
    </row>
    <row r="159">
      <c r="A159" s="5"/>
    </row>
    <row r="160">
      <c r="A160" s="5"/>
    </row>
    <row r="161">
      <c r="A161" s="5"/>
    </row>
    <row r="162">
      <c r="A162" s="5"/>
    </row>
    <row r="163">
      <c r="A163" s="5"/>
    </row>
    <row r="164">
      <c r="A164" s="5"/>
    </row>
    <row r="165">
      <c r="A165" s="5"/>
    </row>
    <row r="166">
      <c r="A166" s="5"/>
    </row>
    <row r="167">
      <c r="A167" s="5"/>
    </row>
    <row r="168">
      <c r="A168" s="5"/>
    </row>
    <row r="169">
      <c r="A169" s="5"/>
    </row>
    <row r="170">
      <c r="A170" s="5"/>
    </row>
    <row r="171">
      <c r="A171" s="5"/>
    </row>
    <row r="172">
      <c r="A172" s="5"/>
    </row>
    <row r="173">
      <c r="A173" s="5"/>
    </row>
    <row r="174">
      <c r="A174" s="5"/>
    </row>
    <row r="175">
      <c r="A175" s="5"/>
    </row>
    <row r="176">
      <c r="A176" s="5"/>
    </row>
    <row r="177">
      <c r="A177" s="5"/>
    </row>
    <row r="178">
      <c r="A178" s="5"/>
    </row>
    <row r="179">
      <c r="A179" s="5"/>
    </row>
    <row r="180">
      <c r="A180" s="5"/>
    </row>
    <row r="181">
      <c r="A181" s="5"/>
    </row>
    <row r="182">
      <c r="A182" s="5"/>
    </row>
    <row r="183">
      <c r="A183" s="5"/>
    </row>
    <row r="184">
      <c r="A184" s="5"/>
    </row>
    <row r="185">
      <c r="A185" s="5"/>
    </row>
    <row r="186">
      <c r="A186" s="5"/>
    </row>
    <row r="187">
      <c r="A187" s="5"/>
    </row>
    <row r="188">
      <c r="A188" s="5"/>
    </row>
    <row r="189">
      <c r="A189" s="5"/>
    </row>
    <row r="190">
      <c r="A190" s="5"/>
    </row>
    <row r="191">
      <c r="A191" s="5"/>
    </row>
    <row r="192">
      <c r="A192" s="5"/>
    </row>
    <row r="193">
      <c r="A193" s="5"/>
    </row>
    <row r="194">
      <c r="A194" s="5"/>
    </row>
    <row r="195">
      <c r="A195" s="5"/>
    </row>
    <row r="196">
      <c r="A196" s="5"/>
    </row>
    <row r="197">
      <c r="A197" s="5"/>
    </row>
    <row r="198">
      <c r="A198" s="5"/>
    </row>
    <row r="199">
      <c r="A199" s="5"/>
    </row>
    <row r="200">
      <c r="A200" s="5"/>
    </row>
    <row r="201">
      <c r="A201" s="5"/>
    </row>
    <row r="202">
      <c r="A202" s="5"/>
    </row>
    <row r="203">
      <c r="A203" s="5"/>
    </row>
    <row r="204">
      <c r="A204" s="5"/>
    </row>
    <row r="205">
      <c r="A205" s="5"/>
    </row>
    <row r="206">
      <c r="A206" s="5"/>
    </row>
    <row r="207">
      <c r="A207" s="5"/>
    </row>
    <row r="208">
      <c r="A208" s="5"/>
    </row>
    <row r="209">
      <c r="A209" s="5"/>
    </row>
    <row r="210">
      <c r="A210" s="5"/>
    </row>
    <row r="211">
      <c r="A211" s="5"/>
    </row>
    <row r="212">
      <c r="A212" s="5"/>
    </row>
    <row r="213">
      <c r="A213" s="5"/>
    </row>
    <row r="214">
      <c r="A214" s="5"/>
    </row>
    <row r="215">
      <c r="A215" s="5"/>
    </row>
    <row r="216">
      <c r="A216" s="5"/>
    </row>
    <row r="217">
      <c r="A217" s="5"/>
    </row>
    <row r="218">
      <c r="A218" s="5"/>
    </row>
    <row r="219">
      <c r="A219" s="5"/>
    </row>
    <row r="220">
      <c r="A220" s="5"/>
    </row>
    <row r="221">
      <c r="A221" s="5"/>
    </row>
    <row r="222">
      <c r="A222" s="5"/>
    </row>
    <row r="223">
      <c r="A223" s="5"/>
    </row>
    <row r="224">
      <c r="A224" s="5"/>
    </row>
    <row r="225">
      <c r="A225" s="5"/>
    </row>
    <row r="226">
      <c r="A226" s="5"/>
    </row>
    <row r="227">
      <c r="A227" s="5"/>
    </row>
    <row r="228">
      <c r="A228" s="5"/>
    </row>
    <row r="229">
      <c r="A229" s="5"/>
    </row>
    <row r="230">
      <c r="A230" s="5"/>
    </row>
    <row r="231">
      <c r="A231" s="5"/>
    </row>
    <row r="232">
      <c r="A232" s="5"/>
    </row>
    <row r="233">
      <c r="A233" s="5"/>
    </row>
    <row r="234">
      <c r="A234" s="5"/>
    </row>
    <row r="235">
      <c r="A235" s="5"/>
    </row>
    <row r="236">
      <c r="A236" s="5"/>
    </row>
    <row r="237">
      <c r="A237" s="5"/>
    </row>
    <row r="238">
      <c r="A238" s="5"/>
    </row>
    <row r="239">
      <c r="A239" s="5"/>
    </row>
    <row r="240">
      <c r="A240" s="5"/>
    </row>
    <row r="241">
      <c r="A241" s="5"/>
    </row>
    <row r="242">
      <c r="A242" s="5"/>
    </row>
    <row r="243">
      <c r="A243" s="5"/>
    </row>
    <row r="244">
      <c r="A244" s="5"/>
    </row>
    <row r="245">
      <c r="A245" s="5"/>
    </row>
    <row r="246">
      <c r="A246" s="5"/>
    </row>
    <row r="247">
      <c r="A247" s="5"/>
    </row>
    <row r="248">
      <c r="A248" s="5"/>
    </row>
    <row r="249">
      <c r="A249" s="5"/>
    </row>
    <row r="250">
      <c r="A250" s="5"/>
    </row>
    <row r="251">
      <c r="A251" s="5"/>
    </row>
    <row r="252">
      <c r="A252" s="5"/>
    </row>
    <row r="253">
      <c r="A253" s="5"/>
    </row>
    <row r="254">
      <c r="A254" s="5"/>
    </row>
    <row r="255">
      <c r="A255" s="5"/>
    </row>
    <row r="256">
      <c r="A256" s="5"/>
    </row>
    <row r="257">
      <c r="A257" s="5"/>
    </row>
    <row r="258">
      <c r="A258" s="5"/>
    </row>
    <row r="259">
      <c r="A259" s="5"/>
    </row>
    <row r="260">
      <c r="A260" s="5"/>
    </row>
    <row r="261">
      <c r="A261" s="5"/>
    </row>
    <row r="262">
      <c r="A262" s="5"/>
    </row>
    <row r="263">
      <c r="A263" s="5"/>
    </row>
    <row r="264">
      <c r="A264" s="5"/>
    </row>
    <row r="265">
      <c r="A265" s="5"/>
    </row>
    <row r="266">
      <c r="A266" s="5"/>
    </row>
    <row r="267">
      <c r="A267" s="5"/>
    </row>
    <row r="268">
      <c r="A268" s="5"/>
    </row>
    <row r="269">
      <c r="A269" s="5"/>
    </row>
    <row r="270">
      <c r="A270" s="5"/>
    </row>
    <row r="271">
      <c r="A271" s="5"/>
    </row>
    <row r="272">
      <c r="A272" s="5"/>
    </row>
    <row r="273">
      <c r="A273" s="5"/>
    </row>
    <row r="274">
      <c r="A274" s="5"/>
    </row>
    <row r="275">
      <c r="A275" s="5"/>
    </row>
    <row r="276">
      <c r="A276" s="5"/>
    </row>
    <row r="277">
      <c r="A277" s="5"/>
    </row>
    <row r="278">
      <c r="A278" s="5"/>
    </row>
    <row r="279">
      <c r="A279" s="5"/>
    </row>
    <row r="280">
      <c r="A280" s="5"/>
    </row>
    <row r="281">
      <c r="A281" s="5"/>
    </row>
    <row r="282">
      <c r="A282" s="5"/>
    </row>
    <row r="283">
      <c r="A283" s="5"/>
    </row>
    <row r="284">
      <c r="A284" s="5"/>
    </row>
    <row r="285">
      <c r="A285" s="5"/>
    </row>
    <row r="286">
      <c r="A286" s="5"/>
    </row>
    <row r="287">
      <c r="A287" s="5"/>
    </row>
    <row r="288">
      <c r="A288" s="5"/>
    </row>
    <row r="289">
      <c r="A289" s="5"/>
    </row>
    <row r="290">
      <c r="A290" s="5"/>
    </row>
    <row r="291">
      <c r="A291" s="5"/>
    </row>
    <row r="292">
      <c r="A292" s="5"/>
    </row>
    <row r="293">
      <c r="A293" s="5"/>
    </row>
    <row r="294">
      <c r="A294" s="5"/>
    </row>
    <row r="295">
      <c r="A295" s="5"/>
    </row>
    <row r="296">
      <c r="A296" s="5"/>
    </row>
    <row r="297">
      <c r="A297" s="5"/>
    </row>
    <row r="298">
      <c r="A298" s="5"/>
    </row>
    <row r="299">
      <c r="A299" s="5"/>
    </row>
    <row r="300">
      <c r="A300" s="5"/>
    </row>
    <row r="301">
      <c r="A301" s="5"/>
    </row>
    <row r="302">
      <c r="A302" s="5"/>
    </row>
    <row r="303">
      <c r="A303" s="5"/>
    </row>
    <row r="304">
      <c r="A304" s="5"/>
    </row>
    <row r="305">
      <c r="A305" s="5"/>
    </row>
    <row r="306">
      <c r="A306" s="5"/>
    </row>
    <row r="307">
      <c r="A307" s="5"/>
    </row>
    <row r="308">
      <c r="A308" s="5"/>
    </row>
    <row r="309">
      <c r="A309" s="5"/>
    </row>
    <row r="310">
      <c r="A310" s="5"/>
    </row>
    <row r="311">
      <c r="A311" s="5"/>
    </row>
    <row r="312">
      <c r="A312" s="5"/>
    </row>
    <row r="313">
      <c r="A313" s="5"/>
    </row>
    <row r="314">
      <c r="A314" s="5"/>
    </row>
    <row r="315">
      <c r="A315" s="5"/>
    </row>
    <row r="316">
      <c r="A316" s="5"/>
    </row>
    <row r="317">
      <c r="A317" s="5"/>
    </row>
    <row r="318">
      <c r="A318" s="5"/>
    </row>
    <row r="319">
      <c r="A319" s="5"/>
    </row>
    <row r="320">
      <c r="A320" s="5"/>
    </row>
    <row r="321">
      <c r="A321" s="5"/>
    </row>
    <row r="322">
      <c r="A322" s="5"/>
    </row>
    <row r="323">
      <c r="A323" s="5"/>
    </row>
    <row r="324">
      <c r="A324" s="5"/>
    </row>
    <row r="325">
      <c r="A325" s="5"/>
    </row>
    <row r="326">
      <c r="A326" s="5"/>
    </row>
    <row r="327">
      <c r="A327" s="5"/>
    </row>
    <row r="328">
      <c r="A328" s="5"/>
    </row>
    <row r="329">
      <c r="A329" s="5"/>
    </row>
    <row r="330">
      <c r="A330" s="5"/>
    </row>
    <row r="331">
      <c r="A331" s="5"/>
    </row>
    <row r="332">
      <c r="A332" s="5"/>
    </row>
    <row r="333">
      <c r="A333" s="5"/>
    </row>
    <row r="334">
      <c r="A334" s="5"/>
    </row>
    <row r="335">
      <c r="A335" s="5"/>
    </row>
    <row r="336">
      <c r="A336" s="5"/>
    </row>
    <row r="337">
      <c r="A337" s="5"/>
    </row>
    <row r="338">
      <c r="A338" s="5"/>
    </row>
    <row r="339">
      <c r="A339" s="5"/>
    </row>
    <row r="340">
      <c r="A340" s="5"/>
    </row>
    <row r="341">
      <c r="A341" s="5"/>
    </row>
    <row r="342">
      <c r="A342" s="5"/>
    </row>
    <row r="343">
      <c r="A343" s="5"/>
    </row>
    <row r="344">
      <c r="A344" s="5"/>
    </row>
    <row r="345">
      <c r="A345" s="5"/>
    </row>
    <row r="346">
      <c r="A346" s="5"/>
    </row>
    <row r="347">
      <c r="A347" s="5"/>
    </row>
    <row r="348">
      <c r="A348" s="5"/>
    </row>
    <row r="349">
      <c r="A349" s="5"/>
    </row>
    <row r="350">
      <c r="A350" s="5"/>
    </row>
    <row r="351">
      <c r="A351" s="5"/>
    </row>
    <row r="352">
      <c r="A352" s="5"/>
    </row>
    <row r="353">
      <c r="A353" s="5"/>
    </row>
    <row r="354">
      <c r="A354" s="5"/>
    </row>
    <row r="355">
      <c r="A355" s="5"/>
    </row>
    <row r="356">
      <c r="A356" s="5"/>
    </row>
    <row r="357">
      <c r="A357" s="5"/>
    </row>
    <row r="358">
      <c r="A358" s="5"/>
    </row>
    <row r="359">
      <c r="A359" s="5"/>
    </row>
    <row r="360">
      <c r="A360" s="5"/>
    </row>
    <row r="361">
      <c r="A361" s="5"/>
    </row>
    <row r="362">
      <c r="A362" s="5"/>
    </row>
    <row r="363">
      <c r="A363" s="5"/>
    </row>
    <row r="364">
      <c r="A364" s="5"/>
    </row>
    <row r="365">
      <c r="A365" s="5"/>
    </row>
    <row r="366">
      <c r="A366" s="5"/>
    </row>
    <row r="367">
      <c r="A367" s="5"/>
    </row>
    <row r="368">
      <c r="A368" s="5"/>
    </row>
    <row r="369">
      <c r="A369" s="5"/>
    </row>
    <row r="370">
      <c r="A370" s="5"/>
    </row>
    <row r="371">
      <c r="A371" s="5"/>
    </row>
    <row r="372">
      <c r="A372" s="5"/>
    </row>
    <row r="373">
      <c r="A373" s="5"/>
    </row>
    <row r="374">
      <c r="A374" s="5"/>
    </row>
    <row r="375">
      <c r="A375" s="5"/>
    </row>
    <row r="376">
      <c r="A376" s="5"/>
    </row>
    <row r="377">
      <c r="A377" s="5"/>
    </row>
    <row r="378">
      <c r="A378" s="5"/>
    </row>
    <row r="379">
      <c r="A379" s="5"/>
    </row>
    <row r="380">
      <c r="A380" s="5"/>
    </row>
    <row r="381">
      <c r="A381" s="5"/>
    </row>
    <row r="382">
      <c r="A382" s="5"/>
    </row>
    <row r="383">
      <c r="A383" s="5"/>
    </row>
    <row r="384">
      <c r="A384" s="5"/>
    </row>
    <row r="385">
      <c r="A385" s="5"/>
    </row>
    <row r="386">
      <c r="A386" s="5"/>
    </row>
    <row r="387">
      <c r="A387" s="5"/>
    </row>
    <row r="388">
      <c r="A388" s="5"/>
    </row>
    <row r="389">
      <c r="A389" s="5"/>
    </row>
    <row r="390">
      <c r="A390" s="5"/>
    </row>
    <row r="391">
      <c r="A391" s="5"/>
    </row>
    <row r="392">
      <c r="A392" s="5"/>
    </row>
    <row r="393">
      <c r="A393" s="5"/>
    </row>
    <row r="394">
      <c r="A394" s="5"/>
    </row>
    <row r="395">
      <c r="A395" s="5"/>
    </row>
    <row r="396">
      <c r="A396" s="5"/>
    </row>
    <row r="397">
      <c r="A397" s="5"/>
    </row>
    <row r="398">
      <c r="A398" s="5"/>
    </row>
    <row r="399">
      <c r="A399" s="5"/>
    </row>
    <row r="400">
      <c r="A400" s="5"/>
    </row>
    <row r="401">
      <c r="A401" s="5"/>
    </row>
    <row r="402">
      <c r="A402" s="5"/>
    </row>
    <row r="403">
      <c r="A403" s="5"/>
    </row>
    <row r="404">
      <c r="A404" s="5"/>
    </row>
    <row r="405">
      <c r="A405" s="5"/>
    </row>
    <row r="406">
      <c r="A406" s="5"/>
    </row>
    <row r="407">
      <c r="A407" s="5"/>
    </row>
    <row r="408">
      <c r="A408" s="5"/>
    </row>
    <row r="409">
      <c r="A409" s="5"/>
    </row>
    <row r="410">
      <c r="A410" s="5"/>
    </row>
    <row r="411">
      <c r="A411" s="5"/>
    </row>
    <row r="412">
      <c r="A412" s="5"/>
    </row>
    <row r="413">
      <c r="A413" s="5"/>
    </row>
    <row r="414">
      <c r="A414" s="5"/>
    </row>
    <row r="415">
      <c r="A415" s="5"/>
    </row>
    <row r="416">
      <c r="A416" s="5"/>
    </row>
    <row r="417">
      <c r="A417" s="5"/>
    </row>
    <row r="418">
      <c r="A418" s="5"/>
    </row>
    <row r="419">
      <c r="A419" s="5"/>
    </row>
    <row r="420">
      <c r="A420" s="5"/>
    </row>
    <row r="421">
      <c r="A421" s="5"/>
    </row>
    <row r="422">
      <c r="A422" s="5"/>
    </row>
    <row r="423">
      <c r="A423" s="5"/>
    </row>
    <row r="424">
      <c r="A424" s="5"/>
    </row>
    <row r="425">
      <c r="A425" s="5"/>
    </row>
    <row r="426">
      <c r="A426" s="5"/>
    </row>
    <row r="427">
      <c r="A427" s="5"/>
    </row>
    <row r="428">
      <c r="A428" s="5"/>
    </row>
    <row r="429">
      <c r="A429" s="5"/>
    </row>
    <row r="430">
      <c r="A430" s="5"/>
    </row>
    <row r="431">
      <c r="A431" s="5"/>
    </row>
    <row r="432">
      <c r="A432" s="5"/>
    </row>
    <row r="433">
      <c r="A433" s="5"/>
    </row>
    <row r="434">
      <c r="A434" s="5"/>
    </row>
    <row r="435">
      <c r="A435" s="5"/>
    </row>
    <row r="436">
      <c r="A436" s="5"/>
    </row>
    <row r="437">
      <c r="A437" s="5"/>
    </row>
    <row r="438">
      <c r="A438" s="5"/>
    </row>
    <row r="439">
      <c r="A439" s="5"/>
    </row>
    <row r="440">
      <c r="A440" s="5"/>
    </row>
    <row r="441">
      <c r="A441" s="5"/>
    </row>
    <row r="442">
      <c r="A442" s="5"/>
    </row>
    <row r="443">
      <c r="A443" s="5"/>
    </row>
    <row r="444">
      <c r="A444" s="5"/>
    </row>
    <row r="445">
      <c r="A445" s="5"/>
    </row>
    <row r="446">
      <c r="A446" s="5"/>
    </row>
    <row r="447">
      <c r="A447" s="5"/>
    </row>
    <row r="448">
      <c r="A448" s="5"/>
    </row>
    <row r="449">
      <c r="A449" s="5"/>
    </row>
    <row r="450">
      <c r="A450" s="5"/>
    </row>
    <row r="451">
      <c r="A451" s="5"/>
    </row>
    <row r="452">
      <c r="A452" s="5"/>
    </row>
    <row r="453">
      <c r="A453" s="5"/>
    </row>
    <row r="454">
      <c r="A454" s="5"/>
    </row>
    <row r="455">
      <c r="A455" s="5"/>
    </row>
    <row r="456">
      <c r="A456" s="5"/>
    </row>
    <row r="457">
      <c r="A457" s="5"/>
    </row>
    <row r="458">
      <c r="A458" s="5"/>
    </row>
    <row r="459">
      <c r="A459" s="5"/>
    </row>
    <row r="460">
      <c r="A460" s="5"/>
    </row>
    <row r="461">
      <c r="A461" s="5"/>
    </row>
    <row r="462">
      <c r="A462" s="5"/>
    </row>
    <row r="463">
      <c r="A463" s="5"/>
    </row>
    <row r="464">
      <c r="A464" s="5"/>
    </row>
    <row r="465">
      <c r="A465" s="5"/>
    </row>
    <row r="466">
      <c r="A466" s="5"/>
    </row>
    <row r="467">
      <c r="A467" s="5"/>
    </row>
    <row r="468">
      <c r="A468" s="5"/>
    </row>
    <row r="469">
      <c r="A469" s="5"/>
    </row>
    <row r="470">
      <c r="A470" s="5"/>
    </row>
    <row r="471">
      <c r="A471" s="5"/>
    </row>
    <row r="472">
      <c r="A472" s="5"/>
    </row>
    <row r="473">
      <c r="A473" s="5"/>
    </row>
    <row r="474">
      <c r="A474" s="5"/>
    </row>
    <row r="475">
      <c r="A475" s="5"/>
    </row>
    <row r="476">
      <c r="A476" s="5"/>
    </row>
    <row r="477">
      <c r="A477" s="5"/>
    </row>
    <row r="478">
      <c r="A478" s="5"/>
    </row>
    <row r="479">
      <c r="A479" s="5"/>
    </row>
    <row r="480">
      <c r="A480" s="5"/>
    </row>
    <row r="481">
      <c r="A481" s="5"/>
    </row>
    <row r="482">
      <c r="A482" s="5"/>
    </row>
    <row r="483">
      <c r="A483" s="5"/>
    </row>
    <row r="484">
      <c r="A484" s="5"/>
    </row>
    <row r="485">
      <c r="A485" s="5"/>
    </row>
    <row r="486">
      <c r="A486" s="5"/>
    </row>
    <row r="487">
      <c r="A487" s="5"/>
    </row>
    <row r="488">
      <c r="A488" s="5"/>
    </row>
    <row r="489">
      <c r="A489" s="5"/>
    </row>
    <row r="490">
      <c r="A490" s="5"/>
    </row>
    <row r="491">
      <c r="A491" s="5"/>
    </row>
    <row r="492">
      <c r="A492" s="5"/>
    </row>
    <row r="493">
      <c r="A493" s="5"/>
    </row>
    <row r="494">
      <c r="A494" s="5"/>
    </row>
    <row r="495">
      <c r="A495" s="5"/>
    </row>
    <row r="496">
      <c r="A496" s="5"/>
    </row>
    <row r="497">
      <c r="A497" s="5"/>
    </row>
    <row r="498">
      <c r="A498" s="5"/>
    </row>
    <row r="499">
      <c r="A499" s="5"/>
    </row>
    <row r="500">
      <c r="A500" s="5"/>
    </row>
    <row r="501">
      <c r="A501" s="5"/>
    </row>
    <row r="502">
      <c r="A502" s="5"/>
    </row>
    <row r="503">
      <c r="A503" s="5"/>
    </row>
    <row r="504">
      <c r="A504" s="5"/>
    </row>
    <row r="505">
      <c r="A505" s="5"/>
    </row>
    <row r="506">
      <c r="A506" s="5"/>
    </row>
    <row r="507">
      <c r="A507" s="5"/>
    </row>
    <row r="508">
      <c r="A508" s="5"/>
    </row>
    <row r="509">
      <c r="A509" s="5"/>
    </row>
    <row r="510">
      <c r="A510" s="5"/>
    </row>
    <row r="511">
      <c r="A511" s="5"/>
    </row>
    <row r="512">
      <c r="A512" s="5"/>
    </row>
    <row r="513">
      <c r="A513" s="5"/>
    </row>
    <row r="514">
      <c r="A514" s="5"/>
    </row>
    <row r="515">
      <c r="A515" s="5"/>
    </row>
    <row r="516">
      <c r="A516" s="5"/>
    </row>
    <row r="517">
      <c r="A517" s="5"/>
    </row>
    <row r="518">
      <c r="A518" s="5"/>
    </row>
    <row r="519">
      <c r="A519" s="5"/>
    </row>
    <row r="520">
      <c r="A520" s="5"/>
    </row>
    <row r="521">
      <c r="A521" s="5"/>
    </row>
    <row r="522">
      <c r="A522" s="5"/>
    </row>
    <row r="523">
      <c r="A523" s="5"/>
    </row>
    <row r="524">
      <c r="A524" s="5"/>
    </row>
    <row r="525">
      <c r="A525" s="5"/>
    </row>
    <row r="526">
      <c r="A526" s="5"/>
    </row>
    <row r="527">
      <c r="A527" s="5"/>
    </row>
    <row r="528">
      <c r="A528" s="5"/>
    </row>
    <row r="529">
      <c r="A529" s="5"/>
    </row>
    <row r="530">
      <c r="A530" s="5"/>
    </row>
    <row r="531">
      <c r="A531" s="5"/>
    </row>
    <row r="532">
      <c r="A532" s="5"/>
    </row>
    <row r="533">
      <c r="A533" s="5"/>
    </row>
    <row r="534">
      <c r="A534" s="5"/>
    </row>
    <row r="535">
      <c r="A535" s="5"/>
    </row>
    <row r="536">
      <c r="A536" s="5"/>
    </row>
    <row r="537">
      <c r="A537" s="5"/>
    </row>
    <row r="538">
      <c r="A538" s="5"/>
    </row>
    <row r="539">
      <c r="A539" s="5"/>
    </row>
    <row r="540">
      <c r="A540" s="5"/>
    </row>
    <row r="541">
      <c r="A541" s="5"/>
    </row>
    <row r="542">
      <c r="A542" s="5"/>
    </row>
    <row r="543">
      <c r="A543" s="5"/>
    </row>
    <row r="544">
      <c r="A544" s="5"/>
    </row>
    <row r="545">
      <c r="A545" s="5"/>
    </row>
    <row r="546">
      <c r="A546" s="5"/>
    </row>
    <row r="547">
      <c r="A547" s="5"/>
    </row>
    <row r="548">
      <c r="A548" s="5"/>
    </row>
    <row r="549">
      <c r="A549" s="5"/>
    </row>
    <row r="550">
      <c r="A550" s="5"/>
    </row>
    <row r="551">
      <c r="A551" s="5"/>
    </row>
    <row r="552">
      <c r="A552" s="5"/>
    </row>
    <row r="553">
      <c r="A553" s="5"/>
    </row>
    <row r="554">
      <c r="A554" s="5"/>
    </row>
    <row r="555">
      <c r="A555" s="5"/>
    </row>
    <row r="556">
      <c r="A556" s="5"/>
    </row>
    <row r="557">
      <c r="A557" s="5"/>
    </row>
    <row r="558">
      <c r="A558" s="5"/>
    </row>
    <row r="559">
      <c r="A559" s="5"/>
    </row>
    <row r="560">
      <c r="A560" s="5"/>
    </row>
    <row r="561">
      <c r="A561" s="5"/>
    </row>
    <row r="562">
      <c r="A562" s="5"/>
    </row>
    <row r="563">
      <c r="A563" s="5"/>
    </row>
    <row r="564">
      <c r="A564" s="5"/>
    </row>
    <row r="565">
      <c r="A565" s="5"/>
    </row>
    <row r="566">
      <c r="A566" s="5"/>
    </row>
    <row r="567">
      <c r="A567" s="5"/>
    </row>
    <row r="568">
      <c r="A568" s="5"/>
    </row>
    <row r="569">
      <c r="A569" s="5"/>
    </row>
    <row r="570">
      <c r="A570" s="5"/>
    </row>
    <row r="571">
      <c r="A571" s="5"/>
    </row>
    <row r="572">
      <c r="A572" s="5"/>
    </row>
    <row r="573">
      <c r="A573" s="5"/>
    </row>
    <row r="574">
      <c r="A574" s="5"/>
    </row>
    <row r="575">
      <c r="A575" s="5"/>
    </row>
    <row r="576">
      <c r="A576" s="5"/>
    </row>
    <row r="577">
      <c r="A577" s="5"/>
    </row>
    <row r="578">
      <c r="A578" s="5"/>
    </row>
    <row r="579">
      <c r="A579" s="5"/>
    </row>
    <row r="580">
      <c r="A580" s="5"/>
    </row>
    <row r="581">
      <c r="A581" s="5"/>
    </row>
    <row r="582">
      <c r="A582" s="5"/>
    </row>
    <row r="583">
      <c r="A583" s="5"/>
    </row>
    <row r="584">
      <c r="A584" s="5"/>
    </row>
    <row r="585">
      <c r="A585" s="5"/>
    </row>
    <row r="586">
      <c r="A586" s="5"/>
    </row>
    <row r="587">
      <c r="A587" s="5"/>
    </row>
    <row r="588">
      <c r="A588" s="5"/>
    </row>
    <row r="589">
      <c r="A589" s="5"/>
    </row>
    <row r="590">
      <c r="A590" s="5"/>
    </row>
    <row r="591">
      <c r="A591" s="5"/>
    </row>
    <row r="592">
      <c r="A592" s="5"/>
    </row>
    <row r="593">
      <c r="A593" s="5"/>
    </row>
    <row r="594">
      <c r="A594" s="5"/>
    </row>
    <row r="595">
      <c r="A595" s="5"/>
    </row>
    <row r="596">
      <c r="A596" s="5"/>
    </row>
    <row r="597">
      <c r="A597" s="5"/>
    </row>
    <row r="598">
      <c r="A598" s="5"/>
    </row>
    <row r="599">
      <c r="A599" s="5"/>
    </row>
    <row r="600">
      <c r="A600" s="5"/>
    </row>
    <row r="601">
      <c r="A601" s="5"/>
    </row>
    <row r="602">
      <c r="A602" s="5"/>
    </row>
    <row r="603">
      <c r="A603" s="5"/>
    </row>
    <row r="604">
      <c r="A604" s="5"/>
    </row>
    <row r="605">
      <c r="A605" s="5"/>
    </row>
    <row r="606">
      <c r="A606" s="5"/>
    </row>
    <row r="607">
      <c r="A607" s="5"/>
    </row>
    <row r="608">
      <c r="A608" s="5"/>
    </row>
    <row r="609">
      <c r="A609" s="5"/>
    </row>
    <row r="610">
      <c r="A610" s="5"/>
    </row>
    <row r="611">
      <c r="A611" s="5"/>
    </row>
    <row r="612">
      <c r="A612" s="5"/>
    </row>
    <row r="613">
      <c r="A613" s="5"/>
    </row>
    <row r="614">
      <c r="A614" s="5"/>
    </row>
    <row r="615">
      <c r="A615" s="5"/>
    </row>
    <row r="616">
      <c r="A616" s="5"/>
    </row>
    <row r="617">
      <c r="A617" s="5"/>
    </row>
    <row r="618">
      <c r="A618" s="5"/>
    </row>
    <row r="619">
      <c r="A619" s="5"/>
    </row>
    <row r="620">
      <c r="A620" s="5"/>
    </row>
    <row r="621">
      <c r="A621" s="5"/>
    </row>
    <row r="622">
      <c r="A622" s="5"/>
    </row>
    <row r="623">
      <c r="A623" s="5"/>
    </row>
    <row r="624">
      <c r="A624" s="5"/>
    </row>
    <row r="625">
      <c r="A625" s="5"/>
    </row>
    <row r="626">
      <c r="A626" s="5"/>
    </row>
    <row r="627">
      <c r="A627" s="5"/>
    </row>
    <row r="628">
      <c r="A628" s="5"/>
    </row>
    <row r="629">
      <c r="A629" s="5"/>
    </row>
    <row r="630">
      <c r="A630" s="5"/>
    </row>
    <row r="631">
      <c r="A631" s="5"/>
    </row>
    <row r="632">
      <c r="A632" s="5"/>
    </row>
    <row r="633">
      <c r="A633" s="5"/>
    </row>
    <row r="634">
      <c r="A634" s="5"/>
    </row>
    <row r="635">
      <c r="A635" s="5"/>
    </row>
    <row r="636">
      <c r="A636" s="5"/>
    </row>
    <row r="637">
      <c r="A637" s="5"/>
    </row>
    <row r="638">
      <c r="A638" s="5"/>
    </row>
    <row r="639">
      <c r="A639" s="5"/>
    </row>
    <row r="640">
      <c r="A640" s="5"/>
    </row>
    <row r="641">
      <c r="A641" s="5"/>
    </row>
    <row r="642">
      <c r="A642" s="5"/>
    </row>
    <row r="643">
      <c r="A643" s="5"/>
    </row>
    <row r="644">
      <c r="A644" s="5"/>
    </row>
    <row r="645">
      <c r="A645" s="5"/>
    </row>
    <row r="646">
      <c r="A646" s="5"/>
    </row>
    <row r="647">
      <c r="A647" s="5"/>
    </row>
    <row r="648">
      <c r="A648" s="5"/>
    </row>
    <row r="649">
      <c r="A649" s="5"/>
    </row>
    <row r="650">
      <c r="A650" s="5"/>
    </row>
    <row r="651">
      <c r="A651" s="5"/>
    </row>
    <row r="652">
      <c r="A652" s="5"/>
    </row>
    <row r="653">
      <c r="A653" s="5"/>
    </row>
    <row r="654">
      <c r="A654" s="5"/>
    </row>
    <row r="655">
      <c r="A655" s="5"/>
    </row>
    <row r="656">
      <c r="A656" s="5"/>
    </row>
    <row r="657">
      <c r="A657" s="5"/>
    </row>
    <row r="658">
      <c r="A658" s="5"/>
    </row>
    <row r="659">
      <c r="A659" s="5"/>
    </row>
    <row r="660">
      <c r="A660" s="5"/>
    </row>
    <row r="661">
      <c r="A661" s="5"/>
    </row>
    <row r="662">
      <c r="A662" s="5"/>
    </row>
    <row r="663">
      <c r="A663" s="5"/>
    </row>
    <row r="664">
      <c r="A664" s="5"/>
    </row>
    <row r="665">
      <c r="A665" s="5"/>
    </row>
    <row r="666">
      <c r="A666" s="5"/>
    </row>
    <row r="667">
      <c r="A667" s="5"/>
    </row>
    <row r="668">
      <c r="A668" s="5"/>
    </row>
    <row r="669">
      <c r="A669" s="5"/>
    </row>
    <row r="670">
      <c r="A670" s="5"/>
    </row>
    <row r="671">
      <c r="A671" s="5"/>
    </row>
    <row r="672">
      <c r="A672" s="5"/>
    </row>
    <row r="673">
      <c r="A673" s="5"/>
    </row>
    <row r="674">
      <c r="A674" s="5"/>
    </row>
    <row r="675">
      <c r="A675" s="5"/>
    </row>
    <row r="676">
      <c r="A676" s="5"/>
    </row>
    <row r="677">
      <c r="A677" s="5"/>
    </row>
    <row r="678">
      <c r="A678" s="5"/>
    </row>
    <row r="679">
      <c r="A679" s="5"/>
    </row>
    <row r="680">
      <c r="A680" s="5"/>
    </row>
    <row r="681">
      <c r="A681" s="5"/>
    </row>
    <row r="682">
      <c r="A682" s="5"/>
    </row>
    <row r="683">
      <c r="A683" s="5"/>
    </row>
    <row r="684">
      <c r="A684" s="5"/>
    </row>
    <row r="685">
      <c r="A685" s="5"/>
    </row>
    <row r="686">
      <c r="A686" s="5"/>
    </row>
    <row r="687">
      <c r="A687" s="5"/>
    </row>
    <row r="688">
      <c r="A688" s="5"/>
    </row>
    <row r="689">
      <c r="A689" s="5"/>
    </row>
    <row r="690">
      <c r="A690" s="5"/>
    </row>
    <row r="691">
      <c r="A691" s="5"/>
    </row>
    <row r="692">
      <c r="A692" s="5"/>
    </row>
    <row r="693">
      <c r="A693" s="5"/>
    </row>
    <row r="694">
      <c r="A694" s="5"/>
    </row>
    <row r="695">
      <c r="A695" s="5"/>
    </row>
    <row r="696">
      <c r="A696" s="5"/>
    </row>
    <row r="697">
      <c r="A697" s="5"/>
    </row>
    <row r="698">
      <c r="A698" s="5"/>
    </row>
    <row r="699">
      <c r="A699" s="5"/>
    </row>
    <row r="700">
      <c r="A700" s="5"/>
    </row>
    <row r="701">
      <c r="A701" s="5"/>
    </row>
    <row r="702">
      <c r="A702" s="5"/>
    </row>
    <row r="703">
      <c r="A703" s="5"/>
    </row>
    <row r="704">
      <c r="A704" s="5"/>
    </row>
    <row r="705">
      <c r="A705" s="5"/>
    </row>
    <row r="706">
      <c r="A706" s="5"/>
    </row>
    <row r="707">
      <c r="A707" s="5"/>
    </row>
    <row r="708">
      <c r="A708" s="5"/>
    </row>
    <row r="709">
      <c r="A709" s="5"/>
    </row>
    <row r="710">
      <c r="A710" s="5"/>
    </row>
    <row r="711">
      <c r="A711" s="5"/>
    </row>
    <row r="712">
      <c r="A712" s="5"/>
    </row>
    <row r="713">
      <c r="A713" s="5"/>
    </row>
    <row r="714">
      <c r="A714" s="5"/>
    </row>
    <row r="715">
      <c r="A715" s="5"/>
    </row>
    <row r="716">
      <c r="A716" s="5"/>
    </row>
    <row r="717">
      <c r="A717" s="5"/>
    </row>
    <row r="718">
      <c r="A718" s="5"/>
    </row>
    <row r="719">
      <c r="A719" s="5"/>
    </row>
    <row r="720">
      <c r="A720" s="5"/>
    </row>
    <row r="721">
      <c r="A721" s="5"/>
    </row>
    <row r="722">
      <c r="A722" s="5"/>
    </row>
    <row r="723">
      <c r="A723" s="5"/>
    </row>
    <row r="724">
      <c r="A724" s="5"/>
    </row>
    <row r="725">
      <c r="A725" s="5"/>
    </row>
    <row r="726">
      <c r="A726" s="5"/>
    </row>
    <row r="727">
      <c r="A727" s="5"/>
    </row>
    <row r="728">
      <c r="A728" s="5"/>
    </row>
    <row r="729">
      <c r="A729" s="5"/>
    </row>
    <row r="730">
      <c r="A730" s="5"/>
    </row>
    <row r="731">
      <c r="A731" s="5"/>
    </row>
    <row r="732">
      <c r="A732" s="5"/>
    </row>
    <row r="733">
      <c r="A733" s="5"/>
    </row>
    <row r="734">
      <c r="A734" s="5"/>
    </row>
    <row r="735">
      <c r="A735" s="5"/>
    </row>
    <row r="736">
      <c r="A736" s="5"/>
    </row>
    <row r="737">
      <c r="A737" s="5"/>
    </row>
    <row r="738">
      <c r="A738" s="5"/>
    </row>
    <row r="739">
      <c r="A739" s="5"/>
    </row>
    <row r="740">
      <c r="A740" s="5"/>
    </row>
    <row r="741">
      <c r="A741" s="5"/>
    </row>
    <row r="742">
      <c r="A742" s="5"/>
    </row>
    <row r="743">
      <c r="A743" s="5"/>
    </row>
    <row r="744">
      <c r="A744" s="5"/>
    </row>
    <row r="745">
      <c r="A745" s="5"/>
    </row>
    <row r="746">
      <c r="A746" s="5"/>
    </row>
    <row r="747">
      <c r="A747" s="5"/>
    </row>
    <row r="748">
      <c r="A748" s="5"/>
    </row>
    <row r="749">
      <c r="A749" s="5"/>
    </row>
    <row r="750">
      <c r="A750" s="5"/>
    </row>
    <row r="751">
      <c r="A751" s="5"/>
    </row>
    <row r="752">
      <c r="A752" s="5"/>
    </row>
    <row r="753">
      <c r="A753" s="5"/>
    </row>
    <row r="754">
      <c r="A754" s="5"/>
    </row>
    <row r="755">
      <c r="A755" s="5"/>
    </row>
    <row r="756">
      <c r="A756" s="5"/>
    </row>
    <row r="757">
      <c r="A757" s="5"/>
    </row>
    <row r="758">
      <c r="A758" s="5"/>
    </row>
    <row r="759">
      <c r="A759" s="5"/>
    </row>
    <row r="760">
      <c r="A760" s="5"/>
    </row>
    <row r="761">
      <c r="A761" s="5"/>
    </row>
    <row r="762">
      <c r="A762" s="5"/>
    </row>
    <row r="763">
      <c r="A763" s="5"/>
    </row>
    <row r="764">
      <c r="A764" s="5"/>
    </row>
    <row r="765">
      <c r="A765" s="5"/>
    </row>
    <row r="766">
      <c r="A766" s="5"/>
    </row>
    <row r="767">
      <c r="A767" s="5"/>
    </row>
    <row r="768">
      <c r="A768" s="5"/>
    </row>
    <row r="769">
      <c r="A769" s="5"/>
    </row>
    <row r="770">
      <c r="A770" s="5"/>
    </row>
    <row r="771">
      <c r="A771" s="5"/>
    </row>
    <row r="772">
      <c r="A772" s="5"/>
    </row>
    <row r="773">
      <c r="A773" s="5"/>
    </row>
    <row r="774">
      <c r="A774" s="5"/>
    </row>
    <row r="775">
      <c r="A775" s="5"/>
    </row>
    <row r="776">
      <c r="A776" s="5"/>
    </row>
    <row r="777">
      <c r="A777" s="5"/>
    </row>
    <row r="778">
      <c r="A778" s="5"/>
    </row>
    <row r="779">
      <c r="A779" s="5"/>
    </row>
    <row r="780">
      <c r="A780" s="5"/>
    </row>
    <row r="781">
      <c r="A781" s="5"/>
    </row>
    <row r="782">
      <c r="A782" s="5"/>
    </row>
    <row r="783">
      <c r="A783" s="5"/>
    </row>
    <row r="784">
      <c r="A784" s="5"/>
    </row>
    <row r="785">
      <c r="A785" s="5"/>
    </row>
    <row r="786">
      <c r="A786" s="5"/>
    </row>
    <row r="787">
      <c r="A787" s="5"/>
    </row>
    <row r="788">
      <c r="A788" s="5"/>
    </row>
    <row r="789">
      <c r="A789" s="5"/>
    </row>
    <row r="790">
      <c r="A790" s="5"/>
    </row>
    <row r="791">
      <c r="A791" s="5"/>
    </row>
    <row r="792">
      <c r="A792" s="5"/>
    </row>
    <row r="793">
      <c r="A793" s="5"/>
    </row>
    <row r="794">
      <c r="A794" s="5"/>
    </row>
    <row r="795">
      <c r="A795" s="5"/>
    </row>
    <row r="796">
      <c r="A796" s="5"/>
    </row>
    <row r="797">
      <c r="A797" s="5"/>
    </row>
    <row r="798">
      <c r="A798" s="5"/>
    </row>
    <row r="799">
      <c r="A799" s="5"/>
    </row>
    <row r="800">
      <c r="A800" s="5"/>
    </row>
    <row r="801">
      <c r="A801" s="5"/>
    </row>
    <row r="802">
      <c r="A802" s="5"/>
    </row>
    <row r="803">
      <c r="A803" s="5"/>
    </row>
    <row r="804">
      <c r="A804" s="5"/>
    </row>
    <row r="805">
      <c r="A805" s="5"/>
    </row>
    <row r="806">
      <c r="A806" s="5"/>
    </row>
    <row r="807">
      <c r="A807" s="5"/>
    </row>
    <row r="808">
      <c r="A808" s="5"/>
    </row>
    <row r="809">
      <c r="A809" s="5"/>
    </row>
    <row r="810">
      <c r="A810" s="5"/>
    </row>
    <row r="811">
      <c r="A811" s="5"/>
    </row>
    <row r="812">
      <c r="A812" s="5"/>
    </row>
    <row r="813">
      <c r="A813" s="5"/>
    </row>
    <row r="814">
      <c r="A814" s="5"/>
    </row>
    <row r="815">
      <c r="A815" s="5"/>
    </row>
    <row r="816">
      <c r="A816" s="5"/>
    </row>
    <row r="817">
      <c r="A817" s="5"/>
    </row>
    <row r="818">
      <c r="A818" s="5"/>
    </row>
    <row r="819">
      <c r="A819" s="5"/>
    </row>
    <row r="820">
      <c r="A820" s="5"/>
    </row>
    <row r="821">
      <c r="A821" s="5"/>
    </row>
    <row r="822">
      <c r="A822" s="5"/>
    </row>
    <row r="823">
      <c r="A823" s="5"/>
    </row>
    <row r="824">
      <c r="A824" s="5"/>
    </row>
    <row r="825">
      <c r="A825" s="5"/>
    </row>
    <row r="826">
      <c r="A826" s="5"/>
    </row>
    <row r="827">
      <c r="A827" s="5"/>
    </row>
    <row r="828">
      <c r="A828" s="5"/>
    </row>
    <row r="829">
      <c r="A829" s="5"/>
    </row>
    <row r="830">
      <c r="A830" s="5"/>
    </row>
    <row r="831">
      <c r="A831" s="5"/>
    </row>
    <row r="832">
      <c r="A832" s="5"/>
    </row>
    <row r="833">
      <c r="A833" s="5"/>
    </row>
    <row r="834">
      <c r="A834" s="5"/>
    </row>
    <row r="835">
      <c r="A835" s="5"/>
    </row>
    <row r="836">
      <c r="A836" s="5"/>
    </row>
    <row r="837">
      <c r="A837" s="5"/>
    </row>
    <row r="838">
      <c r="A838" s="5"/>
    </row>
    <row r="839">
      <c r="A839" s="5"/>
    </row>
    <row r="840">
      <c r="A840" s="5"/>
    </row>
    <row r="841">
      <c r="A841" s="5"/>
    </row>
    <row r="842">
      <c r="A842" s="5"/>
    </row>
    <row r="843">
      <c r="A843" s="5"/>
    </row>
    <row r="844">
      <c r="A844" s="5"/>
    </row>
    <row r="845">
      <c r="A845" s="5"/>
    </row>
    <row r="846">
      <c r="A846" s="5"/>
    </row>
    <row r="847">
      <c r="A847" s="5"/>
    </row>
    <row r="848">
      <c r="A848" s="5"/>
    </row>
    <row r="849">
      <c r="A849" s="5"/>
    </row>
    <row r="850">
      <c r="A850" s="5"/>
    </row>
    <row r="851">
      <c r="A851" s="5"/>
    </row>
    <row r="852">
      <c r="A852" s="5"/>
    </row>
    <row r="853">
      <c r="A853" s="5"/>
    </row>
    <row r="854">
      <c r="A854" s="5"/>
    </row>
    <row r="855">
      <c r="A855" s="5"/>
    </row>
    <row r="856">
      <c r="A856" s="5"/>
    </row>
    <row r="857">
      <c r="A857" s="5"/>
    </row>
    <row r="858">
      <c r="A858" s="5"/>
    </row>
    <row r="859">
      <c r="A859" s="5"/>
    </row>
    <row r="860">
      <c r="A860" s="5"/>
    </row>
    <row r="861">
      <c r="A861" s="5"/>
    </row>
    <row r="862">
      <c r="A862" s="5"/>
    </row>
    <row r="863">
      <c r="A863" s="5"/>
    </row>
    <row r="864">
      <c r="A864" s="5"/>
    </row>
    <row r="865">
      <c r="A865" s="5"/>
    </row>
    <row r="866">
      <c r="A866" s="5"/>
    </row>
    <row r="867">
      <c r="A867" s="5"/>
    </row>
    <row r="868">
      <c r="A868" s="5"/>
    </row>
    <row r="869">
      <c r="A869" s="5"/>
    </row>
    <row r="870">
      <c r="A870" s="5"/>
    </row>
    <row r="871">
      <c r="A871" s="5"/>
    </row>
    <row r="872">
      <c r="A872" s="5"/>
    </row>
    <row r="873">
      <c r="A873" s="5"/>
    </row>
    <row r="874">
      <c r="A874" s="5"/>
    </row>
    <row r="875">
      <c r="A875" s="5"/>
    </row>
    <row r="876">
      <c r="A876" s="5"/>
    </row>
    <row r="877">
      <c r="A877" s="5"/>
    </row>
    <row r="878">
      <c r="A878" s="5"/>
    </row>
    <row r="879">
      <c r="A879" s="5"/>
    </row>
    <row r="880">
      <c r="A880" s="5"/>
    </row>
    <row r="881">
      <c r="A881" s="5"/>
    </row>
    <row r="882">
      <c r="A882" s="5"/>
    </row>
    <row r="883">
      <c r="A883" s="5"/>
    </row>
    <row r="884">
      <c r="A884" s="5"/>
    </row>
    <row r="885">
      <c r="A885" s="5"/>
    </row>
    <row r="886">
      <c r="A886" s="5"/>
    </row>
    <row r="887">
      <c r="A887" s="5"/>
    </row>
    <row r="888">
      <c r="A888" s="5"/>
    </row>
    <row r="889">
      <c r="A889" s="5"/>
    </row>
    <row r="890">
      <c r="A890" s="5"/>
    </row>
    <row r="891">
      <c r="A891" s="5"/>
    </row>
    <row r="892">
      <c r="A892" s="5"/>
    </row>
    <row r="893">
      <c r="A893" s="5"/>
    </row>
    <row r="894">
      <c r="A894" s="5"/>
    </row>
    <row r="895">
      <c r="A895" s="5"/>
    </row>
    <row r="896">
      <c r="A896" s="5"/>
    </row>
    <row r="897">
      <c r="A897" s="5"/>
    </row>
    <row r="898">
      <c r="A898" s="5"/>
    </row>
    <row r="899">
      <c r="A899" s="5"/>
    </row>
    <row r="900">
      <c r="A900" s="5"/>
    </row>
    <row r="901">
      <c r="A901" s="5"/>
    </row>
    <row r="902">
      <c r="A902" s="5"/>
    </row>
    <row r="903">
      <c r="A903" s="5"/>
    </row>
    <row r="904">
      <c r="A904" s="5"/>
    </row>
    <row r="905">
      <c r="A905" s="5"/>
    </row>
    <row r="906">
      <c r="A906" s="5"/>
    </row>
    <row r="907">
      <c r="A907" s="5"/>
    </row>
    <row r="908">
      <c r="A908" s="5"/>
    </row>
    <row r="909">
      <c r="A909" s="5"/>
    </row>
    <row r="910">
      <c r="A910" s="5"/>
    </row>
    <row r="911">
      <c r="A911" s="5"/>
    </row>
    <row r="912">
      <c r="A912" s="5"/>
    </row>
    <row r="913">
      <c r="A913" s="5"/>
    </row>
    <row r="914">
      <c r="A914" s="5"/>
    </row>
    <row r="915">
      <c r="A915" s="5"/>
    </row>
    <row r="916">
      <c r="A916" s="5"/>
    </row>
    <row r="917">
      <c r="A917" s="5"/>
    </row>
    <row r="918">
      <c r="A918" s="5"/>
    </row>
    <row r="919">
      <c r="A919" s="5"/>
    </row>
    <row r="920">
      <c r="A920" s="5"/>
    </row>
    <row r="921">
      <c r="A921" s="5"/>
    </row>
    <row r="922">
      <c r="A922" s="5"/>
    </row>
    <row r="923">
      <c r="A923" s="5"/>
    </row>
    <row r="924">
      <c r="A924" s="5"/>
    </row>
    <row r="925">
      <c r="A925" s="5"/>
    </row>
    <row r="926">
      <c r="A926" s="5"/>
    </row>
    <row r="927">
      <c r="A927" s="5"/>
    </row>
    <row r="928">
      <c r="A928" s="5"/>
    </row>
    <row r="929">
      <c r="A929" s="5"/>
    </row>
    <row r="930">
      <c r="A930" s="5"/>
    </row>
    <row r="931">
      <c r="A931" s="5"/>
    </row>
    <row r="932">
      <c r="A932" s="5"/>
    </row>
    <row r="933">
      <c r="A933" s="5"/>
    </row>
    <row r="934">
      <c r="A934" s="5"/>
    </row>
    <row r="935">
      <c r="A935" s="5"/>
    </row>
    <row r="936">
      <c r="A936" s="5"/>
    </row>
    <row r="937">
      <c r="A937" s="5"/>
    </row>
    <row r="938">
      <c r="A938" s="5"/>
    </row>
    <row r="939">
      <c r="A939" s="5"/>
    </row>
    <row r="940">
      <c r="A940" s="5"/>
    </row>
    <row r="941">
      <c r="A941" s="5"/>
    </row>
    <row r="942">
      <c r="A942" s="5"/>
    </row>
    <row r="943">
      <c r="A943" s="5"/>
    </row>
    <row r="944">
      <c r="A944" s="5"/>
    </row>
    <row r="945">
      <c r="A945" s="5"/>
    </row>
    <row r="946">
      <c r="A946" s="5"/>
    </row>
    <row r="947">
      <c r="A947" s="5"/>
    </row>
    <row r="948">
      <c r="A948" s="5"/>
    </row>
    <row r="949">
      <c r="A949" s="5"/>
    </row>
    <row r="950">
      <c r="A950" s="5"/>
    </row>
    <row r="951">
      <c r="A951" s="5"/>
    </row>
    <row r="952">
      <c r="A952" s="5"/>
    </row>
    <row r="953">
      <c r="A953" s="5"/>
    </row>
    <row r="954">
      <c r="A954" s="5"/>
    </row>
    <row r="955">
      <c r="A955" s="5"/>
    </row>
    <row r="956">
      <c r="A956" s="5"/>
    </row>
    <row r="957">
      <c r="A957" s="5"/>
    </row>
    <row r="958">
      <c r="A958" s="5"/>
    </row>
    <row r="959">
      <c r="A959" s="5"/>
    </row>
    <row r="960">
      <c r="A960" s="5"/>
    </row>
    <row r="961">
      <c r="A961" s="5"/>
    </row>
    <row r="962">
      <c r="A962" s="5"/>
    </row>
    <row r="963">
      <c r="A963" s="5"/>
    </row>
    <row r="964">
      <c r="A964" s="5"/>
    </row>
    <row r="965">
      <c r="A965" s="5"/>
    </row>
    <row r="966">
      <c r="A966" s="5"/>
    </row>
    <row r="967">
      <c r="A967" s="5"/>
    </row>
    <row r="968">
      <c r="A968" s="5"/>
    </row>
    <row r="969">
      <c r="A969" s="5"/>
    </row>
    <row r="970">
      <c r="A970" s="5"/>
    </row>
    <row r="971">
      <c r="A971" s="5"/>
    </row>
    <row r="972">
      <c r="A972" s="5"/>
    </row>
    <row r="973">
      <c r="A973" s="5"/>
    </row>
    <row r="974">
      <c r="A974" s="5"/>
    </row>
    <row r="975">
      <c r="A975" s="5"/>
    </row>
    <row r="976">
      <c r="A976" s="5"/>
    </row>
    <row r="977">
      <c r="A977" s="5"/>
    </row>
    <row r="978">
      <c r="A978" s="5"/>
    </row>
    <row r="979">
      <c r="A979" s="5"/>
    </row>
    <row r="980">
      <c r="A980" s="5"/>
    </row>
    <row r="981">
      <c r="A981" s="5"/>
    </row>
    <row r="982">
      <c r="A982" s="5"/>
    </row>
    <row r="983">
      <c r="A983" s="5"/>
    </row>
    <row r="984">
      <c r="A984" s="5"/>
    </row>
    <row r="985">
      <c r="A985" s="5"/>
    </row>
    <row r="986">
      <c r="A986" s="5"/>
    </row>
    <row r="987">
      <c r="A987" s="5"/>
    </row>
    <row r="988">
      <c r="A988" s="5"/>
    </row>
    <row r="989">
      <c r="A989" s="5"/>
    </row>
    <row r="990">
      <c r="A990" s="5"/>
    </row>
    <row r="991">
      <c r="A991" s="5"/>
    </row>
    <row r="992">
      <c r="A992" s="5"/>
    </row>
    <row r="993">
      <c r="A993" s="5"/>
    </row>
    <row r="994">
      <c r="A994" s="5"/>
    </row>
    <row r="995">
      <c r="A995" s="5"/>
    </row>
    <row r="996">
      <c r="A996" s="5"/>
    </row>
    <row r="997">
      <c r="A997" s="5"/>
    </row>
    <row r="998">
      <c r="A998" s="5"/>
    </row>
    <row r="999">
      <c r="A999" s="5"/>
    </row>
    <row r="1000">
      <c r="A1000" s="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"/>
      <c r="B1" s="13" t="s">
        <v>80</v>
      </c>
      <c r="C1" s="13" t="s">
        <v>81</v>
      </c>
    </row>
    <row r="2">
      <c r="A2" s="14" t="s">
        <v>82</v>
      </c>
      <c r="B2" s="15">
        <v>69.0</v>
      </c>
      <c r="C2" s="16">
        <v>81.0</v>
      </c>
    </row>
    <row r="3">
      <c r="A3" s="14" t="s">
        <v>83</v>
      </c>
      <c r="B3" s="15">
        <v>69.0</v>
      </c>
      <c r="C3" s="16">
        <v>86.0</v>
      </c>
    </row>
    <row r="4">
      <c r="A4" s="14" t="s">
        <v>84</v>
      </c>
      <c r="B4" s="15">
        <v>69.0</v>
      </c>
      <c r="C4" s="16">
        <v>87.0</v>
      </c>
    </row>
    <row r="5">
      <c r="A5" s="14" t="s">
        <v>85</v>
      </c>
      <c r="B5" s="15">
        <v>68.0</v>
      </c>
      <c r="C5" s="16">
        <v>88.0</v>
      </c>
    </row>
    <row r="6">
      <c r="A6" s="14" t="s">
        <v>86</v>
      </c>
      <c r="B6" s="15">
        <v>67.0</v>
      </c>
      <c r="C6" s="16">
        <v>102.0</v>
      </c>
    </row>
    <row r="7">
      <c r="A7" s="14" t="s">
        <v>87</v>
      </c>
      <c r="B7" s="15">
        <v>66.0</v>
      </c>
      <c r="C7" s="16">
        <v>111.0</v>
      </c>
    </row>
    <row r="8">
      <c r="A8" s="14" t="s">
        <v>88</v>
      </c>
      <c r="B8" s="15">
        <v>66.0</v>
      </c>
      <c r="C8" s="16">
        <v>121.0</v>
      </c>
    </row>
    <row r="9">
      <c r="A9" s="14" t="s">
        <v>89</v>
      </c>
      <c r="B9" s="15">
        <v>66.0</v>
      </c>
      <c r="C9" s="16">
        <v>128.0</v>
      </c>
    </row>
    <row r="10">
      <c r="A10" s="14" t="s">
        <v>90</v>
      </c>
      <c r="B10" s="15">
        <v>65.0</v>
      </c>
      <c r="C10" s="16">
        <v>127.0</v>
      </c>
    </row>
    <row r="11">
      <c r="A11" s="14" t="s">
        <v>91</v>
      </c>
      <c r="B11" s="15">
        <v>65.0</v>
      </c>
      <c r="C11" s="16">
        <v>126.0</v>
      </c>
    </row>
    <row r="12">
      <c r="A12" s="14" t="s">
        <v>92</v>
      </c>
      <c r="B12" s="15">
        <v>65.0</v>
      </c>
      <c r="C12" s="16">
        <v>125.0</v>
      </c>
    </row>
    <row r="13">
      <c r="A13" s="14" t="s">
        <v>93</v>
      </c>
      <c r="B13" s="15">
        <v>66.0</v>
      </c>
      <c r="C13" s="16">
        <v>126.0</v>
      </c>
    </row>
    <row r="14">
      <c r="A14" s="5"/>
    </row>
    <row r="15">
      <c r="A15" s="5"/>
    </row>
    <row r="16">
      <c r="A16" s="5"/>
    </row>
    <row r="17">
      <c r="A17" s="5"/>
    </row>
    <row r="18">
      <c r="A18" s="5"/>
    </row>
    <row r="19">
      <c r="A19" s="5"/>
    </row>
    <row r="20">
      <c r="A20" s="5"/>
    </row>
    <row r="21">
      <c r="A21" s="5"/>
    </row>
    <row r="22">
      <c r="A22" s="5"/>
    </row>
    <row r="23">
      <c r="A23" s="5"/>
    </row>
    <row r="24">
      <c r="A24" s="5"/>
    </row>
    <row r="25">
      <c r="A25" s="5"/>
    </row>
    <row r="26">
      <c r="A26" s="5"/>
    </row>
    <row r="27">
      <c r="A27" s="5"/>
    </row>
    <row r="28">
      <c r="A28" s="5"/>
    </row>
    <row r="29">
      <c r="A29" s="5"/>
    </row>
    <row r="30">
      <c r="A30" s="5"/>
    </row>
    <row r="31">
      <c r="A31" s="5"/>
    </row>
    <row r="32">
      <c r="A32" s="5"/>
    </row>
    <row r="33">
      <c r="A33" s="5"/>
    </row>
    <row r="34">
      <c r="A34" s="5"/>
    </row>
    <row r="35">
      <c r="A35" s="5"/>
    </row>
    <row r="36">
      <c r="A36" s="5"/>
    </row>
    <row r="37">
      <c r="A37" s="5"/>
    </row>
    <row r="38">
      <c r="A38" s="5"/>
    </row>
    <row r="39">
      <c r="A39" s="5"/>
    </row>
    <row r="40">
      <c r="A40" s="5"/>
    </row>
    <row r="41">
      <c r="A41" s="5"/>
    </row>
    <row r="42">
      <c r="A42" s="5"/>
    </row>
    <row r="43">
      <c r="A43" s="5"/>
    </row>
    <row r="44">
      <c r="A44" s="5"/>
    </row>
    <row r="45">
      <c r="A45" s="5"/>
    </row>
    <row r="46">
      <c r="A46" s="5"/>
    </row>
    <row r="47">
      <c r="A47" s="5"/>
    </row>
    <row r="48">
      <c r="A48" s="5"/>
    </row>
    <row r="49">
      <c r="A49" s="5"/>
    </row>
    <row r="50">
      <c r="A50" s="5"/>
    </row>
    <row r="51">
      <c r="A51" s="5"/>
    </row>
    <row r="52">
      <c r="A52" s="5"/>
    </row>
    <row r="53">
      <c r="A53" s="5"/>
    </row>
    <row r="54">
      <c r="A54" s="5"/>
    </row>
    <row r="55">
      <c r="A55" s="5"/>
    </row>
    <row r="56">
      <c r="A56" s="5"/>
    </row>
    <row r="57">
      <c r="A57" s="5"/>
    </row>
    <row r="58">
      <c r="A58" s="5"/>
    </row>
    <row r="59">
      <c r="A59" s="5"/>
    </row>
    <row r="60">
      <c r="A60" s="5"/>
    </row>
    <row r="61">
      <c r="A61" s="5"/>
    </row>
    <row r="62">
      <c r="A62" s="5"/>
    </row>
    <row r="63">
      <c r="A63" s="5"/>
    </row>
    <row r="64">
      <c r="A64" s="5"/>
    </row>
    <row r="65">
      <c r="A65" s="5"/>
    </row>
    <row r="66">
      <c r="A66" s="5"/>
    </row>
    <row r="67">
      <c r="A67" s="5"/>
    </row>
    <row r="68">
      <c r="A68" s="5"/>
    </row>
    <row r="69">
      <c r="A69" s="5"/>
    </row>
    <row r="70">
      <c r="A70" s="5"/>
    </row>
    <row r="71">
      <c r="A71" s="5"/>
    </row>
    <row r="72">
      <c r="A72" s="5"/>
    </row>
    <row r="73">
      <c r="A73" s="5"/>
    </row>
    <row r="74">
      <c r="A74" s="5"/>
    </row>
    <row r="75">
      <c r="A75" s="5"/>
    </row>
    <row r="76">
      <c r="A76" s="5"/>
    </row>
    <row r="77">
      <c r="A77" s="5"/>
    </row>
    <row r="78">
      <c r="A78" s="5"/>
    </row>
    <row r="79">
      <c r="A79" s="5"/>
    </row>
    <row r="80">
      <c r="A80" s="5"/>
    </row>
    <row r="81">
      <c r="A81" s="5"/>
    </row>
    <row r="82">
      <c r="A82" s="5"/>
    </row>
    <row r="83">
      <c r="A83" s="5"/>
    </row>
    <row r="84">
      <c r="A84" s="5"/>
    </row>
    <row r="85">
      <c r="A85" s="5"/>
    </row>
    <row r="86">
      <c r="A86" s="5"/>
    </row>
    <row r="87">
      <c r="A87" s="5"/>
    </row>
    <row r="88">
      <c r="A88" s="5"/>
    </row>
    <row r="89">
      <c r="A89" s="5"/>
    </row>
    <row r="90">
      <c r="A90" s="5"/>
    </row>
    <row r="91">
      <c r="A91" s="5"/>
    </row>
    <row r="92">
      <c r="A92" s="5"/>
    </row>
    <row r="93">
      <c r="A93" s="5"/>
    </row>
    <row r="94">
      <c r="A94" s="5"/>
    </row>
    <row r="95">
      <c r="A95" s="5"/>
    </row>
    <row r="96">
      <c r="A96" s="5"/>
    </row>
    <row r="97">
      <c r="A97" s="5"/>
    </row>
    <row r="98">
      <c r="A98" s="5"/>
    </row>
    <row r="99">
      <c r="A99" s="5"/>
    </row>
    <row r="100">
      <c r="A100" s="5"/>
    </row>
    <row r="101">
      <c r="A101" s="5"/>
    </row>
    <row r="102">
      <c r="A102" s="5"/>
    </row>
    <row r="103">
      <c r="A103" s="5"/>
    </row>
    <row r="104">
      <c r="A104" s="5"/>
    </row>
    <row r="105">
      <c r="A105" s="5"/>
    </row>
    <row r="106">
      <c r="A106" s="5"/>
    </row>
    <row r="107">
      <c r="A107" s="5"/>
    </row>
    <row r="108">
      <c r="A108" s="5"/>
    </row>
    <row r="109">
      <c r="A109" s="5"/>
    </row>
    <row r="110">
      <c r="A110" s="5"/>
    </row>
    <row r="111">
      <c r="A111" s="5"/>
    </row>
    <row r="112">
      <c r="A112" s="5"/>
    </row>
    <row r="113">
      <c r="A113" s="5"/>
    </row>
    <row r="114">
      <c r="A114" s="5"/>
    </row>
    <row r="115">
      <c r="A115" s="5"/>
    </row>
    <row r="116">
      <c r="A116" s="5"/>
    </row>
    <row r="117">
      <c r="A117" s="5"/>
    </row>
    <row r="118">
      <c r="A118" s="5"/>
    </row>
    <row r="119">
      <c r="A119" s="5"/>
    </row>
    <row r="120">
      <c r="A120" s="5"/>
    </row>
    <row r="121">
      <c r="A121" s="5"/>
    </row>
    <row r="122">
      <c r="A122" s="5"/>
    </row>
    <row r="123">
      <c r="A123" s="5"/>
    </row>
    <row r="124">
      <c r="A124" s="5"/>
    </row>
    <row r="125">
      <c r="A125" s="5"/>
    </row>
    <row r="126">
      <c r="A126" s="5"/>
    </row>
    <row r="127">
      <c r="A127" s="5"/>
    </row>
    <row r="128">
      <c r="A128" s="5"/>
    </row>
    <row r="129">
      <c r="A129" s="5"/>
    </row>
    <row r="130">
      <c r="A130" s="5"/>
    </row>
    <row r="131">
      <c r="A131" s="5"/>
    </row>
    <row r="132">
      <c r="A132" s="5"/>
    </row>
    <row r="133">
      <c r="A133" s="5"/>
    </row>
    <row r="134">
      <c r="A134" s="5"/>
    </row>
    <row r="135">
      <c r="A135" s="5"/>
    </row>
    <row r="136">
      <c r="A136" s="5"/>
    </row>
    <row r="137">
      <c r="A137" s="5"/>
    </row>
    <row r="138">
      <c r="A138" s="5"/>
    </row>
    <row r="139">
      <c r="A139" s="5"/>
    </row>
    <row r="140">
      <c r="A140" s="5"/>
    </row>
    <row r="141">
      <c r="A141" s="5"/>
    </row>
    <row r="142">
      <c r="A142" s="5"/>
    </row>
    <row r="143">
      <c r="A143" s="5"/>
    </row>
    <row r="144">
      <c r="A144" s="5"/>
    </row>
    <row r="145">
      <c r="A145" s="5"/>
    </row>
    <row r="146">
      <c r="A146" s="5"/>
    </row>
    <row r="147">
      <c r="A147" s="5"/>
    </row>
    <row r="148">
      <c r="A148" s="5"/>
    </row>
    <row r="149">
      <c r="A149" s="5"/>
    </row>
    <row r="150">
      <c r="A150" s="5"/>
    </row>
    <row r="151">
      <c r="A151" s="5"/>
    </row>
    <row r="152">
      <c r="A152" s="5"/>
    </row>
    <row r="153">
      <c r="A153" s="5"/>
    </row>
    <row r="154">
      <c r="A154" s="5"/>
    </row>
    <row r="155">
      <c r="A155" s="5"/>
    </row>
    <row r="156">
      <c r="A156" s="5"/>
    </row>
    <row r="157">
      <c r="A157" s="5"/>
    </row>
    <row r="158">
      <c r="A158" s="5"/>
    </row>
    <row r="159">
      <c r="A159" s="5"/>
    </row>
    <row r="160">
      <c r="A160" s="5"/>
    </row>
    <row r="161">
      <c r="A161" s="5"/>
    </row>
    <row r="162">
      <c r="A162" s="5"/>
    </row>
    <row r="163">
      <c r="A163" s="5"/>
    </row>
    <row r="164">
      <c r="A164" s="5"/>
    </row>
    <row r="165">
      <c r="A165" s="5"/>
    </row>
    <row r="166">
      <c r="A166" s="5"/>
    </row>
    <row r="167">
      <c r="A167" s="5"/>
    </row>
    <row r="168">
      <c r="A168" s="5"/>
    </row>
    <row r="169">
      <c r="A169" s="5"/>
    </row>
    <row r="170">
      <c r="A170" s="5"/>
    </row>
    <row r="171">
      <c r="A171" s="5"/>
    </row>
    <row r="172">
      <c r="A172" s="5"/>
    </row>
    <row r="173">
      <c r="A173" s="5"/>
    </row>
    <row r="174">
      <c r="A174" s="5"/>
    </row>
    <row r="175">
      <c r="A175" s="5"/>
    </row>
    <row r="176">
      <c r="A176" s="5"/>
    </row>
    <row r="177">
      <c r="A177" s="5"/>
    </row>
    <row r="178">
      <c r="A178" s="5"/>
    </row>
    <row r="179">
      <c r="A179" s="5"/>
    </row>
    <row r="180">
      <c r="A180" s="5"/>
    </row>
    <row r="181">
      <c r="A181" s="5"/>
    </row>
    <row r="182">
      <c r="A182" s="5"/>
    </row>
    <row r="183">
      <c r="A183" s="5"/>
    </row>
    <row r="184">
      <c r="A184" s="5"/>
    </row>
    <row r="185">
      <c r="A185" s="5"/>
    </row>
    <row r="186">
      <c r="A186" s="5"/>
    </row>
    <row r="187">
      <c r="A187" s="5"/>
    </row>
    <row r="188">
      <c r="A188" s="5"/>
    </row>
    <row r="189">
      <c r="A189" s="5"/>
    </row>
    <row r="190">
      <c r="A190" s="5"/>
    </row>
    <row r="191">
      <c r="A191" s="5"/>
    </row>
    <row r="192">
      <c r="A192" s="5"/>
    </row>
    <row r="193">
      <c r="A193" s="5"/>
    </row>
    <row r="194">
      <c r="A194" s="5"/>
    </row>
    <row r="195">
      <c r="A195" s="5"/>
    </row>
    <row r="196">
      <c r="A196" s="5"/>
    </row>
    <row r="197">
      <c r="A197" s="5"/>
    </row>
    <row r="198">
      <c r="A198" s="5"/>
    </row>
    <row r="199">
      <c r="A199" s="5"/>
    </row>
    <row r="200">
      <c r="A200" s="5"/>
    </row>
    <row r="201">
      <c r="A201" s="5"/>
    </row>
    <row r="202">
      <c r="A202" s="5"/>
    </row>
    <row r="203">
      <c r="A203" s="5"/>
    </row>
    <row r="204">
      <c r="A204" s="5"/>
    </row>
    <row r="205">
      <c r="A205" s="5"/>
    </row>
    <row r="206">
      <c r="A206" s="5"/>
    </row>
    <row r="207">
      <c r="A207" s="5"/>
    </row>
    <row r="208">
      <c r="A208" s="5"/>
    </row>
    <row r="209">
      <c r="A209" s="5"/>
    </row>
    <row r="210">
      <c r="A210" s="5"/>
    </row>
    <row r="211">
      <c r="A211" s="5"/>
    </row>
    <row r="212">
      <c r="A212" s="5"/>
    </row>
    <row r="213">
      <c r="A213" s="5"/>
    </row>
    <row r="214">
      <c r="A214" s="5"/>
    </row>
    <row r="215">
      <c r="A215" s="5"/>
    </row>
    <row r="216">
      <c r="A216" s="5"/>
    </row>
    <row r="217">
      <c r="A217" s="5"/>
    </row>
    <row r="218">
      <c r="A218" s="5"/>
    </row>
    <row r="219">
      <c r="A219" s="5"/>
    </row>
    <row r="220">
      <c r="A220" s="5"/>
    </row>
    <row r="221">
      <c r="A221" s="5"/>
    </row>
    <row r="222">
      <c r="A222" s="5"/>
    </row>
    <row r="223">
      <c r="A223" s="5"/>
    </row>
    <row r="224">
      <c r="A224" s="5"/>
    </row>
    <row r="225">
      <c r="A225" s="5"/>
    </row>
    <row r="226">
      <c r="A226" s="5"/>
    </row>
    <row r="227">
      <c r="A227" s="5"/>
    </row>
    <row r="228">
      <c r="A228" s="5"/>
    </row>
    <row r="229">
      <c r="A229" s="5"/>
    </row>
    <row r="230">
      <c r="A230" s="5"/>
    </row>
    <row r="231">
      <c r="A231" s="5"/>
    </row>
    <row r="232">
      <c r="A232" s="5"/>
    </row>
    <row r="233">
      <c r="A233" s="5"/>
    </row>
    <row r="234">
      <c r="A234" s="5"/>
    </row>
    <row r="235">
      <c r="A235" s="5"/>
    </row>
    <row r="236">
      <c r="A236" s="5"/>
    </row>
    <row r="237">
      <c r="A237" s="5"/>
    </row>
    <row r="238">
      <c r="A238" s="5"/>
    </row>
    <row r="239">
      <c r="A239" s="5"/>
    </row>
    <row r="240">
      <c r="A240" s="5"/>
    </row>
    <row r="241">
      <c r="A241" s="5"/>
    </row>
    <row r="242">
      <c r="A242" s="5"/>
    </row>
    <row r="243">
      <c r="A243" s="5"/>
    </row>
    <row r="244">
      <c r="A244" s="5"/>
    </row>
    <row r="245">
      <c r="A245" s="5"/>
    </row>
    <row r="246">
      <c r="A246" s="5"/>
    </row>
    <row r="247">
      <c r="A247" s="5"/>
    </row>
    <row r="248">
      <c r="A248" s="5"/>
    </row>
    <row r="249">
      <c r="A249" s="5"/>
    </row>
    <row r="250">
      <c r="A250" s="5"/>
    </row>
    <row r="251">
      <c r="A251" s="5"/>
    </row>
    <row r="252">
      <c r="A252" s="5"/>
    </row>
    <row r="253">
      <c r="A253" s="5"/>
    </row>
    <row r="254">
      <c r="A254" s="5"/>
    </row>
    <row r="255">
      <c r="A255" s="5"/>
    </row>
    <row r="256">
      <c r="A256" s="5"/>
    </row>
    <row r="257">
      <c r="A257" s="5"/>
    </row>
    <row r="258">
      <c r="A258" s="5"/>
    </row>
    <row r="259">
      <c r="A259" s="5"/>
    </row>
    <row r="260">
      <c r="A260" s="5"/>
    </row>
    <row r="261">
      <c r="A261" s="5"/>
    </row>
    <row r="262">
      <c r="A262" s="5"/>
    </row>
    <row r="263">
      <c r="A263" s="5"/>
    </row>
    <row r="264">
      <c r="A264" s="5"/>
    </row>
    <row r="265">
      <c r="A265" s="5"/>
    </row>
    <row r="266">
      <c r="A266" s="5"/>
    </row>
    <row r="267">
      <c r="A267" s="5"/>
    </row>
    <row r="268">
      <c r="A268" s="5"/>
    </row>
    <row r="269">
      <c r="A269" s="5"/>
    </row>
    <row r="270">
      <c r="A270" s="5"/>
    </row>
    <row r="271">
      <c r="A271" s="5"/>
    </row>
    <row r="272">
      <c r="A272" s="5"/>
    </row>
    <row r="273">
      <c r="A273" s="5"/>
    </row>
    <row r="274">
      <c r="A274" s="5"/>
    </row>
    <row r="275">
      <c r="A275" s="5"/>
    </row>
    <row r="276">
      <c r="A276" s="5"/>
    </row>
    <row r="277">
      <c r="A277" s="5"/>
    </row>
    <row r="278">
      <c r="A278" s="5"/>
    </row>
    <row r="279">
      <c r="A279" s="5"/>
    </row>
    <row r="280">
      <c r="A280" s="5"/>
    </row>
    <row r="281">
      <c r="A281" s="5"/>
    </row>
    <row r="282">
      <c r="A282" s="5"/>
    </row>
    <row r="283">
      <c r="A283" s="5"/>
    </row>
    <row r="284">
      <c r="A284" s="5"/>
    </row>
    <row r="285">
      <c r="A285" s="5"/>
    </row>
    <row r="286">
      <c r="A286" s="5"/>
    </row>
    <row r="287">
      <c r="A287" s="5"/>
    </row>
    <row r="288">
      <c r="A288" s="5"/>
    </row>
    <row r="289">
      <c r="A289" s="5"/>
    </row>
    <row r="290">
      <c r="A290" s="5"/>
    </row>
    <row r="291">
      <c r="A291" s="5"/>
    </row>
    <row r="292">
      <c r="A292" s="5"/>
    </row>
    <row r="293">
      <c r="A293" s="5"/>
    </row>
    <row r="294">
      <c r="A294" s="5"/>
    </row>
    <row r="295">
      <c r="A295" s="5"/>
    </row>
    <row r="296">
      <c r="A296" s="5"/>
    </row>
    <row r="297">
      <c r="A297" s="5"/>
    </row>
    <row r="298">
      <c r="A298" s="5"/>
    </row>
    <row r="299">
      <c r="A299" s="5"/>
    </row>
    <row r="300">
      <c r="A300" s="5"/>
    </row>
    <row r="301">
      <c r="A301" s="5"/>
    </row>
    <row r="302">
      <c r="A302" s="5"/>
    </row>
    <row r="303">
      <c r="A303" s="5"/>
    </row>
    <row r="304">
      <c r="A304" s="5"/>
    </row>
    <row r="305">
      <c r="A305" s="5"/>
    </row>
    <row r="306">
      <c r="A306" s="5"/>
    </row>
    <row r="307">
      <c r="A307" s="5"/>
    </row>
    <row r="308">
      <c r="A308" s="5"/>
    </row>
    <row r="309">
      <c r="A309" s="5"/>
    </row>
    <row r="310">
      <c r="A310" s="5"/>
    </row>
    <row r="311">
      <c r="A311" s="5"/>
    </row>
    <row r="312">
      <c r="A312" s="5"/>
    </row>
    <row r="313">
      <c r="A313" s="5"/>
    </row>
    <row r="314">
      <c r="A314" s="5"/>
    </row>
    <row r="315">
      <c r="A315" s="5"/>
    </row>
    <row r="316">
      <c r="A316" s="5"/>
    </row>
    <row r="317">
      <c r="A317" s="5"/>
    </row>
    <row r="318">
      <c r="A318" s="5"/>
    </row>
    <row r="319">
      <c r="A319" s="5"/>
    </row>
    <row r="320">
      <c r="A320" s="5"/>
    </row>
    <row r="321">
      <c r="A321" s="5"/>
    </row>
    <row r="322">
      <c r="A322" s="5"/>
    </row>
    <row r="323">
      <c r="A323" s="5"/>
    </row>
    <row r="324">
      <c r="A324" s="5"/>
    </row>
    <row r="325">
      <c r="A325" s="5"/>
    </row>
    <row r="326">
      <c r="A326" s="5"/>
    </row>
    <row r="327">
      <c r="A327" s="5"/>
    </row>
    <row r="328">
      <c r="A328" s="5"/>
    </row>
    <row r="329">
      <c r="A329" s="5"/>
    </row>
    <row r="330">
      <c r="A330" s="5"/>
    </row>
    <row r="331">
      <c r="A331" s="5"/>
    </row>
    <row r="332">
      <c r="A332" s="5"/>
    </row>
    <row r="333">
      <c r="A333" s="5"/>
    </row>
    <row r="334">
      <c r="A334" s="5"/>
    </row>
    <row r="335">
      <c r="A335" s="5"/>
    </row>
    <row r="336">
      <c r="A336" s="5"/>
    </row>
    <row r="337">
      <c r="A337" s="5"/>
    </row>
    <row r="338">
      <c r="A338" s="5"/>
    </row>
    <row r="339">
      <c r="A339" s="5"/>
    </row>
    <row r="340">
      <c r="A340" s="5"/>
    </row>
    <row r="341">
      <c r="A341" s="5"/>
    </row>
    <row r="342">
      <c r="A342" s="5"/>
    </row>
    <row r="343">
      <c r="A343" s="5"/>
    </row>
    <row r="344">
      <c r="A344" s="5"/>
    </row>
    <row r="345">
      <c r="A345" s="5"/>
    </row>
    <row r="346">
      <c r="A346" s="5"/>
    </row>
    <row r="347">
      <c r="A347" s="5"/>
    </row>
    <row r="348">
      <c r="A348" s="5"/>
    </row>
    <row r="349">
      <c r="A349" s="5"/>
    </row>
    <row r="350">
      <c r="A350" s="5"/>
    </row>
    <row r="351">
      <c r="A351" s="5"/>
    </row>
    <row r="352">
      <c r="A352" s="5"/>
    </row>
    <row r="353">
      <c r="A353" s="5"/>
    </row>
    <row r="354">
      <c r="A354" s="5"/>
    </row>
    <row r="355">
      <c r="A355" s="5"/>
    </row>
    <row r="356">
      <c r="A356" s="5"/>
    </row>
    <row r="357">
      <c r="A357" s="5"/>
    </row>
    <row r="358">
      <c r="A358" s="5"/>
    </row>
    <row r="359">
      <c r="A359" s="5"/>
    </row>
    <row r="360">
      <c r="A360" s="5"/>
    </row>
    <row r="361">
      <c r="A361" s="5"/>
    </row>
    <row r="362">
      <c r="A362" s="5"/>
    </row>
    <row r="363">
      <c r="A363" s="5"/>
    </row>
    <row r="364">
      <c r="A364" s="5"/>
    </row>
    <row r="365">
      <c r="A365" s="5"/>
    </row>
    <row r="366">
      <c r="A366" s="5"/>
    </row>
    <row r="367">
      <c r="A367" s="5"/>
    </row>
    <row r="368">
      <c r="A368" s="5"/>
    </row>
    <row r="369">
      <c r="A369" s="5"/>
    </row>
    <row r="370">
      <c r="A370" s="5"/>
    </row>
    <row r="371">
      <c r="A371" s="5"/>
    </row>
    <row r="372">
      <c r="A372" s="5"/>
    </row>
    <row r="373">
      <c r="A373" s="5"/>
    </row>
    <row r="374">
      <c r="A374" s="5"/>
    </row>
    <row r="375">
      <c r="A375" s="5"/>
    </row>
    <row r="376">
      <c r="A376" s="5"/>
    </row>
    <row r="377">
      <c r="A377" s="5"/>
    </row>
    <row r="378">
      <c r="A378" s="5"/>
    </row>
    <row r="379">
      <c r="A379" s="5"/>
    </row>
    <row r="380">
      <c r="A380" s="5"/>
    </row>
    <row r="381">
      <c r="A381" s="5"/>
    </row>
    <row r="382">
      <c r="A382" s="5"/>
    </row>
    <row r="383">
      <c r="A383" s="5"/>
    </row>
    <row r="384">
      <c r="A384" s="5"/>
    </row>
    <row r="385">
      <c r="A385" s="5"/>
    </row>
    <row r="386">
      <c r="A386" s="5"/>
    </row>
    <row r="387">
      <c r="A387" s="5"/>
    </row>
    <row r="388">
      <c r="A388" s="5"/>
    </row>
    <row r="389">
      <c r="A389" s="5"/>
    </row>
    <row r="390">
      <c r="A390" s="5"/>
    </row>
    <row r="391">
      <c r="A391" s="5"/>
    </row>
    <row r="392">
      <c r="A392" s="5"/>
    </row>
    <row r="393">
      <c r="A393" s="5"/>
    </row>
    <row r="394">
      <c r="A394" s="5"/>
    </row>
    <row r="395">
      <c r="A395" s="5"/>
    </row>
    <row r="396">
      <c r="A396" s="5"/>
    </row>
    <row r="397">
      <c r="A397" s="5"/>
    </row>
    <row r="398">
      <c r="A398" s="5"/>
    </row>
    <row r="399">
      <c r="A399" s="5"/>
    </row>
    <row r="400">
      <c r="A400" s="5"/>
    </row>
    <row r="401">
      <c r="A401" s="5"/>
    </row>
    <row r="402">
      <c r="A402" s="5"/>
    </row>
    <row r="403">
      <c r="A403" s="5"/>
    </row>
    <row r="404">
      <c r="A404" s="5"/>
    </row>
    <row r="405">
      <c r="A405" s="5"/>
    </row>
    <row r="406">
      <c r="A406" s="5"/>
    </row>
    <row r="407">
      <c r="A407" s="5"/>
    </row>
    <row r="408">
      <c r="A408" s="5"/>
    </row>
    <row r="409">
      <c r="A409" s="5"/>
    </row>
    <row r="410">
      <c r="A410" s="5"/>
    </row>
    <row r="411">
      <c r="A411" s="5"/>
    </row>
    <row r="412">
      <c r="A412" s="5"/>
    </row>
    <row r="413">
      <c r="A413" s="5"/>
    </row>
    <row r="414">
      <c r="A414" s="5"/>
    </row>
    <row r="415">
      <c r="A415" s="5"/>
    </row>
    <row r="416">
      <c r="A416" s="5"/>
    </row>
    <row r="417">
      <c r="A417" s="5"/>
    </row>
    <row r="418">
      <c r="A418" s="5"/>
    </row>
    <row r="419">
      <c r="A419" s="5"/>
    </row>
    <row r="420">
      <c r="A420" s="5"/>
    </row>
    <row r="421">
      <c r="A421" s="5"/>
    </row>
    <row r="422">
      <c r="A422" s="5"/>
    </row>
    <row r="423">
      <c r="A423" s="5"/>
    </row>
    <row r="424">
      <c r="A424" s="5"/>
    </row>
    <row r="425">
      <c r="A425" s="5"/>
    </row>
    <row r="426">
      <c r="A426" s="5"/>
    </row>
    <row r="427">
      <c r="A427" s="5"/>
    </row>
    <row r="428">
      <c r="A428" s="5"/>
    </row>
    <row r="429">
      <c r="A429" s="5"/>
    </row>
    <row r="430">
      <c r="A430" s="5"/>
    </row>
    <row r="431">
      <c r="A431" s="5"/>
    </row>
    <row r="432">
      <c r="A432" s="5"/>
    </row>
    <row r="433">
      <c r="A433" s="5"/>
    </row>
    <row r="434">
      <c r="A434" s="5"/>
    </row>
    <row r="435">
      <c r="A435" s="5"/>
    </row>
    <row r="436">
      <c r="A436" s="5"/>
    </row>
    <row r="437">
      <c r="A437" s="5"/>
    </row>
    <row r="438">
      <c r="A438" s="5"/>
    </row>
    <row r="439">
      <c r="A439" s="5"/>
    </row>
    <row r="440">
      <c r="A440" s="5"/>
    </row>
    <row r="441">
      <c r="A441" s="5"/>
    </row>
    <row r="442">
      <c r="A442" s="5"/>
    </row>
    <row r="443">
      <c r="A443" s="5"/>
    </row>
    <row r="444">
      <c r="A444" s="5"/>
    </row>
    <row r="445">
      <c r="A445" s="5"/>
    </row>
    <row r="446">
      <c r="A446" s="5"/>
    </row>
    <row r="447">
      <c r="A447" s="5"/>
    </row>
    <row r="448">
      <c r="A448" s="5"/>
    </row>
    <row r="449">
      <c r="A449" s="5"/>
    </row>
    <row r="450">
      <c r="A450" s="5"/>
    </row>
    <row r="451">
      <c r="A451" s="5"/>
    </row>
    <row r="452">
      <c r="A452" s="5"/>
    </row>
    <row r="453">
      <c r="A453" s="5"/>
    </row>
    <row r="454">
      <c r="A454" s="5"/>
    </row>
    <row r="455">
      <c r="A455" s="5"/>
    </row>
    <row r="456">
      <c r="A456" s="5"/>
    </row>
    <row r="457">
      <c r="A457" s="5"/>
    </row>
    <row r="458">
      <c r="A458" s="5"/>
    </row>
    <row r="459">
      <c r="A459" s="5"/>
    </row>
    <row r="460">
      <c r="A460" s="5"/>
    </row>
    <row r="461">
      <c r="A461" s="5"/>
    </row>
    <row r="462">
      <c r="A462" s="5"/>
    </row>
    <row r="463">
      <c r="A463" s="5"/>
    </row>
    <row r="464">
      <c r="A464" s="5"/>
    </row>
    <row r="465">
      <c r="A465" s="5"/>
    </row>
    <row r="466">
      <c r="A466" s="5"/>
    </row>
    <row r="467">
      <c r="A467" s="5"/>
    </row>
    <row r="468">
      <c r="A468" s="5"/>
    </row>
    <row r="469">
      <c r="A469" s="5"/>
    </row>
    <row r="470">
      <c r="A470" s="5"/>
    </row>
    <row r="471">
      <c r="A471" s="5"/>
    </row>
    <row r="472">
      <c r="A472" s="5"/>
    </row>
    <row r="473">
      <c r="A473" s="5"/>
    </row>
    <row r="474">
      <c r="A474" s="5"/>
    </row>
    <row r="475">
      <c r="A475" s="5"/>
    </row>
    <row r="476">
      <c r="A476" s="5"/>
    </row>
    <row r="477">
      <c r="A477" s="5"/>
    </row>
    <row r="478">
      <c r="A478" s="5"/>
    </row>
    <row r="479">
      <c r="A479" s="5"/>
    </row>
    <row r="480">
      <c r="A480" s="5"/>
    </row>
    <row r="481">
      <c r="A481" s="5"/>
    </row>
    <row r="482">
      <c r="A482" s="5"/>
    </row>
    <row r="483">
      <c r="A483" s="5"/>
    </row>
    <row r="484">
      <c r="A484" s="5"/>
    </row>
    <row r="485">
      <c r="A485" s="5"/>
    </row>
    <row r="486">
      <c r="A486" s="5"/>
    </row>
    <row r="487">
      <c r="A487" s="5"/>
    </row>
    <row r="488">
      <c r="A488" s="5"/>
    </row>
    <row r="489">
      <c r="A489" s="5"/>
    </row>
    <row r="490">
      <c r="A490" s="5"/>
    </row>
    <row r="491">
      <c r="A491" s="5"/>
    </row>
    <row r="492">
      <c r="A492" s="5"/>
    </row>
    <row r="493">
      <c r="A493" s="5"/>
    </row>
    <row r="494">
      <c r="A494" s="5"/>
    </row>
    <row r="495">
      <c r="A495" s="5"/>
    </row>
    <row r="496">
      <c r="A496" s="5"/>
    </row>
    <row r="497">
      <c r="A497" s="5"/>
    </row>
    <row r="498">
      <c r="A498" s="5"/>
    </row>
    <row r="499">
      <c r="A499" s="5"/>
    </row>
    <row r="500">
      <c r="A500" s="5"/>
    </row>
    <row r="501">
      <c r="A501" s="5"/>
    </row>
    <row r="502">
      <c r="A502" s="5"/>
    </row>
    <row r="503">
      <c r="A503" s="5"/>
    </row>
    <row r="504">
      <c r="A504" s="5"/>
    </row>
    <row r="505">
      <c r="A505" s="5"/>
    </row>
    <row r="506">
      <c r="A506" s="5"/>
    </row>
    <row r="507">
      <c r="A507" s="5"/>
    </row>
    <row r="508">
      <c r="A508" s="5"/>
    </row>
    <row r="509">
      <c r="A509" s="5"/>
    </row>
    <row r="510">
      <c r="A510" s="5"/>
    </row>
    <row r="511">
      <c r="A511" s="5"/>
    </row>
    <row r="512">
      <c r="A512" s="5"/>
    </row>
    <row r="513">
      <c r="A513" s="5"/>
    </row>
    <row r="514">
      <c r="A514" s="5"/>
    </row>
    <row r="515">
      <c r="A515" s="5"/>
    </row>
    <row r="516">
      <c r="A516" s="5"/>
    </row>
    <row r="517">
      <c r="A517" s="5"/>
    </row>
    <row r="518">
      <c r="A518" s="5"/>
    </row>
    <row r="519">
      <c r="A519" s="5"/>
    </row>
    <row r="520">
      <c r="A520" s="5"/>
    </row>
    <row r="521">
      <c r="A521" s="5"/>
    </row>
    <row r="522">
      <c r="A522" s="5"/>
    </row>
    <row r="523">
      <c r="A523" s="5"/>
    </row>
    <row r="524">
      <c r="A524" s="5"/>
    </row>
    <row r="525">
      <c r="A525" s="5"/>
    </row>
    <row r="526">
      <c r="A526" s="5"/>
    </row>
    <row r="527">
      <c r="A527" s="5"/>
    </row>
    <row r="528">
      <c r="A528" s="5"/>
    </row>
    <row r="529">
      <c r="A529" s="5"/>
    </row>
    <row r="530">
      <c r="A530" s="5"/>
    </row>
    <row r="531">
      <c r="A531" s="5"/>
    </row>
    <row r="532">
      <c r="A532" s="5"/>
    </row>
    <row r="533">
      <c r="A533" s="5"/>
    </row>
    <row r="534">
      <c r="A534" s="5"/>
    </row>
    <row r="535">
      <c r="A535" s="5"/>
    </row>
    <row r="536">
      <c r="A536" s="5"/>
    </row>
    <row r="537">
      <c r="A537" s="5"/>
    </row>
    <row r="538">
      <c r="A538" s="5"/>
    </row>
    <row r="539">
      <c r="A539" s="5"/>
    </row>
    <row r="540">
      <c r="A540" s="5"/>
    </row>
    <row r="541">
      <c r="A541" s="5"/>
    </row>
    <row r="542">
      <c r="A542" s="5"/>
    </row>
    <row r="543">
      <c r="A543" s="5"/>
    </row>
    <row r="544">
      <c r="A544" s="5"/>
    </row>
    <row r="545">
      <c r="A545" s="5"/>
    </row>
    <row r="546">
      <c r="A546" s="5"/>
    </row>
    <row r="547">
      <c r="A547" s="5"/>
    </row>
    <row r="548">
      <c r="A548" s="5"/>
    </row>
    <row r="549">
      <c r="A549" s="5"/>
    </row>
    <row r="550">
      <c r="A550" s="5"/>
    </row>
    <row r="551">
      <c r="A551" s="5"/>
    </row>
    <row r="552">
      <c r="A552" s="5"/>
    </row>
    <row r="553">
      <c r="A553" s="5"/>
    </row>
    <row r="554">
      <c r="A554" s="5"/>
    </row>
    <row r="555">
      <c r="A555" s="5"/>
    </row>
    <row r="556">
      <c r="A556" s="5"/>
    </row>
    <row r="557">
      <c r="A557" s="5"/>
    </row>
    <row r="558">
      <c r="A558" s="5"/>
    </row>
    <row r="559">
      <c r="A559" s="5"/>
    </row>
    <row r="560">
      <c r="A560" s="5"/>
    </row>
    <row r="561">
      <c r="A561" s="5"/>
    </row>
    <row r="562">
      <c r="A562" s="5"/>
    </row>
    <row r="563">
      <c r="A563" s="5"/>
    </row>
    <row r="564">
      <c r="A564" s="5"/>
    </row>
    <row r="565">
      <c r="A565" s="5"/>
    </row>
    <row r="566">
      <c r="A566" s="5"/>
    </row>
    <row r="567">
      <c r="A567" s="5"/>
    </row>
    <row r="568">
      <c r="A568" s="5"/>
    </row>
    <row r="569">
      <c r="A569" s="5"/>
    </row>
    <row r="570">
      <c r="A570" s="5"/>
    </row>
    <row r="571">
      <c r="A571" s="5"/>
    </row>
    <row r="572">
      <c r="A572" s="5"/>
    </row>
    <row r="573">
      <c r="A573" s="5"/>
    </row>
    <row r="574">
      <c r="A574" s="5"/>
    </row>
    <row r="575">
      <c r="A575" s="5"/>
    </row>
    <row r="576">
      <c r="A576" s="5"/>
    </row>
    <row r="577">
      <c r="A577" s="5"/>
    </row>
    <row r="578">
      <c r="A578" s="5"/>
    </row>
    <row r="579">
      <c r="A579" s="5"/>
    </row>
    <row r="580">
      <c r="A580" s="5"/>
    </row>
    <row r="581">
      <c r="A581" s="5"/>
    </row>
    <row r="582">
      <c r="A582" s="5"/>
    </row>
    <row r="583">
      <c r="A583" s="5"/>
    </row>
    <row r="584">
      <c r="A584" s="5"/>
    </row>
    <row r="585">
      <c r="A585" s="5"/>
    </row>
    <row r="586">
      <c r="A586" s="5"/>
    </row>
    <row r="587">
      <c r="A587" s="5"/>
    </row>
    <row r="588">
      <c r="A588" s="5"/>
    </row>
    <row r="589">
      <c r="A589" s="5"/>
    </row>
    <row r="590">
      <c r="A590" s="5"/>
    </row>
    <row r="591">
      <c r="A591" s="5"/>
    </row>
    <row r="592">
      <c r="A592" s="5"/>
    </row>
    <row r="593">
      <c r="A593" s="5"/>
    </row>
    <row r="594">
      <c r="A594" s="5"/>
    </row>
    <row r="595">
      <c r="A595" s="5"/>
    </row>
    <row r="596">
      <c r="A596" s="5"/>
    </row>
    <row r="597">
      <c r="A597" s="5"/>
    </row>
    <row r="598">
      <c r="A598" s="5"/>
    </row>
    <row r="599">
      <c r="A599" s="5"/>
    </row>
    <row r="600">
      <c r="A600" s="5"/>
    </row>
    <row r="601">
      <c r="A601" s="5"/>
    </row>
    <row r="602">
      <c r="A602" s="5"/>
    </row>
    <row r="603">
      <c r="A603" s="5"/>
    </row>
    <row r="604">
      <c r="A604" s="5"/>
    </row>
    <row r="605">
      <c r="A605" s="5"/>
    </row>
    <row r="606">
      <c r="A606" s="5"/>
    </row>
    <row r="607">
      <c r="A607" s="5"/>
    </row>
    <row r="608">
      <c r="A608" s="5"/>
    </row>
    <row r="609">
      <c r="A609" s="5"/>
    </row>
    <row r="610">
      <c r="A610" s="5"/>
    </row>
    <row r="611">
      <c r="A611" s="5"/>
    </row>
    <row r="612">
      <c r="A612" s="5"/>
    </row>
    <row r="613">
      <c r="A613" s="5"/>
    </row>
    <row r="614">
      <c r="A614" s="5"/>
    </row>
    <row r="615">
      <c r="A615" s="5"/>
    </row>
    <row r="616">
      <c r="A616" s="5"/>
    </row>
    <row r="617">
      <c r="A617" s="5"/>
    </row>
    <row r="618">
      <c r="A618" s="5"/>
    </row>
    <row r="619">
      <c r="A619" s="5"/>
    </row>
    <row r="620">
      <c r="A620" s="5"/>
    </row>
    <row r="621">
      <c r="A621" s="5"/>
    </row>
    <row r="622">
      <c r="A622" s="5"/>
    </row>
    <row r="623">
      <c r="A623" s="5"/>
    </row>
    <row r="624">
      <c r="A624" s="5"/>
    </row>
    <row r="625">
      <c r="A625" s="5"/>
    </row>
    <row r="626">
      <c r="A626" s="5"/>
    </row>
    <row r="627">
      <c r="A627" s="5"/>
    </row>
    <row r="628">
      <c r="A628" s="5"/>
    </row>
    <row r="629">
      <c r="A629" s="5"/>
    </row>
    <row r="630">
      <c r="A630" s="5"/>
    </row>
    <row r="631">
      <c r="A631" s="5"/>
    </row>
    <row r="632">
      <c r="A632" s="5"/>
    </row>
    <row r="633">
      <c r="A633" s="5"/>
    </row>
    <row r="634">
      <c r="A634" s="5"/>
    </row>
    <row r="635">
      <c r="A635" s="5"/>
    </row>
    <row r="636">
      <c r="A636" s="5"/>
    </row>
    <row r="637">
      <c r="A637" s="5"/>
    </row>
    <row r="638">
      <c r="A638" s="5"/>
    </row>
    <row r="639">
      <c r="A639" s="5"/>
    </row>
    <row r="640">
      <c r="A640" s="5"/>
    </row>
    <row r="641">
      <c r="A641" s="5"/>
    </row>
    <row r="642">
      <c r="A642" s="5"/>
    </row>
    <row r="643">
      <c r="A643" s="5"/>
    </row>
    <row r="644">
      <c r="A644" s="5"/>
    </row>
    <row r="645">
      <c r="A645" s="5"/>
    </row>
    <row r="646">
      <c r="A646" s="5"/>
    </row>
    <row r="647">
      <c r="A647" s="5"/>
    </row>
    <row r="648">
      <c r="A648" s="5"/>
    </row>
    <row r="649">
      <c r="A649" s="5"/>
    </row>
    <row r="650">
      <c r="A650" s="5"/>
    </row>
    <row r="651">
      <c r="A651" s="5"/>
    </row>
    <row r="652">
      <c r="A652" s="5"/>
    </row>
    <row r="653">
      <c r="A653" s="5"/>
    </row>
    <row r="654">
      <c r="A654" s="5"/>
    </row>
    <row r="655">
      <c r="A655" s="5"/>
    </row>
    <row r="656">
      <c r="A656" s="5"/>
    </row>
    <row r="657">
      <c r="A657" s="5"/>
    </row>
    <row r="658">
      <c r="A658" s="5"/>
    </row>
    <row r="659">
      <c r="A659" s="5"/>
    </row>
    <row r="660">
      <c r="A660" s="5"/>
    </row>
    <row r="661">
      <c r="A661" s="5"/>
    </row>
    <row r="662">
      <c r="A662" s="5"/>
    </row>
    <row r="663">
      <c r="A663" s="5"/>
    </row>
    <row r="664">
      <c r="A664" s="5"/>
    </row>
    <row r="665">
      <c r="A665" s="5"/>
    </row>
    <row r="666">
      <c r="A666" s="5"/>
    </row>
    <row r="667">
      <c r="A667" s="5"/>
    </row>
    <row r="668">
      <c r="A668" s="5"/>
    </row>
    <row r="669">
      <c r="A669" s="5"/>
    </row>
    <row r="670">
      <c r="A670" s="5"/>
    </row>
    <row r="671">
      <c r="A671" s="5"/>
    </row>
    <row r="672">
      <c r="A672" s="5"/>
    </row>
    <row r="673">
      <c r="A673" s="5"/>
    </row>
    <row r="674">
      <c r="A674" s="5"/>
    </row>
    <row r="675">
      <c r="A675" s="5"/>
    </row>
    <row r="676">
      <c r="A676" s="5"/>
    </row>
    <row r="677">
      <c r="A677" s="5"/>
    </row>
    <row r="678">
      <c r="A678" s="5"/>
    </row>
    <row r="679">
      <c r="A679" s="5"/>
    </row>
    <row r="680">
      <c r="A680" s="5"/>
    </row>
    <row r="681">
      <c r="A681" s="5"/>
    </row>
    <row r="682">
      <c r="A682" s="5"/>
    </row>
    <row r="683">
      <c r="A683" s="5"/>
    </row>
    <row r="684">
      <c r="A684" s="5"/>
    </row>
    <row r="685">
      <c r="A685" s="5"/>
    </row>
    <row r="686">
      <c r="A686" s="5"/>
    </row>
    <row r="687">
      <c r="A687" s="5"/>
    </row>
    <row r="688">
      <c r="A688" s="5"/>
    </row>
    <row r="689">
      <c r="A689" s="5"/>
    </row>
    <row r="690">
      <c r="A690" s="5"/>
    </row>
    <row r="691">
      <c r="A691" s="5"/>
    </row>
    <row r="692">
      <c r="A692" s="5"/>
    </row>
    <row r="693">
      <c r="A693" s="5"/>
    </row>
    <row r="694">
      <c r="A694" s="5"/>
    </row>
    <row r="695">
      <c r="A695" s="5"/>
    </row>
    <row r="696">
      <c r="A696" s="5"/>
    </row>
    <row r="697">
      <c r="A697" s="5"/>
    </row>
    <row r="698">
      <c r="A698" s="5"/>
    </row>
    <row r="699">
      <c r="A699" s="5"/>
    </row>
    <row r="700">
      <c r="A700" s="5"/>
    </row>
    <row r="701">
      <c r="A701" s="5"/>
    </row>
    <row r="702">
      <c r="A702" s="5"/>
    </row>
    <row r="703">
      <c r="A703" s="5"/>
    </row>
    <row r="704">
      <c r="A704" s="5"/>
    </row>
    <row r="705">
      <c r="A705" s="5"/>
    </row>
    <row r="706">
      <c r="A706" s="5"/>
    </row>
    <row r="707">
      <c r="A707" s="5"/>
    </row>
    <row r="708">
      <c r="A708" s="5"/>
    </row>
    <row r="709">
      <c r="A709" s="5"/>
    </row>
    <row r="710">
      <c r="A710" s="5"/>
    </row>
    <row r="711">
      <c r="A711" s="5"/>
    </row>
    <row r="712">
      <c r="A712" s="5"/>
    </row>
    <row r="713">
      <c r="A713" s="5"/>
    </row>
    <row r="714">
      <c r="A714" s="5"/>
    </row>
    <row r="715">
      <c r="A715" s="5"/>
    </row>
    <row r="716">
      <c r="A716" s="5"/>
    </row>
    <row r="717">
      <c r="A717" s="5"/>
    </row>
    <row r="718">
      <c r="A718" s="5"/>
    </row>
    <row r="719">
      <c r="A719" s="5"/>
    </row>
    <row r="720">
      <c r="A720" s="5"/>
    </row>
    <row r="721">
      <c r="A721" s="5"/>
    </row>
    <row r="722">
      <c r="A722" s="5"/>
    </row>
    <row r="723">
      <c r="A723" s="5"/>
    </row>
    <row r="724">
      <c r="A724" s="5"/>
    </row>
    <row r="725">
      <c r="A725" s="5"/>
    </row>
    <row r="726">
      <c r="A726" s="5"/>
    </row>
    <row r="727">
      <c r="A727" s="5"/>
    </row>
    <row r="728">
      <c r="A728" s="5"/>
    </row>
    <row r="729">
      <c r="A729" s="5"/>
    </row>
    <row r="730">
      <c r="A730" s="5"/>
    </row>
    <row r="731">
      <c r="A731" s="5"/>
    </row>
    <row r="732">
      <c r="A732" s="5"/>
    </row>
    <row r="733">
      <c r="A733" s="5"/>
    </row>
    <row r="734">
      <c r="A734" s="5"/>
    </row>
    <row r="735">
      <c r="A735" s="5"/>
    </row>
    <row r="736">
      <c r="A736" s="5"/>
    </row>
    <row r="737">
      <c r="A737" s="5"/>
    </row>
    <row r="738">
      <c r="A738" s="5"/>
    </row>
    <row r="739">
      <c r="A739" s="5"/>
    </row>
    <row r="740">
      <c r="A740" s="5"/>
    </row>
    <row r="741">
      <c r="A741" s="5"/>
    </row>
    <row r="742">
      <c r="A742" s="5"/>
    </row>
    <row r="743">
      <c r="A743" s="5"/>
    </row>
    <row r="744">
      <c r="A744" s="5"/>
    </row>
    <row r="745">
      <c r="A745" s="5"/>
    </row>
    <row r="746">
      <c r="A746" s="5"/>
    </row>
    <row r="747">
      <c r="A747" s="5"/>
    </row>
    <row r="748">
      <c r="A748" s="5"/>
    </row>
    <row r="749">
      <c r="A749" s="5"/>
    </row>
    <row r="750">
      <c r="A750" s="5"/>
    </row>
    <row r="751">
      <c r="A751" s="5"/>
    </row>
    <row r="752">
      <c r="A752" s="5"/>
    </row>
    <row r="753">
      <c r="A753" s="5"/>
    </row>
    <row r="754">
      <c r="A754" s="5"/>
    </row>
    <row r="755">
      <c r="A755" s="5"/>
    </row>
    <row r="756">
      <c r="A756" s="5"/>
    </row>
    <row r="757">
      <c r="A757" s="5"/>
    </row>
    <row r="758">
      <c r="A758" s="5"/>
    </row>
    <row r="759">
      <c r="A759" s="5"/>
    </row>
    <row r="760">
      <c r="A760" s="5"/>
    </row>
    <row r="761">
      <c r="A761" s="5"/>
    </row>
    <row r="762">
      <c r="A762" s="5"/>
    </row>
    <row r="763">
      <c r="A763" s="5"/>
    </row>
    <row r="764">
      <c r="A764" s="5"/>
    </row>
    <row r="765">
      <c r="A765" s="5"/>
    </row>
    <row r="766">
      <c r="A766" s="5"/>
    </row>
    <row r="767">
      <c r="A767" s="5"/>
    </row>
    <row r="768">
      <c r="A768" s="5"/>
    </row>
    <row r="769">
      <c r="A769" s="5"/>
    </row>
    <row r="770">
      <c r="A770" s="5"/>
    </row>
    <row r="771">
      <c r="A771" s="5"/>
    </row>
    <row r="772">
      <c r="A772" s="5"/>
    </row>
    <row r="773">
      <c r="A773" s="5"/>
    </row>
    <row r="774">
      <c r="A774" s="5"/>
    </row>
    <row r="775">
      <c r="A775" s="5"/>
    </row>
    <row r="776">
      <c r="A776" s="5"/>
    </row>
    <row r="777">
      <c r="A777" s="5"/>
    </row>
    <row r="778">
      <c r="A778" s="5"/>
    </row>
    <row r="779">
      <c r="A779" s="5"/>
    </row>
    <row r="780">
      <c r="A780" s="5"/>
    </row>
    <row r="781">
      <c r="A781" s="5"/>
    </row>
    <row r="782">
      <c r="A782" s="5"/>
    </row>
    <row r="783">
      <c r="A783" s="5"/>
    </row>
    <row r="784">
      <c r="A784" s="5"/>
    </row>
    <row r="785">
      <c r="A785" s="5"/>
    </row>
    <row r="786">
      <c r="A786" s="5"/>
    </row>
    <row r="787">
      <c r="A787" s="5"/>
    </row>
    <row r="788">
      <c r="A788" s="5"/>
    </row>
    <row r="789">
      <c r="A789" s="5"/>
    </row>
    <row r="790">
      <c r="A790" s="5"/>
    </row>
    <row r="791">
      <c r="A791" s="5"/>
    </row>
    <row r="792">
      <c r="A792" s="5"/>
    </row>
    <row r="793">
      <c r="A793" s="5"/>
    </row>
    <row r="794">
      <c r="A794" s="5"/>
    </row>
    <row r="795">
      <c r="A795" s="5"/>
    </row>
    <row r="796">
      <c r="A796" s="5"/>
    </row>
    <row r="797">
      <c r="A797" s="5"/>
    </row>
    <row r="798">
      <c r="A798" s="5"/>
    </row>
    <row r="799">
      <c r="A799" s="5"/>
    </row>
    <row r="800">
      <c r="A800" s="5"/>
    </row>
    <row r="801">
      <c r="A801" s="5"/>
    </row>
    <row r="802">
      <c r="A802" s="5"/>
    </row>
    <row r="803">
      <c r="A803" s="5"/>
    </row>
    <row r="804">
      <c r="A804" s="5"/>
    </row>
    <row r="805">
      <c r="A805" s="5"/>
    </row>
    <row r="806">
      <c r="A806" s="5"/>
    </row>
    <row r="807">
      <c r="A807" s="5"/>
    </row>
    <row r="808">
      <c r="A808" s="5"/>
    </row>
    <row r="809">
      <c r="A809" s="5"/>
    </row>
    <row r="810">
      <c r="A810" s="5"/>
    </row>
    <row r="811">
      <c r="A811" s="5"/>
    </row>
    <row r="812">
      <c r="A812" s="5"/>
    </row>
    <row r="813">
      <c r="A813" s="5"/>
    </row>
    <row r="814">
      <c r="A814" s="5"/>
    </row>
    <row r="815">
      <c r="A815" s="5"/>
    </row>
    <row r="816">
      <c r="A816" s="5"/>
    </row>
    <row r="817">
      <c r="A817" s="5"/>
    </row>
    <row r="818">
      <c r="A818" s="5"/>
    </row>
    <row r="819">
      <c r="A819" s="5"/>
    </row>
    <row r="820">
      <c r="A820" s="5"/>
    </row>
    <row r="821">
      <c r="A821" s="5"/>
    </row>
    <row r="822">
      <c r="A822" s="5"/>
    </row>
    <row r="823">
      <c r="A823" s="5"/>
    </row>
    <row r="824">
      <c r="A824" s="5"/>
    </row>
    <row r="825">
      <c r="A825" s="5"/>
    </row>
    <row r="826">
      <c r="A826" s="5"/>
    </row>
    <row r="827">
      <c r="A827" s="5"/>
    </row>
    <row r="828">
      <c r="A828" s="5"/>
    </row>
    <row r="829">
      <c r="A829" s="5"/>
    </row>
    <row r="830">
      <c r="A830" s="5"/>
    </row>
    <row r="831">
      <c r="A831" s="5"/>
    </row>
    <row r="832">
      <c r="A832" s="5"/>
    </row>
    <row r="833">
      <c r="A833" s="5"/>
    </row>
    <row r="834">
      <c r="A834" s="5"/>
    </row>
    <row r="835">
      <c r="A835" s="5"/>
    </row>
    <row r="836">
      <c r="A836" s="5"/>
    </row>
    <row r="837">
      <c r="A837" s="5"/>
    </row>
    <row r="838">
      <c r="A838" s="5"/>
    </row>
    <row r="839">
      <c r="A839" s="5"/>
    </row>
    <row r="840">
      <c r="A840" s="5"/>
    </row>
    <row r="841">
      <c r="A841" s="5"/>
    </row>
    <row r="842">
      <c r="A842" s="5"/>
    </row>
    <row r="843">
      <c r="A843" s="5"/>
    </row>
    <row r="844">
      <c r="A844" s="5"/>
    </row>
    <row r="845">
      <c r="A845" s="5"/>
    </row>
    <row r="846">
      <c r="A846" s="5"/>
    </row>
    <row r="847">
      <c r="A847" s="5"/>
    </row>
    <row r="848">
      <c r="A848" s="5"/>
    </row>
    <row r="849">
      <c r="A849" s="5"/>
    </row>
    <row r="850">
      <c r="A850" s="5"/>
    </row>
    <row r="851">
      <c r="A851" s="5"/>
    </row>
    <row r="852">
      <c r="A852" s="5"/>
    </row>
    <row r="853">
      <c r="A853" s="5"/>
    </row>
    <row r="854">
      <c r="A854" s="5"/>
    </row>
    <row r="855">
      <c r="A855" s="5"/>
    </row>
    <row r="856">
      <c r="A856" s="5"/>
    </row>
    <row r="857">
      <c r="A857" s="5"/>
    </row>
    <row r="858">
      <c r="A858" s="5"/>
    </row>
    <row r="859">
      <c r="A859" s="5"/>
    </row>
    <row r="860">
      <c r="A860" s="5"/>
    </row>
    <row r="861">
      <c r="A861" s="5"/>
    </row>
    <row r="862">
      <c r="A862" s="5"/>
    </row>
    <row r="863">
      <c r="A863" s="5"/>
    </row>
    <row r="864">
      <c r="A864" s="5"/>
    </row>
    <row r="865">
      <c r="A865" s="5"/>
    </row>
    <row r="866">
      <c r="A866" s="5"/>
    </row>
    <row r="867">
      <c r="A867" s="5"/>
    </row>
    <row r="868">
      <c r="A868" s="5"/>
    </row>
    <row r="869">
      <c r="A869" s="5"/>
    </row>
    <row r="870">
      <c r="A870" s="5"/>
    </row>
    <row r="871">
      <c r="A871" s="5"/>
    </row>
    <row r="872">
      <c r="A872" s="5"/>
    </row>
    <row r="873">
      <c r="A873" s="5"/>
    </row>
    <row r="874">
      <c r="A874" s="5"/>
    </row>
    <row r="875">
      <c r="A875" s="5"/>
    </row>
    <row r="876">
      <c r="A876" s="5"/>
    </row>
    <row r="877">
      <c r="A877" s="5"/>
    </row>
    <row r="878">
      <c r="A878" s="5"/>
    </row>
    <row r="879">
      <c r="A879" s="5"/>
    </row>
    <row r="880">
      <c r="A880" s="5"/>
    </row>
    <row r="881">
      <c r="A881" s="5"/>
    </row>
    <row r="882">
      <c r="A882" s="5"/>
    </row>
    <row r="883">
      <c r="A883" s="5"/>
    </row>
    <row r="884">
      <c r="A884" s="5"/>
    </row>
    <row r="885">
      <c r="A885" s="5"/>
    </row>
    <row r="886">
      <c r="A886" s="5"/>
    </row>
    <row r="887">
      <c r="A887" s="5"/>
    </row>
    <row r="888">
      <c r="A888" s="5"/>
    </row>
    <row r="889">
      <c r="A889" s="5"/>
    </row>
    <row r="890">
      <c r="A890" s="5"/>
    </row>
    <row r="891">
      <c r="A891" s="5"/>
    </row>
    <row r="892">
      <c r="A892" s="5"/>
    </row>
    <row r="893">
      <c r="A893" s="5"/>
    </row>
    <row r="894">
      <c r="A894" s="5"/>
    </row>
    <row r="895">
      <c r="A895" s="5"/>
    </row>
    <row r="896">
      <c r="A896" s="5"/>
    </row>
    <row r="897">
      <c r="A897" s="5"/>
    </row>
    <row r="898">
      <c r="A898" s="5"/>
    </row>
    <row r="899">
      <c r="A899" s="5"/>
    </row>
    <row r="900">
      <c r="A900" s="5"/>
    </row>
    <row r="901">
      <c r="A901" s="5"/>
    </row>
    <row r="902">
      <c r="A902" s="5"/>
    </row>
    <row r="903">
      <c r="A903" s="5"/>
    </row>
    <row r="904">
      <c r="A904" s="5"/>
    </row>
    <row r="905">
      <c r="A905" s="5"/>
    </row>
    <row r="906">
      <c r="A906" s="5"/>
    </row>
    <row r="907">
      <c r="A907" s="5"/>
    </row>
    <row r="908">
      <c r="A908" s="5"/>
    </row>
    <row r="909">
      <c r="A909" s="5"/>
    </row>
    <row r="910">
      <c r="A910" s="5"/>
    </row>
    <row r="911">
      <c r="A911" s="5"/>
    </row>
    <row r="912">
      <c r="A912" s="5"/>
    </row>
    <row r="913">
      <c r="A913" s="5"/>
    </row>
    <row r="914">
      <c r="A914" s="5"/>
    </row>
    <row r="915">
      <c r="A915" s="5"/>
    </row>
    <row r="916">
      <c r="A916" s="5"/>
    </row>
    <row r="917">
      <c r="A917" s="5"/>
    </row>
    <row r="918">
      <c r="A918" s="5"/>
    </row>
    <row r="919">
      <c r="A919" s="5"/>
    </row>
    <row r="920">
      <c r="A920" s="5"/>
    </row>
    <row r="921">
      <c r="A921" s="5"/>
    </row>
    <row r="922">
      <c r="A922" s="5"/>
    </row>
    <row r="923">
      <c r="A923" s="5"/>
    </row>
    <row r="924">
      <c r="A924" s="5"/>
    </row>
    <row r="925">
      <c r="A925" s="5"/>
    </row>
    <row r="926">
      <c r="A926" s="5"/>
    </row>
    <row r="927">
      <c r="A927" s="5"/>
    </row>
    <row r="928">
      <c r="A928" s="5"/>
    </row>
    <row r="929">
      <c r="A929" s="5"/>
    </row>
    <row r="930">
      <c r="A930" s="5"/>
    </row>
    <row r="931">
      <c r="A931" s="5"/>
    </row>
    <row r="932">
      <c r="A932" s="5"/>
    </row>
    <row r="933">
      <c r="A933" s="5"/>
    </row>
    <row r="934">
      <c r="A934" s="5"/>
    </row>
    <row r="935">
      <c r="A935" s="5"/>
    </row>
    <row r="936">
      <c r="A936" s="5"/>
    </row>
    <row r="937">
      <c r="A937" s="5"/>
    </row>
    <row r="938">
      <c r="A938" s="5"/>
    </row>
    <row r="939">
      <c r="A939" s="5"/>
    </row>
    <row r="940">
      <c r="A940" s="5"/>
    </row>
    <row r="941">
      <c r="A941" s="5"/>
    </row>
    <row r="942">
      <c r="A942" s="5"/>
    </row>
    <row r="943">
      <c r="A943" s="5"/>
    </row>
    <row r="944">
      <c r="A944" s="5"/>
    </row>
    <row r="945">
      <c r="A945" s="5"/>
    </row>
    <row r="946">
      <c r="A946" s="5"/>
    </row>
    <row r="947">
      <c r="A947" s="5"/>
    </row>
    <row r="948">
      <c r="A948" s="5"/>
    </row>
    <row r="949">
      <c r="A949" s="5"/>
    </row>
    <row r="950">
      <c r="A950" s="5"/>
    </row>
    <row r="951">
      <c r="A951" s="5"/>
    </row>
    <row r="952">
      <c r="A952" s="5"/>
    </row>
    <row r="953">
      <c r="A953" s="5"/>
    </row>
    <row r="954">
      <c r="A954" s="5"/>
    </row>
    <row r="955">
      <c r="A955" s="5"/>
    </row>
    <row r="956">
      <c r="A956" s="5"/>
    </row>
    <row r="957">
      <c r="A957" s="5"/>
    </row>
    <row r="958">
      <c r="A958" s="5"/>
    </row>
    <row r="959">
      <c r="A959" s="5"/>
    </row>
    <row r="960">
      <c r="A960" s="5"/>
    </row>
    <row r="961">
      <c r="A961" s="5"/>
    </row>
    <row r="962">
      <c r="A962" s="5"/>
    </row>
    <row r="963">
      <c r="A963" s="5"/>
    </row>
    <row r="964">
      <c r="A964" s="5"/>
    </row>
    <row r="965">
      <c r="A965" s="5"/>
    </row>
    <row r="966">
      <c r="A966" s="5"/>
    </row>
    <row r="967">
      <c r="A967" s="5"/>
    </row>
    <row r="968">
      <c r="A968" s="5"/>
    </row>
    <row r="969">
      <c r="A969" s="5"/>
    </row>
    <row r="970">
      <c r="A970" s="5"/>
    </row>
    <row r="971">
      <c r="A971" s="5"/>
    </row>
    <row r="972">
      <c r="A972" s="5"/>
    </row>
    <row r="973">
      <c r="A973" s="5"/>
    </row>
    <row r="974">
      <c r="A974" s="5"/>
    </row>
    <row r="975">
      <c r="A975" s="5"/>
    </row>
    <row r="976">
      <c r="A976" s="5"/>
    </row>
    <row r="977">
      <c r="A977" s="5"/>
    </row>
    <row r="978">
      <c r="A978" s="5"/>
    </row>
    <row r="979">
      <c r="A979" s="5"/>
    </row>
    <row r="980">
      <c r="A980" s="5"/>
    </row>
    <row r="981">
      <c r="A981" s="5"/>
    </row>
    <row r="982">
      <c r="A982" s="5"/>
    </row>
    <row r="983">
      <c r="A983" s="5"/>
    </row>
    <row r="984">
      <c r="A984" s="5"/>
    </row>
    <row r="985">
      <c r="A985" s="5"/>
    </row>
    <row r="986">
      <c r="A986" s="5"/>
    </row>
    <row r="987">
      <c r="A987" s="5"/>
    </row>
    <row r="988">
      <c r="A988" s="5"/>
    </row>
    <row r="989">
      <c r="A989" s="5"/>
    </row>
    <row r="990">
      <c r="A990" s="5"/>
    </row>
    <row r="991">
      <c r="A991" s="5"/>
    </row>
    <row r="992">
      <c r="A992" s="5"/>
    </row>
    <row r="993">
      <c r="A993" s="5"/>
    </row>
    <row r="994">
      <c r="A994" s="5"/>
    </row>
    <row r="995">
      <c r="A995" s="5"/>
    </row>
    <row r="996">
      <c r="A996" s="5"/>
    </row>
    <row r="997">
      <c r="A997" s="5"/>
    </row>
    <row r="998">
      <c r="A998" s="5"/>
    </row>
    <row r="999">
      <c r="A999" s="5"/>
    </row>
    <row r="1000">
      <c r="A1000" s="5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7"/>
      <c r="B1" s="18" t="s">
        <v>94</v>
      </c>
      <c r="C1" s="18" t="s">
        <v>95</v>
      </c>
    </row>
    <row r="2">
      <c r="A2" s="17" t="s">
        <v>96</v>
      </c>
      <c r="B2" s="19">
        <v>3486779.0</v>
      </c>
      <c r="C2" s="20">
        <v>206.0</v>
      </c>
    </row>
    <row r="3">
      <c r="A3" s="17" t="s">
        <v>97</v>
      </c>
      <c r="B3" s="19">
        <v>3537389.0</v>
      </c>
      <c r="C3" s="20">
        <v>205.0</v>
      </c>
    </row>
    <row r="4">
      <c r="A4" s="17" t="s">
        <v>98</v>
      </c>
      <c r="B4" s="19">
        <v>3420681.0</v>
      </c>
      <c r="C4" s="20">
        <v>274.0</v>
      </c>
    </row>
    <row r="5">
      <c r="A5" s="17" t="s">
        <v>99</v>
      </c>
      <c r="B5" s="19">
        <v>3575649.0</v>
      </c>
      <c r="C5" s="20">
        <v>268.0</v>
      </c>
    </row>
    <row r="6">
      <c r="A6" s="17" t="s">
        <v>100</v>
      </c>
      <c r="B6" s="19">
        <v>3337612.0</v>
      </c>
      <c r="C6" s="20">
        <v>231.0</v>
      </c>
    </row>
    <row r="7">
      <c r="A7" s="17" t="s">
        <v>101</v>
      </c>
      <c r="B7" s="19">
        <v>3510468.0</v>
      </c>
      <c r="C7" s="20">
        <v>266.0</v>
      </c>
    </row>
    <row r="8">
      <c r="A8" s="17" t="s">
        <v>102</v>
      </c>
      <c r="B8" s="19">
        <v>2846921.0</v>
      </c>
      <c r="C8" s="20">
        <v>126.0</v>
      </c>
    </row>
    <row r="9">
      <c r="A9" s="17" t="s">
        <v>103</v>
      </c>
      <c r="B9" s="19">
        <v>2773242.0</v>
      </c>
      <c r="C9" s="20">
        <v>137.0</v>
      </c>
    </row>
    <row r="10">
      <c r="A10" s="17" t="s">
        <v>104</v>
      </c>
      <c r="B10" s="19">
        <v>1364165.0</v>
      </c>
      <c r="C10" s="20">
        <v>62.0</v>
      </c>
    </row>
    <row r="11">
      <c r="A11" s="17" t="s">
        <v>105</v>
      </c>
      <c r="B11" s="19">
        <v>868522.0</v>
      </c>
      <c r="C11" s="20">
        <v>48.0</v>
      </c>
    </row>
    <row r="12">
      <c r="A12" s="17" t="s">
        <v>106</v>
      </c>
      <c r="B12" s="19">
        <v>1157057.0</v>
      </c>
      <c r="C12" s="20">
        <v>61.0</v>
      </c>
    </row>
    <row r="13">
      <c r="A13" s="17" t="s">
        <v>107</v>
      </c>
      <c r="B13" s="19">
        <v>1104761.0</v>
      </c>
      <c r="C13" s="20">
        <v>61.0</v>
      </c>
    </row>
    <row r="14">
      <c r="A14" s="17" t="s">
        <v>108</v>
      </c>
      <c r="B14" s="19">
        <v>944617.0</v>
      </c>
      <c r="C14" s="20">
        <v>50.0</v>
      </c>
    </row>
    <row r="15">
      <c r="A15" s="17" t="s">
        <v>97</v>
      </c>
      <c r="B15" s="19">
        <v>976859.0</v>
      </c>
      <c r="C15" s="20">
        <v>53.0</v>
      </c>
    </row>
    <row r="16">
      <c r="A16" s="17" t="s">
        <v>98</v>
      </c>
      <c r="B16" s="19">
        <v>957688.0</v>
      </c>
      <c r="C16" s="20">
        <v>52.0</v>
      </c>
    </row>
    <row r="17">
      <c r="A17" s="17" t="s">
        <v>99</v>
      </c>
      <c r="B17" s="19">
        <v>1053302.0</v>
      </c>
      <c r="C17" s="20">
        <v>54.0</v>
      </c>
    </row>
    <row r="18">
      <c r="A18" s="17" t="s">
        <v>100</v>
      </c>
      <c r="B18" s="19">
        <v>901782.0</v>
      </c>
      <c r="C18" s="20">
        <v>46.0</v>
      </c>
    </row>
    <row r="19">
      <c r="A19" s="17" t="s">
        <v>101</v>
      </c>
      <c r="B19" s="19">
        <v>965715.0</v>
      </c>
      <c r="C19" s="20">
        <v>48.0</v>
      </c>
    </row>
    <row r="20">
      <c r="A20" s="17" t="s">
        <v>109</v>
      </c>
      <c r="B20" s="19">
        <v>983387.0</v>
      </c>
      <c r="C20" s="20">
        <v>45.0</v>
      </c>
    </row>
    <row r="21">
      <c r="A21" s="17" t="s">
        <v>103</v>
      </c>
      <c r="B21" s="19">
        <v>1028680.0</v>
      </c>
      <c r="C21" s="20">
        <v>56.0</v>
      </c>
    </row>
    <row r="22">
      <c r="A22" s="17" t="s">
        <v>104</v>
      </c>
      <c r="B22" s="19">
        <v>1273155.0</v>
      </c>
      <c r="C22" s="20">
        <v>64.0</v>
      </c>
    </row>
    <row r="23">
      <c r="A23" s="17" t="s">
        <v>105</v>
      </c>
      <c r="B23" s="19">
        <v>1378886.0</v>
      </c>
      <c r="C23" s="20">
        <v>77.0</v>
      </c>
    </row>
    <row r="24">
      <c r="A24" s="17" t="s">
        <v>106</v>
      </c>
      <c r="B24" s="19">
        <v>1637628.0</v>
      </c>
      <c r="C24" s="20">
        <v>92.0</v>
      </c>
    </row>
    <row r="25">
      <c r="A25" s="17" t="s">
        <v>107</v>
      </c>
      <c r="B25" s="19">
        <v>1901298.0</v>
      </c>
      <c r="C25" s="20">
        <v>120.0</v>
      </c>
    </row>
    <row r="26">
      <c r="A26" s="17" t="s">
        <v>108</v>
      </c>
      <c r="B26" s="19">
        <v>2104680.0</v>
      </c>
      <c r="C26" s="20">
        <v>133.0</v>
      </c>
    </row>
    <row r="27">
      <c r="A27" s="17" t="s">
        <v>97</v>
      </c>
      <c r="B27" s="19">
        <v>2018669.0</v>
      </c>
      <c r="C27" s="20">
        <v>120.0</v>
      </c>
    </row>
    <row r="28">
      <c r="A28" s="17" t="s">
        <v>98</v>
      </c>
      <c r="B28" s="19">
        <v>2149867.0</v>
      </c>
      <c r="C28" s="20">
        <v>163.0</v>
      </c>
    </row>
    <row r="29">
      <c r="A29" s="17" t="s">
        <v>99</v>
      </c>
      <c r="B29" s="19">
        <v>2304906.0</v>
      </c>
      <c r="C29" s="20">
        <v>160.0</v>
      </c>
    </row>
    <row r="30">
      <c r="A30" s="17" t="s">
        <v>100</v>
      </c>
      <c r="B30" s="19">
        <v>2488457.0</v>
      </c>
      <c r="C30" s="20">
        <v>181.0</v>
      </c>
    </row>
    <row r="31">
      <c r="A31" s="17" t="s">
        <v>101</v>
      </c>
      <c r="B31" s="19">
        <v>2668787.0</v>
      </c>
      <c r="C31" s="20">
        <v>214.0</v>
      </c>
    </row>
    <row r="32">
      <c r="A32" s="17" t="s">
        <v>110</v>
      </c>
      <c r="B32" s="19">
        <v>1549843.0</v>
      </c>
      <c r="C32" s="20">
        <v>72.0</v>
      </c>
    </row>
    <row r="33">
      <c r="A33" s="17" t="s">
        <v>103</v>
      </c>
      <c r="B33" s="19">
        <v>1839823.0</v>
      </c>
      <c r="C33" s="20">
        <v>102.0</v>
      </c>
    </row>
    <row r="34">
      <c r="A34" s="17" t="s">
        <v>104</v>
      </c>
      <c r="B34" s="19">
        <v>2591470.0</v>
      </c>
      <c r="C34" s="20">
        <v>151.0</v>
      </c>
    </row>
    <row r="35">
      <c r="A35" s="17" t="s">
        <v>105</v>
      </c>
      <c r="B35" s="19">
        <v>2867430.0</v>
      </c>
      <c r="C35" s="20">
        <v>212.0</v>
      </c>
    </row>
    <row r="36">
      <c r="A36" s="17" t="s">
        <v>106</v>
      </c>
      <c r="B36" s="19">
        <v>3066944.0</v>
      </c>
      <c r="C36" s="20">
        <v>241.0</v>
      </c>
    </row>
    <row r="37">
      <c r="A37" s="17" t="s">
        <v>107</v>
      </c>
      <c r="B37" s="19">
        <v>3086758.0</v>
      </c>
      <c r="C37" s="20">
        <v>250.0</v>
      </c>
    </row>
    <row r="38">
      <c r="A38" s="5"/>
    </row>
    <row r="39">
      <c r="A39" s="5"/>
    </row>
    <row r="40">
      <c r="A40" s="5"/>
    </row>
    <row r="41">
      <c r="A41" s="5"/>
    </row>
    <row r="42">
      <c r="A42" s="5"/>
    </row>
    <row r="43">
      <c r="A43" s="5"/>
    </row>
    <row r="44">
      <c r="A44" s="5"/>
    </row>
    <row r="45">
      <c r="A45" s="5"/>
    </row>
    <row r="46">
      <c r="A46" s="5"/>
    </row>
    <row r="47">
      <c r="A47" s="5"/>
    </row>
    <row r="48">
      <c r="A48" s="5"/>
    </row>
    <row r="49">
      <c r="A49" s="5"/>
    </row>
    <row r="50">
      <c r="A50" s="5"/>
    </row>
    <row r="51">
      <c r="A51" s="5"/>
    </row>
    <row r="52">
      <c r="A52" s="5"/>
    </row>
    <row r="53">
      <c r="A53" s="5"/>
    </row>
    <row r="54">
      <c r="A54" s="5"/>
    </row>
    <row r="55">
      <c r="A55" s="5"/>
    </row>
    <row r="56">
      <c r="A56" s="5"/>
    </row>
    <row r="57">
      <c r="A57" s="5"/>
    </row>
    <row r="58">
      <c r="A58" s="5"/>
    </row>
    <row r="59">
      <c r="A59" s="5"/>
    </row>
    <row r="60">
      <c r="A60" s="5"/>
    </row>
    <row r="61">
      <c r="A61" s="5"/>
    </row>
    <row r="62">
      <c r="A62" s="5"/>
    </row>
    <row r="63">
      <c r="A63" s="5"/>
    </row>
    <row r="64">
      <c r="A64" s="5"/>
    </row>
    <row r="65">
      <c r="A65" s="5"/>
    </row>
    <row r="66">
      <c r="A66" s="5"/>
    </row>
    <row r="67">
      <c r="A67" s="5"/>
    </row>
    <row r="68">
      <c r="A68" s="5"/>
    </row>
    <row r="69">
      <c r="A69" s="5"/>
    </row>
    <row r="70">
      <c r="A70" s="5"/>
    </row>
    <row r="71">
      <c r="A71" s="5"/>
    </row>
    <row r="72">
      <c r="A72" s="5"/>
    </row>
    <row r="73">
      <c r="A73" s="5"/>
    </row>
    <row r="74">
      <c r="A74" s="5"/>
    </row>
    <row r="75">
      <c r="A75" s="5"/>
    </row>
    <row r="76">
      <c r="A76" s="5"/>
    </row>
    <row r="77">
      <c r="A77" s="5"/>
    </row>
    <row r="78">
      <c r="A78" s="5"/>
    </row>
    <row r="79">
      <c r="A79" s="5"/>
    </row>
    <row r="80">
      <c r="A80" s="5"/>
    </row>
    <row r="81">
      <c r="A81" s="5"/>
    </row>
    <row r="82">
      <c r="A82" s="5"/>
    </row>
    <row r="83">
      <c r="A83" s="5"/>
    </row>
    <row r="84">
      <c r="A84" s="5"/>
    </row>
    <row r="85">
      <c r="A85" s="5"/>
    </row>
    <row r="86">
      <c r="A86" s="5"/>
    </row>
    <row r="87">
      <c r="A87" s="5"/>
    </row>
    <row r="88">
      <c r="A88" s="5"/>
    </row>
    <row r="89">
      <c r="A89" s="5"/>
    </row>
    <row r="90">
      <c r="A90" s="5"/>
    </row>
    <row r="91">
      <c r="A91" s="5"/>
    </row>
    <row r="92">
      <c r="A92" s="5"/>
    </row>
    <row r="93">
      <c r="A93" s="5"/>
    </row>
    <row r="94">
      <c r="A94" s="5"/>
    </row>
    <row r="95">
      <c r="A95" s="5"/>
    </row>
    <row r="96">
      <c r="A96" s="5"/>
    </row>
    <row r="97">
      <c r="A97" s="5"/>
    </row>
    <row r="98">
      <c r="A98" s="5"/>
    </row>
    <row r="99">
      <c r="A99" s="5"/>
    </row>
    <row r="100">
      <c r="A100" s="5"/>
    </row>
    <row r="101">
      <c r="A101" s="5"/>
    </row>
    <row r="102">
      <c r="A102" s="5"/>
    </row>
    <row r="103">
      <c r="A103" s="5"/>
    </row>
    <row r="104">
      <c r="A104" s="5"/>
    </row>
    <row r="105">
      <c r="A105" s="5"/>
    </row>
    <row r="106">
      <c r="A106" s="5"/>
    </row>
    <row r="107">
      <c r="A107" s="5"/>
    </row>
    <row r="108">
      <c r="A108" s="5"/>
    </row>
    <row r="109">
      <c r="A109" s="5"/>
    </row>
    <row r="110">
      <c r="A110" s="5"/>
    </row>
    <row r="111">
      <c r="A111" s="5"/>
    </row>
    <row r="112">
      <c r="A112" s="5"/>
    </row>
    <row r="113">
      <c r="A113" s="5"/>
    </row>
    <row r="114">
      <c r="A114" s="5"/>
    </row>
    <row r="115">
      <c r="A115" s="5"/>
    </row>
    <row r="116">
      <c r="A116" s="5"/>
    </row>
    <row r="117">
      <c r="A117" s="5"/>
    </row>
    <row r="118">
      <c r="A118" s="5"/>
    </row>
    <row r="119">
      <c r="A119" s="5"/>
    </row>
    <row r="120">
      <c r="A120" s="5"/>
    </row>
    <row r="121">
      <c r="A121" s="5"/>
    </row>
    <row r="122">
      <c r="A122" s="5"/>
    </row>
    <row r="123">
      <c r="A123" s="5"/>
    </row>
    <row r="124">
      <c r="A124" s="5"/>
    </row>
    <row r="125">
      <c r="A125" s="5"/>
    </row>
    <row r="126">
      <c r="A126" s="5"/>
    </row>
    <row r="127">
      <c r="A127" s="5"/>
    </row>
    <row r="128">
      <c r="A128" s="5"/>
    </row>
    <row r="129">
      <c r="A129" s="5"/>
    </row>
    <row r="130">
      <c r="A130" s="5"/>
    </row>
    <row r="131">
      <c r="A131" s="5"/>
    </row>
    <row r="132">
      <c r="A132" s="5"/>
    </row>
    <row r="133">
      <c r="A133" s="5"/>
    </row>
    <row r="134">
      <c r="A134" s="5"/>
    </row>
    <row r="135">
      <c r="A135" s="5"/>
    </row>
    <row r="136">
      <c r="A136" s="5"/>
    </row>
    <row r="137">
      <c r="A137" s="5"/>
    </row>
    <row r="138">
      <c r="A138" s="5"/>
    </row>
    <row r="139">
      <c r="A139" s="5"/>
    </row>
    <row r="140">
      <c r="A140" s="5"/>
    </row>
    <row r="141">
      <c r="A141" s="5"/>
    </row>
    <row r="142">
      <c r="A142" s="5"/>
    </row>
    <row r="143">
      <c r="A143" s="5"/>
    </row>
    <row r="144">
      <c r="A144" s="5"/>
    </row>
    <row r="145">
      <c r="A145" s="5"/>
    </row>
    <row r="146">
      <c r="A146" s="5"/>
    </row>
    <row r="147">
      <c r="A147" s="5"/>
    </row>
    <row r="148">
      <c r="A148" s="5"/>
    </row>
    <row r="149">
      <c r="A149" s="5"/>
    </row>
    <row r="150">
      <c r="A150" s="5"/>
    </row>
    <row r="151">
      <c r="A151" s="5"/>
    </row>
    <row r="152">
      <c r="A152" s="5"/>
    </row>
    <row r="153">
      <c r="A153" s="5"/>
    </row>
    <row r="154">
      <c r="A154" s="5"/>
    </row>
    <row r="155">
      <c r="A155" s="5"/>
    </row>
    <row r="156">
      <c r="A156" s="5"/>
    </row>
    <row r="157">
      <c r="A157" s="5"/>
    </row>
    <row r="158">
      <c r="A158" s="5"/>
    </row>
    <row r="159">
      <c r="A159" s="5"/>
    </row>
    <row r="160">
      <c r="A160" s="5"/>
    </row>
    <row r="161">
      <c r="A161" s="5"/>
    </row>
    <row r="162">
      <c r="A162" s="5"/>
    </row>
    <row r="163">
      <c r="A163" s="5"/>
    </row>
    <row r="164">
      <c r="A164" s="5"/>
    </row>
    <row r="165">
      <c r="A165" s="5"/>
    </row>
    <row r="166">
      <c r="A166" s="5"/>
    </row>
    <row r="167">
      <c r="A167" s="5"/>
    </row>
    <row r="168">
      <c r="A168" s="5"/>
    </row>
    <row r="169">
      <c r="A169" s="5"/>
    </row>
    <row r="170">
      <c r="A170" s="5"/>
    </row>
    <row r="171">
      <c r="A171" s="5"/>
    </row>
    <row r="172">
      <c r="A172" s="5"/>
    </row>
    <row r="173">
      <c r="A173" s="5"/>
    </row>
    <row r="174">
      <c r="A174" s="5"/>
    </row>
    <row r="175">
      <c r="A175" s="5"/>
    </row>
    <row r="176">
      <c r="A176" s="5"/>
    </row>
    <row r="177">
      <c r="A177" s="5"/>
    </row>
    <row r="178">
      <c r="A178" s="5"/>
    </row>
    <row r="179">
      <c r="A179" s="5"/>
    </row>
    <row r="180">
      <c r="A180" s="5"/>
    </row>
    <row r="181">
      <c r="A181" s="5"/>
    </row>
    <row r="182">
      <c r="A182" s="5"/>
    </row>
    <row r="183">
      <c r="A183" s="5"/>
    </row>
    <row r="184">
      <c r="A184" s="5"/>
    </row>
    <row r="185">
      <c r="A185" s="5"/>
    </row>
    <row r="186">
      <c r="A186" s="5"/>
    </row>
    <row r="187">
      <c r="A187" s="5"/>
    </row>
    <row r="188">
      <c r="A188" s="5"/>
    </row>
    <row r="189">
      <c r="A189" s="5"/>
    </row>
    <row r="190">
      <c r="A190" s="5"/>
    </row>
    <row r="191">
      <c r="A191" s="5"/>
    </row>
    <row r="192">
      <c r="A192" s="5"/>
    </row>
    <row r="193">
      <c r="A193" s="5"/>
    </row>
    <row r="194">
      <c r="A194" s="5"/>
    </row>
    <row r="195">
      <c r="A195" s="5"/>
    </row>
    <row r="196">
      <c r="A196" s="5"/>
    </row>
    <row r="197">
      <c r="A197" s="5"/>
    </row>
    <row r="198">
      <c r="A198" s="5"/>
    </row>
    <row r="199">
      <c r="A199" s="5"/>
    </row>
    <row r="200">
      <c r="A200" s="5"/>
    </row>
    <row r="201">
      <c r="A201" s="5"/>
    </row>
    <row r="202">
      <c r="A202" s="5"/>
    </row>
    <row r="203">
      <c r="A203" s="5"/>
    </row>
    <row r="204">
      <c r="A204" s="5"/>
    </row>
    <row r="205">
      <c r="A205" s="5"/>
    </row>
    <row r="206">
      <c r="A206" s="5"/>
    </row>
    <row r="207">
      <c r="A207" s="5"/>
    </row>
    <row r="208">
      <c r="A208" s="5"/>
    </row>
    <row r="209">
      <c r="A209" s="5"/>
    </row>
    <row r="210">
      <c r="A210" s="5"/>
    </row>
    <row r="211">
      <c r="A211" s="5"/>
    </row>
    <row r="212">
      <c r="A212" s="5"/>
    </row>
    <row r="213">
      <c r="A213" s="5"/>
    </row>
    <row r="214">
      <c r="A214" s="5"/>
    </row>
    <row r="215">
      <c r="A215" s="5"/>
    </row>
    <row r="216">
      <c r="A216" s="5"/>
    </row>
    <row r="217">
      <c r="A217" s="5"/>
    </row>
    <row r="218">
      <c r="A218" s="5"/>
    </row>
    <row r="219">
      <c r="A219" s="5"/>
    </row>
    <row r="220">
      <c r="A220" s="5"/>
    </row>
    <row r="221">
      <c r="A221" s="5"/>
    </row>
    <row r="222">
      <c r="A222" s="5"/>
    </row>
    <row r="223">
      <c r="A223" s="5"/>
    </row>
    <row r="224">
      <c r="A224" s="5"/>
    </row>
    <row r="225">
      <c r="A225" s="5"/>
    </row>
    <row r="226">
      <c r="A226" s="5"/>
    </row>
    <row r="227">
      <c r="A227" s="5"/>
    </row>
    <row r="228">
      <c r="A228" s="5"/>
    </row>
    <row r="229">
      <c r="A229" s="5"/>
    </row>
    <row r="230">
      <c r="A230" s="5"/>
    </row>
    <row r="231">
      <c r="A231" s="5"/>
    </row>
    <row r="232">
      <c r="A232" s="5"/>
    </row>
    <row r="233">
      <c r="A233" s="5"/>
    </row>
    <row r="234">
      <c r="A234" s="5"/>
    </row>
    <row r="235">
      <c r="A235" s="5"/>
    </row>
    <row r="236">
      <c r="A236" s="5"/>
    </row>
    <row r="237">
      <c r="A237" s="5"/>
    </row>
    <row r="238">
      <c r="A238" s="5"/>
    </row>
    <row r="239">
      <c r="A239" s="5"/>
    </row>
    <row r="240">
      <c r="A240" s="5"/>
    </row>
    <row r="241">
      <c r="A241" s="5"/>
    </row>
    <row r="242">
      <c r="A242" s="5"/>
    </row>
    <row r="243">
      <c r="A243" s="5"/>
    </row>
    <row r="244">
      <c r="A244" s="5"/>
    </row>
    <row r="245">
      <c r="A245" s="5"/>
    </row>
    <row r="246">
      <c r="A246" s="5"/>
    </row>
    <row r="247">
      <c r="A247" s="5"/>
    </row>
    <row r="248">
      <c r="A248" s="5"/>
    </row>
    <row r="249">
      <c r="A249" s="5"/>
    </row>
    <row r="250">
      <c r="A250" s="5"/>
    </row>
    <row r="251">
      <c r="A251" s="5"/>
    </row>
    <row r="252">
      <c r="A252" s="5"/>
    </row>
    <row r="253">
      <c r="A253" s="5"/>
    </row>
    <row r="254">
      <c r="A254" s="5"/>
    </row>
    <row r="255">
      <c r="A255" s="5"/>
    </row>
    <row r="256">
      <c r="A256" s="5"/>
    </row>
    <row r="257">
      <c r="A257" s="5"/>
    </row>
    <row r="258">
      <c r="A258" s="5"/>
    </row>
    <row r="259">
      <c r="A259" s="5"/>
    </row>
    <row r="260">
      <c r="A260" s="5"/>
    </row>
    <row r="261">
      <c r="A261" s="5"/>
    </row>
    <row r="262">
      <c r="A262" s="5"/>
    </row>
    <row r="263">
      <c r="A263" s="5"/>
    </row>
    <row r="264">
      <c r="A264" s="5"/>
    </row>
    <row r="265">
      <c r="A265" s="5"/>
    </row>
    <row r="266">
      <c r="A266" s="5"/>
    </row>
    <row r="267">
      <c r="A267" s="5"/>
    </row>
    <row r="268">
      <c r="A268" s="5"/>
    </row>
    <row r="269">
      <c r="A269" s="5"/>
    </row>
    <row r="270">
      <c r="A270" s="5"/>
    </row>
    <row r="271">
      <c r="A271" s="5"/>
    </row>
    <row r="272">
      <c r="A272" s="5"/>
    </row>
    <row r="273">
      <c r="A273" s="5"/>
    </row>
    <row r="274">
      <c r="A274" s="5"/>
    </row>
    <row r="275">
      <c r="A275" s="5"/>
    </row>
    <row r="276">
      <c r="A276" s="5"/>
    </row>
    <row r="277">
      <c r="A277" s="5"/>
    </row>
    <row r="278">
      <c r="A278" s="5"/>
    </row>
    <row r="279">
      <c r="A279" s="5"/>
    </row>
    <row r="280">
      <c r="A280" s="5"/>
    </row>
    <row r="281">
      <c r="A281" s="5"/>
    </row>
    <row r="282">
      <c r="A282" s="5"/>
    </row>
    <row r="283">
      <c r="A283" s="5"/>
    </row>
    <row r="284">
      <c r="A284" s="5"/>
    </row>
    <row r="285">
      <c r="A285" s="5"/>
    </row>
    <row r="286">
      <c r="A286" s="5"/>
    </row>
    <row r="287">
      <c r="A287" s="5"/>
    </row>
    <row r="288">
      <c r="A288" s="5"/>
    </row>
    <row r="289">
      <c r="A289" s="5"/>
    </row>
    <row r="290">
      <c r="A290" s="5"/>
    </row>
    <row r="291">
      <c r="A291" s="5"/>
    </row>
    <row r="292">
      <c r="A292" s="5"/>
    </row>
    <row r="293">
      <c r="A293" s="5"/>
    </row>
    <row r="294">
      <c r="A294" s="5"/>
    </row>
    <row r="295">
      <c r="A295" s="5"/>
    </row>
    <row r="296">
      <c r="A296" s="5"/>
    </row>
    <row r="297">
      <c r="A297" s="5"/>
    </row>
    <row r="298">
      <c r="A298" s="5"/>
    </row>
    <row r="299">
      <c r="A299" s="5"/>
    </row>
    <row r="300">
      <c r="A300" s="5"/>
    </row>
    <row r="301">
      <c r="A301" s="5"/>
    </row>
    <row r="302">
      <c r="A302" s="5"/>
    </row>
    <row r="303">
      <c r="A303" s="5"/>
    </row>
    <row r="304">
      <c r="A304" s="5"/>
    </row>
    <row r="305">
      <c r="A305" s="5"/>
    </row>
    <row r="306">
      <c r="A306" s="5"/>
    </row>
    <row r="307">
      <c r="A307" s="5"/>
    </row>
    <row r="308">
      <c r="A308" s="5"/>
    </row>
    <row r="309">
      <c r="A309" s="5"/>
    </row>
    <row r="310">
      <c r="A310" s="5"/>
    </row>
    <row r="311">
      <c r="A311" s="5"/>
    </row>
    <row r="312">
      <c r="A312" s="5"/>
    </row>
    <row r="313">
      <c r="A313" s="5"/>
    </row>
    <row r="314">
      <c r="A314" s="5"/>
    </row>
    <row r="315">
      <c r="A315" s="5"/>
    </row>
    <row r="316">
      <c r="A316" s="5"/>
    </row>
    <row r="317">
      <c r="A317" s="5"/>
    </row>
    <row r="318">
      <c r="A318" s="5"/>
    </row>
    <row r="319">
      <c r="A319" s="5"/>
    </row>
    <row r="320">
      <c r="A320" s="5"/>
    </row>
    <row r="321">
      <c r="A321" s="5"/>
    </row>
    <row r="322">
      <c r="A322" s="5"/>
    </row>
    <row r="323">
      <c r="A323" s="5"/>
    </row>
    <row r="324">
      <c r="A324" s="5"/>
    </row>
    <row r="325">
      <c r="A325" s="5"/>
    </row>
    <row r="326">
      <c r="A326" s="5"/>
    </row>
    <row r="327">
      <c r="A327" s="5"/>
    </row>
    <row r="328">
      <c r="A328" s="5"/>
    </row>
    <row r="329">
      <c r="A329" s="5"/>
    </row>
    <row r="330">
      <c r="A330" s="5"/>
    </row>
    <row r="331">
      <c r="A331" s="5"/>
    </row>
    <row r="332">
      <c r="A332" s="5"/>
    </row>
    <row r="333">
      <c r="A333" s="5"/>
    </row>
    <row r="334">
      <c r="A334" s="5"/>
    </row>
    <row r="335">
      <c r="A335" s="5"/>
    </row>
    <row r="336">
      <c r="A336" s="5"/>
    </row>
    <row r="337">
      <c r="A337" s="5"/>
    </row>
    <row r="338">
      <c r="A338" s="5"/>
    </row>
    <row r="339">
      <c r="A339" s="5"/>
    </row>
    <row r="340">
      <c r="A340" s="5"/>
    </row>
    <row r="341">
      <c r="A341" s="5"/>
    </row>
    <row r="342">
      <c r="A342" s="5"/>
    </row>
    <row r="343">
      <c r="A343" s="5"/>
    </row>
    <row r="344">
      <c r="A344" s="5"/>
    </row>
    <row r="345">
      <c r="A345" s="5"/>
    </row>
    <row r="346">
      <c r="A346" s="5"/>
    </row>
    <row r="347">
      <c r="A347" s="5"/>
    </row>
    <row r="348">
      <c r="A348" s="5"/>
    </row>
    <row r="349">
      <c r="A349" s="5"/>
    </row>
    <row r="350">
      <c r="A350" s="5"/>
    </row>
    <row r="351">
      <c r="A351" s="5"/>
    </row>
    <row r="352">
      <c r="A352" s="5"/>
    </row>
    <row r="353">
      <c r="A353" s="5"/>
    </row>
    <row r="354">
      <c r="A354" s="5"/>
    </row>
    <row r="355">
      <c r="A355" s="5"/>
    </row>
    <row r="356">
      <c r="A356" s="5"/>
    </row>
    <row r="357">
      <c r="A357" s="5"/>
    </row>
    <row r="358">
      <c r="A358" s="5"/>
    </row>
    <row r="359">
      <c r="A359" s="5"/>
    </row>
    <row r="360">
      <c r="A360" s="5"/>
    </row>
    <row r="361">
      <c r="A361" s="5"/>
    </row>
    <row r="362">
      <c r="A362" s="5"/>
    </row>
    <row r="363">
      <c r="A363" s="5"/>
    </row>
    <row r="364">
      <c r="A364" s="5"/>
    </row>
    <row r="365">
      <c r="A365" s="5"/>
    </row>
    <row r="366">
      <c r="A366" s="5"/>
    </row>
    <row r="367">
      <c r="A367" s="5"/>
    </row>
    <row r="368">
      <c r="A368" s="5"/>
    </row>
    <row r="369">
      <c r="A369" s="5"/>
    </row>
    <row r="370">
      <c r="A370" s="5"/>
    </row>
    <row r="371">
      <c r="A371" s="5"/>
    </row>
    <row r="372">
      <c r="A372" s="5"/>
    </row>
    <row r="373">
      <c r="A373" s="5"/>
    </row>
    <row r="374">
      <c r="A374" s="5"/>
    </row>
    <row r="375">
      <c r="A375" s="5"/>
    </row>
    <row r="376">
      <c r="A376" s="5"/>
    </row>
    <row r="377">
      <c r="A377" s="5"/>
    </row>
    <row r="378">
      <c r="A378" s="5"/>
    </row>
    <row r="379">
      <c r="A379" s="5"/>
    </row>
    <row r="380">
      <c r="A380" s="5"/>
    </row>
    <row r="381">
      <c r="A381" s="5"/>
    </row>
    <row r="382">
      <c r="A382" s="5"/>
    </row>
    <row r="383">
      <c r="A383" s="5"/>
    </row>
    <row r="384">
      <c r="A384" s="5"/>
    </row>
    <row r="385">
      <c r="A385" s="5"/>
    </row>
    <row r="386">
      <c r="A386" s="5"/>
    </row>
    <row r="387">
      <c r="A387" s="5"/>
    </row>
    <row r="388">
      <c r="A388" s="5"/>
    </row>
    <row r="389">
      <c r="A389" s="5"/>
    </row>
    <row r="390">
      <c r="A390" s="5"/>
    </row>
    <row r="391">
      <c r="A391" s="5"/>
    </row>
    <row r="392">
      <c r="A392" s="5"/>
    </row>
    <row r="393">
      <c r="A393" s="5"/>
    </row>
    <row r="394">
      <c r="A394" s="5"/>
    </row>
    <row r="395">
      <c r="A395" s="5"/>
    </row>
    <row r="396">
      <c r="A396" s="5"/>
    </row>
    <row r="397">
      <c r="A397" s="5"/>
    </row>
    <row r="398">
      <c r="A398" s="5"/>
    </row>
    <row r="399">
      <c r="A399" s="5"/>
    </row>
    <row r="400">
      <c r="A400" s="5"/>
    </row>
    <row r="401">
      <c r="A401" s="5"/>
    </row>
    <row r="402">
      <c r="A402" s="5"/>
    </row>
    <row r="403">
      <c r="A403" s="5"/>
    </row>
    <row r="404">
      <c r="A404" s="5"/>
    </row>
    <row r="405">
      <c r="A405" s="5"/>
    </row>
    <row r="406">
      <c r="A406" s="5"/>
    </row>
    <row r="407">
      <c r="A407" s="5"/>
    </row>
    <row r="408">
      <c r="A408" s="5"/>
    </row>
    <row r="409">
      <c r="A409" s="5"/>
    </row>
    <row r="410">
      <c r="A410" s="5"/>
    </row>
    <row r="411">
      <c r="A411" s="5"/>
    </row>
    <row r="412">
      <c r="A412" s="5"/>
    </row>
    <row r="413">
      <c r="A413" s="5"/>
    </row>
    <row r="414">
      <c r="A414" s="5"/>
    </row>
    <row r="415">
      <c r="A415" s="5"/>
    </row>
    <row r="416">
      <c r="A416" s="5"/>
    </row>
    <row r="417">
      <c r="A417" s="5"/>
    </row>
    <row r="418">
      <c r="A418" s="5"/>
    </row>
    <row r="419">
      <c r="A419" s="5"/>
    </row>
    <row r="420">
      <c r="A420" s="5"/>
    </row>
    <row r="421">
      <c r="A421" s="5"/>
    </row>
    <row r="422">
      <c r="A422" s="5"/>
    </row>
    <row r="423">
      <c r="A423" s="5"/>
    </row>
    <row r="424">
      <c r="A424" s="5"/>
    </row>
    <row r="425">
      <c r="A425" s="5"/>
    </row>
    <row r="426">
      <c r="A426" s="5"/>
    </row>
    <row r="427">
      <c r="A427" s="5"/>
    </row>
    <row r="428">
      <c r="A428" s="5"/>
    </row>
    <row r="429">
      <c r="A429" s="5"/>
    </row>
    <row r="430">
      <c r="A430" s="5"/>
    </row>
    <row r="431">
      <c r="A431" s="5"/>
    </row>
    <row r="432">
      <c r="A432" s="5"/>
    </row>
    <row r="433">
      <c r="A433" s="5"/>
    </row>
    <row r="434">
      <c r="A434" s="5"/>
    </row>
    <row r="435">
      <c r="A435" s="5"/>
    </row>
    <row r="436">
      <c r="A436" s="5"/>
    </row>
    <row r="437">
      <c r="A437" s="5"/>
    </row>
    <row r="438">
      <c r="A438" s="5"/>
    </row>
    <row r="439">
      <c r="A439" s="5"/>
    </row>
    <row r="440">
      <c r="A440" s="5"/>
    </row>
    <row r="441">
      <c r="A441" s="5"/>
    </row>
    <row r="442">
      <c r="A442" s="5"/>
    </row>
    <row r="443">
      <c r="A443" s="5"/>
    </row>
    <row r="444">
      <c r="A444" s="5"/>
    </row>
    <row r="445">
      <c r="A445" s="5"/>
    </row>
    <row r="446">
      <c r="A446" s="5"/>
    </row>
    <row r="447">
      <c r="A447" s="5"/>
    </row>
    <row r="448">
      <c r="A448" s="5"/>
    </row>
    <row r="449">
      <c r="A449" s="5"/>
    </row>
    <row r="450">
      <c r="A450" s="5"/>
    </row>
    <row r="451">
      <c r="A451" s="5"/>
    </row>
    <row r="452">
      <c r="A452" s="5"/>
    </row>
    <row r="453">
      <c r="A453" s="5"/>
    </row>
    <row r="454">
      <c r="A454" s="5"/>
    </row>
    <row r="455">
      <c r="A455" s="5"/>
    </row>
    <row r="456">
      <c r="A456" s="5"/>
    </row>
    <row r="457">
      <c r="A457" s="5"/>
    </row>
    <row r="458">
      <c r="A458" s="5"/>
    </row>
    <row r="459">
      <c r="A459" s="5"/>
    </row>
    <row r="460">
      <c r="A460" s="5"/>
    </row>
    <row r="461">
      <c r="A461" s="5"/>
    </row>
    <row r="462">
      <c r="A462" s="5"/>
    </row>
    <row r="463">
      <c r="A463" s="5"/>
    </row>
    <row r="464">
      <c r="A464" s="5"/>
    </row>
    <row r="465">
      <c r="A465" s="5"/>
    </row>
    <row r="466">
      <c r="A466" s="5"/>
    </row>
    <row r="467">
      <c r="A467" s="5"/>
    </row>
    <row r="468">
      <c r="A468" s="5"/>
    </row>
    <row r="469">
      <c r="A469" s="5"/>
    </row>
    <row r="470">
      <c r="A470" s="5"/>
    </row>
    <row r="471">
      <c r="A471" s="5"/>
    </row>
    <row r="472">
      <c r="A472" s="5"/>
    </row>
    <row r="473">
      <c r="A473" s="5"/>
    </row>
    <row r="474">
      <c r="A474" s="5"/>
    </row>
    <row r="475">
      <c r="A475" s="5"/>
    </row>
    <row r="476">
      <c r="A476" s="5"/>
    </row>
    <row r="477">
      <c r="A477" s="5"/>
    </row>
    <row r="478">
      <c r="A478" s="5"/>
    </row>
    <row r="479">
      <c r="A479" s="5"/>
    </row>
    <row r="480">
      <c r="A480" s="5"/>
    </row>
    <row r="481">
      <c r="A481" s="5"/>
    </row>
    <row r="482">
      <c r="A482" s="5"/>
    </row>
    <row r="483">
      <c r="A483" s="5"/>
    </row>
    <row r="484">
      <c r="A484" s="5"/>
    </row>
    <row r="485">
      <c r="A485" s="5"/>
    </row>
    <row r="486">
      <c r="A486" s="5"/>
    </row>
    <row r="487">
      <c r="A487" s="5"/>
    </row>
    <row r="488">
      <c r="A488" s="5"/>
    </row>
    <row r="489">
      <c r="A489" s="5"/>
    </row>
    <row r="490">
      <c r="A490" s="5"/>
    </row>
    <row r="491">
      <c r="A491" s="5"/>
    </row>
    <row r="492">
      <c r="A492" s="5"/>
    </row>
    <row r="493">
      <c r="A493" s="5"/>
    </row>
    <row r="494">
      <c r="A494" s="5"/>
    </row>
    <row r="495">
      <c r="A495" s="5"/>
    </row>
    <row r="496">
      <c r="A496" s="5"/>
    </row>
    <row r="497">
      <c r="A497" s="5"/>
    </row>
    <row r="498">
      <c r="A498" s="5"/>
    </row>
    <row r="499">
      <c r="A499" s="5"/>
    </row>
    <row r="500">
      <c r="A500" s="5"/>
    </row>
    <row r="501">
      <c r="A501" s="5"/>
    </row>
    <row r="502">
      <c r="A502" s="5"/>
    </row>
    <row r="503">
      <c r="A503" s="5"/>
    </row>
    <row r="504">
      <c r="A504" s="5"/>
    </row>
    <row r="505">
      <c r="A505" s="5"/>
    </row>
    <row r="506">
      <c r="A506" s="5"/>
    </row>
    <row r="507">
      <c r="A507" s="5"/>
    </row>
    <row r="508">
      <c r="A508" s="5"/>
    </row>
    <row r="509">
      <c r="A509" s="5"/>
    </row>
    <row r="510">
      <c r="A510" s="5"/>
    </row>
    <row r="511">
      <c r="A511" s="5"/>
    </row>
    <row r="512">
      <c r="A512" s="5"/>
    </row>
    <row r="513">
      <c r="A513" s="5"/>
    </row>
    <row r="514">
      <c r="A514" s="5"/>
    </row>
    <row r="515">
      <c r="A515" s="5"/>
    </row>
    <row r="516">
      <c r="A516" s="5"/>
    </row>
    <row r="517">
      <c r="A517" s="5"/>
    </row>
    <row r="518">
      <c r="A518" s="5"/>
    </row>
    <row r="519">
      <c r="A519" s="5"/>
    </row>
    <row r="520">
      <c r="A520" s="5"/>
    </row>
    <row r="521">
      <c r="A521" s="5"/>
    </row>
    <row r="522">
      <c r="A522" s="5"/>
    </row>
    <row r="523">
      <c r="A523" s="5"/>
    </row>
    <row r="524">
      <c r="A524" s="5"/>
    </row>
    <row r="525">
      <c r="A525" s="5"/>
    </row>
    <row r="526">
      <c r="A526" s="5"/>
    </row>
    <row r="527">
      <c r="A527" s="5"/>
    </row>
    <row r="528">
      <c r="A528" s="5"/>
    </row>
    <row r="529">
      <c r="A529" s="5"/>
    </row>
    <row r="530">
      <c r="A530" s="5"/>
    </row>
    <row r="531">
      <c r="A531" s="5"/>
    </row>
    <row r="532">
      <c r="A532" s="5"/>
    </row>
    <row r="533">
      <c r="A533" s="5"/>
    </row>
    <row r="534">
      <c r="A534" s="5"/>
    </row>
    <row r="535">
      <c r="A535" s="5"/>
    </row>
    <row r="536">
      <c r="A536" s="5"/>
    </row>
    <row r="537">
      <c r="A537" s="5"/>
    </row>
    <row r="538">
      <c r="A538" s="5"/>
    </row>
    <row r="539">
      <c r="A539" s="5"/>
    </row>
    <row r="540">
      <c r="A540" s="5"/>
    </row>
    <row r="541">
      <c r="A541" s="5"/>
    </row>
    <row r="542">
      <c r="A542" s="5"/>
    </row>
    <row r="543">
      <c r="A543" s="5"/>
    </row>
    <row r="544">
      <c r="A544" s="5"/>
    </row>
    <row r="545">
      <c r="A545" s="5"/>
    </row>
    <row r="546">
      <c r="A546" s="5"/>
    </row>
    <row r="547">
      <c r="A547" s="5"/>
    </row>
    <row r="548">
      <c r="A548" s="5"/>
    </row>
    <row r="549">
      <c r="A549" s="5"/>
    </row>
    <row r="550">
      <c r="A550" s="5"/>
    </row>
    <row r="551">
      <c r="A551" s="5"/>
    </row>
    <row r="552">
      <c r="A552" s="5"/>
    </row>
    <row r="553">
      <c r="A553" s="5"/>
    </row>
    <row r="554">
      <c r="A554" s="5"/>
    </row>
    <row r="555">
      <c r="A555" s="5"/>
    </row>
    <row r="556">
      <c r="A556" s="5"/>
    </row>
    <row r="557">
      <c r="A557" s="5"/>
    </row>
    <row r="558">
      <c r="A558" s="5"/>
    </row>
    <row r="559">
      <c r="A559" s="5"/>
    </row>
    <row r="560">
      <c r="A560" s="5"/>
    </row>
    <row r="561">
      <c r="A561" s="5"/>
    </row>
    <row r="562">
      <c r="A562" s="5"/>
    </row>
    <row r="563">
      <c r="A563" s="5"/>
    </row>
    <row r="564">
      <c r="A564" s="5"/>
    </row>
    <row r="565">
      <c r="A565" s="5"/>
    </row>
    <row r="566">
      <c r="A566" s="5"/>
    </row>
    <row r="567">
      <c r="A567" s="5"/>
    </row>
    <row r="568">
      <c r="A568" s="5"/>
    </row>
    <row r="569">
      <c r="A569" s="5"/>
    </row>
    <row r="570">
      <c r="A570" s="5"/>
    </row>
    <row r="571">
      <c r="A571" s="5"/>
    </row>
    <row r="572">
      <c r="A572" s="5"/>
    </row>
    <row r="573">
      <c r="A573" s="5"/>
    </row>
    <row r="574">
      <c r="A574" s="5"/>
    </row>
    <row r="575">
      <c r="A575" s="5"/>
    </row>
    <row r="576">
      <c r="A576" s="5"/>
    </row>
    <row r="577">
      <c r="A577" s="5"/>
    </row>
    <row r="578">
      <c r="A578" s="5"/>
    </row>
    <row r="579">
      <c r="A579" s="5"/>
    </row>
    <row r="580">
      <c r="A580" s="5"/>
    </row>
    <row r="581">
      <c r="A581" s="5"/>
    </row>
    <row r="582">
      <c r="A582" s="5"/>
    </row>
    <row r="583">
      <c r="A583" s="5"/>
    </row>
    <row r="584">
      <c r="A584" s="5"/>
    </row>
    <row r="585">
      <c r="A585" s="5"/>
    </row>
    <row r="586">
      <c r="A586" s="5"/>
    </row>
    <row r="587">
      <c r="A587" s="5"/>
    </row>
    <row r="588">
      <c r="A588" s="5"/>
    </row>
    <row r="589">
      <c r="A589" s="5"/>
    </row>
    <row r="590">
      <c r="A590" s="5"/>
    </row>
    <row r="591">
      <c r="A591" s="5"/>
    </row>
    <row r="592">
      <c r="A592" s="5"/>
    </row>
    <row r="593">
      <c r="A593" s="5"/>
    </row>
    <row r="594">
      <c r="A594" s="5"/>
    </row>
    <row r="595">
      <c r="A595" s="5"/>
    </row>
    <row r="596">
      <c r="A596" s="5"/>
    </row>
    <row r="597">
      <c r="A597" s="5"/>
    </row>
    <row r="598">
      <c r="A598" s="5"/>
    </row>
    <row r="599">
      <c r="A599" s="5"/>
    </row>
    <row r="600">
      <c r="A600" s="5"/>
    </row>
    <row r="601">
      <c r="A601" s="5"/>
    </row>
    <row r="602">
      <c r="A602" s="5"/>
    </row>
    <row r="603">
      <c r="A603" s="5"/>
    </row>
    <row r="604">
      <c r="A604" s="5"/>
    </row>
    <row r="605">
      <c r="A605" s="5"/>
    </row>
    <row r="606">
      <c r="A606" s="5"/>
    </row>
    <row r="607">
      <c r="A607" s="5"/>
    </row>
    <row r="608">
      <c r="A608" s="5"/>
    </row>
    <row r="609">
      <c r="A609" s="5"/>
    </row>
    <row r="610">
      <c r="A610" s="5"/>
    </row>
    <row r="611">
      <c r="A611" s="5"/>
    </row>
    <row r="612">
      <c r="A612" s="5"/>
    </row>
    <row r="613">
      <c r="A613" s="5"/>
    </row>
    <row r="614">
      <c r="A614" s="5"/>
    </row>
    <row r="615">
      <c r="A615" s="5"/>
    </row>
    <row r="616">
      <c r="A616" s="5"/>
    </row>
    <row r="617">
      <c r="A617" s="5"/>
    </row>
    <row r="618">
      <c r="A618" s="5"/>
    </row>
    <row r="619">
      <c r="A619" s="5"/>
    </row>
    <row r="620">
      <c r="A620" s="5"/>
    </row>
    <row r="621">
      <c r="A621" s="5"/>
    </row>
    <row r="622">
      <c r="A622" s="5"/>
    </row>
    <row r="623">
      <c r="A623" s="5"/>
    </row>
    <row r="624">
      <c r="A624" s="5"/>
    </row>
    <row r="625">
      <c r="A625" s="5"/>
    </row>
    <row r="626">
      <c r="A626" s="5"/>
    </row>
    <row r="627">
      <c r="A627" s="5"/>
    </row>
    <row r="628">
      <c r="A628" s="5"/>
    </row>
    <row r="629">
      <c r="A629" s="5"/>
    </row>
    <row r="630">
      <c r="A630" s="5"/>
    </row>
    <row r="631">
      <c r="A631" s="5"/>
    </row>
    <row r="632">
      <c r="A632" s="5"/>
    </row>
    <row r="633">
      <c r="A633" s="5"/>
    </row>
    <row r="634">
      <c r="A634" s="5"/>
    </row>
    <row r="635">
      <c r="A635" s="5"/>
    </row>
    <row r="636">
      <c r="A636" s="5"/>
    </row>
    <row r="637">
      <c r="A637" s="5"/>
    </row>
    <row r="638">
      <c r="A638" s="5"/>
    </row>
    <row r="639">
      <c r="A639" s="5"/>
    </row>
    <row r="640">
      <c r="A640" s="5"/>
    </row>
    <row r="641">
      <c r="A641" s="5"/>
    </row>
    <row r="642">
      <c r="A642" s="5"/>
    </row>
    <row r="643">
      <c r="A643" s="5"/>
    </row>
    <row r="644">
      <c r="A644" s="5"/>
    </row>
    <row r="645">
      <c r="A645" s="5"/>
    </row>
    <row r="646">
      <c r="A646" s="5"/>
    </row>
    <row r="647">
      <c r="A647" s="5"/>
    </row>
    <row r="648">
      <c r="A648" s="5"/>
    </row>
    <row r="649">
      <c r="A649" s="5"/>
    </row>
    <row r="650">
      <c r="A650" s="5"/>
    </row>
    <row r="651">
      <c r="A651" s="5"/>
    </row>
    <row r="652">
      <c r="A652" s="5"/>
    </row>
    <row r="653">
      <c r="A653" s="5"/>
    </row>
    <row r="654">
      <c r="A654" s="5"/>
    </row>
    <row r="655">
      <c r="A655" s="5"/>
    </row>
    <row r="656">
      <c r="A656" s="5"/>
    </row>
    <row r="657">
      <c r="A657" s="5"/>
    </row>
    <row r="658">
      <c r="A658" s="5"/>
    </row>
    <row r="659">
      <c r="A659" s="5"/>
    </row>
    <row r="660">
      <c r="A660" s="5"/>
    </row>
    <row r="661">
      <c r="A661" s="5"/>
    </row>
    <row r="662">
      <c r="A662" s="5"/>
    </row>
    <row r="663">
      <c r="A663" s="5"/>
    </row>
    <row r="664">
      <c r="A664" s="5"/>
    </row>
    <row r="665">
      <c r="A665" s="5"/>
    </row>
    <row r="666">
      <c r="A666" s="5"/>
    </row>
    <row r="667">
      <c r="A667" s="5"/>
    </row>
    <row r="668">
      <c r="A668" s="5"/>
    </row>
    <row r="669">
      <c r="A669" s="5"/>
    </row>
    <row r="670">
      <c r="A670" s="5"/>
    </row>
    <row r="671">
      <c r="A671" s="5"/>
    </row>
    <row r="672">
      <c r="A672" s="5"/>
    </row>
    <row r="673">
      <c r="A673" s="5"/>
    </row>
    <row r="674">
      <c r="A674" s="5"/>
    </row>
    <row r="675">
      <c r="A675" s="5"/>
    </row>
    <row r="676">
      <c r="A676" s="5"/>
    </row>
    <row r="677">
      <c r="A677" s="5"/>
    </row>
    <row r="678">
      <c r="A678" s="5"/>
    </row>
    <row r="679">
      <c r="A679" s="5"/>
    </row>
    <row r="680">
      <c r="A680" s="5"/>
    </row>
    <row r="681">
      <c r="A681" s="5"/>
    </row>
    <row r="682">
      <c r="A682" s="5"/>
    </row>
    <row r="683">
      <c r="A683" s="5"/>
    </row>
    <row r="684">
      <c r="A684" s="5"/>
    </row>
    <row r="685">
      <c r="A685" s="5"/>
    </row>
    <row r="686">
      <c r="A686" s="5"/>
    </row>
    <row r="687">
      <c r="A687" s="5"/>
    </row>
    <row r="688">
      <c r="A688" s="5"/>
    </row>
    <row r="689">
      <c r="A689" s="5"/>
    </row>
    <row r="690">
      <c r="A690" s="5"/>
    </row>
    <row r="691">
      <c r="A691" s="5"/>
    </row>
    <row r="692">
      <c r="A692" s="5"/>
    </row>
    <row r="693">
      <c r="A693" s="5"/>
    </row>
    <row r="694">
      <c r="A694" s="5"/>
    </row>
    <row r="695">
      <c r="A695" s="5"/>
    </row>
    <row r="696">
      <c r="A696" s="5"/>
    </row>
    <row r="697">
      <c r="A697" s="5"/>
    </row>
    <row r="698">
      <c r="A698" s="5"/>
    </row>
    <row r="699">
      <c r="A699" s="5"/>
    </row>
    <row r="700">
      <c r="A700" s="5"/>
    </row>
    <row r="701">
      <c r="A701" s="5"/>
    </row>
    <row r="702">
      <c r="A702" s="5"/>
    </row>
    <row r="703">
      <c r="A703" s="5"/>
    </row>
    <row r="704">
      <c r="A704" s="5"/>
    </row>
    <row r="705">
      <c r="A705" s="5"/>
    </row>
    <row r="706">
      <c r="A706" s="5"/>
    </row>
    <row r="707">
      <c r="A707" s="5"/>
    </row>
    <row r="708">
      <c r="A708" s="5"/>
    </row>
    <row r="709">
      <c r="A709" s="5"/>
    </row>
    <row r="710">
      <c r="A710" s="5"/>
    </row>
    <row r="711">
      <c r="A711" s="5"/>
    </row>
    <row r="712">
      <c r="A712" s="5"/>
    </row>
    <row r="713">
      <c r="A713" s="5"/>
    </row>
    <row r="714">
      <c r="A714" s="5"/>
    </row>
    <row r="715">
      <c r="A715" s="5"/>
    </row>
    <row r="716">
      <c r="A716" s="5"/>
    </row>
    <row r="717">
      <c r="A717" s="5"/>
    </row>
    <row r="718">
      <c r="A718" s="5"/>
    </row>
    <row r="719">
      <c r="A719" s="5"/>
    </row>
    <row r="720">
      <c r="A720" s="5"/>
    </row>
    <row r="721">
      <c r="A721" s="5"/>
    </row>
    <row r="722">
      <c r="A722" s="5"/>
    </row>
    <row r="723">
      <c r="A723" s="5"/>
    </row>
    <row r="724">
      <c r="A724" s="5"/>
    </row>
    <row r="725">
      <c r="A725" s="5"/>
    </row>
    <row r="726">
      <c r="A726" s="5"/>
    </row>
    <row r="727">
      <c r="A727" s="5"/>
    </row>
    <row r="728">
      <c r="A728" s="5"/>
    </row>
    <row r="729">
      <c r="A729" s="5"/>
    </row>
    <row r="730">
      <c r="A730" s="5"/>
    </row>
    <row r="731">
      <c r="A731" s="5"/>
    </row>
    <row r="732">
      <c r="A732" s="5"/>
    </row>
    <row r="733">
      <c r="A733" s="5"/>
    </row>
    <row r="734">
      <c r="A734" s="5"/>
    </row>
    <row r="735">
      <c r="A735" s="5"/>
    </row>
    <row r="736">
      <c r="A736" s="5"/>
    </row>
    <row r="737">
      <c r="A737" s="5"/>
    </row>
    <row r="738">
      <c r="A738" s="5"/>
    </row>
    <row r="739">
      <c r="A739" s="5"/>
    </row>
    <row r="740">
      <c r="A740" s="5"/>
    </row>
    <row r="741">
      <c r="A741" s="5"/>
    </row>
    <row r="742">
      <c r="A742" s="5"/>
    </row>
    <row r="743">
      <c r="A743" s="5"/>
    </row>
    <row r="744">
      <c r="A744" s="5"/>
    </row>
    <row r="745">
      <c r="A745" s="5"/>
    </row>
    <row r="746">
      <c r="A746" s="5"/>
    </row>
    <row r="747">
      <c r="A747" s="5"/>
    </row>
    <row r="748">
      <c r="A748" s="5"/>
    </row>
    <row r="749">
      <c r="A749" s="5"/>
    </row>
    <row r="750">
      <c r="A750" s="5"/>
    </row>
    <row r="751">
      <c r="A751" s="5"/>
    </row>
    <row r="752">
      <c r="A752" s="5"/>
    </row>
    <row r="753">
      <c r="A753" s="5"/>
    </row>
    <row r="754">
      <c r="A754" s="5"/>
    </row>
    <row r="755">
      <c r="A755" s="5"/>
    </row>
    <row r="756">
      <c r="A756" s="5"/>
    </row>
    <row r="757">
      <c r="A757" s="5"/>
    </row>
    <row r="758">
      <c r="A758" s="5"/>
    </row>
    <row r="759">
      <c r="A759" s="5"/>
    </row>
    <row r="760">
      <c r="A760" s="5"/>
    </row>
    <row r="761">
      <c r="A761" s="5"/>
    </row>
    <row r="762">
      <c r="A762" s="5"/>
    </row>
    <row r="763">
      <c r="A763" s="5"/>
    </row>
    <row r="764">
      <c r="A764" s="5"/>
    </row>
    <row r="765">
      <c r="A765" s="5"/>
    </row>
    <row r="766">
      <c r="A766" s="5"/>
    </row>
    <row r="767">
      <c r="A767" s="5"/>
    </row>
    <row r="768">
      <c r="A768" s="5"/>
    </row>
    <row r="769">
      <c r="A769" s="5"/>
    </row>
    <row r="770">
      <c r="A770" s="5"/>
    </row>
    <row r="771">
      <c r="A771" s="5"/>
    </row>
    <row r="772">
      <c r="A772" s="5"/>
    </row>
    <row r="773">
      <c r="A773" s="5"/>
    </row>
    <row r="774">
      <c r="A774" s="5"/>
    </row>
    <row r="775">
      <c r="A775" s="5"/>
    </row>
    <row r="776">
      <c r="A776" s="5"/>
    </row>
    <row r="777">
      <c r="A777" s="5"/>
    </row>
    <row r="778">
      <c r="A778" s="5"/>
    </row>
    <row r="779">
      <c r="A779" s="5"/>
    </row>
    <row r="780">
      <c r="A780" s="5"/>
    </row>
    <row r="781">
      <c r="A781" s="5"/>
    </row>
    <row r="782">
      <c r="A782" s="5"/>
    </row>
    <row r="783">
      <c r="A783" s="5"/>
    </row>
    <row r="784">
      <c r="A784" s="5"/>
    </row>
    <row r="785">
      <c r="A785" s="5"/>
    </row>
    <row r="786">
      <c r="A786" s="5"/>
    </row>
    <row r="787">
      <c r="A787" s="5"/>
    </row>
    <row r="788">
      <c r="A788" s="5"/>
    </row>
    <row r="789">
      <c r="A789" s="5"/>
    </row>
    <row r="790">
      <c r="A790" s="5"/>
    </row>
    <row r="791">
      <c r="A791" s="5"/>
    </row>
    <row r="792">
      <c r="A792" s="5"/>
    </row>
    <row r="793">
      <c r="A793" s="5"/>
    </row>
    <row r="794">
      <c r="A794" s="5"/>
    </row>
    <row r="795">
      <c r="A795" s="5"/>
    </row>
    <row r="796">
      <c r="A796" s="5"/>
    </row>
    <row r="797">
      <c r="A797" s="5"/>
    </row>
    <row r="798">
      <c r="A798" s="5"/>
    </row>
    <row r="799">
      <c r="A799" s="5"/>
    </row>
    <row r="800">
      <c r="A800" s="5"/>
    </row>
    <row r="801">
      <c r="A801" s="5"/>
    </row>
    <row r="802">
      <c r="A802" s="5"/>
    </row>
    <row r="803">
      <c r="A803" s="5"/>
    </row>
    <row r="804">
      <c r="A804" s="5"/>
    </row>
    <row r="805">
      <c r="A805" s="5"/>
    </row>
    <row r="806">
      <c r="A806" s="5"/>
    </row>
    <row r="807">
      <c r="A807" s="5"/>
    </row>
    <row r="808">
      <c r="A808" s="5"/>
    </row>
    <row r="809">
      <c r="A809" s="5"/>
    </row>
    <row r="810">
      <c r="A810" s="5"/>
    </row>
    <row r="811">
      <c r="A811" s="5"/>
    </row>
    <row r="812">
      <c r="A812" s="5"/>
    </row>
    <row r="813">
      <c r="A813" s="5"/>
    </row>
    <row r="814">
      <c r="A814" s="5"/>
    </row>
    <row r="815">
      <c r="A815" s="5"/>
    </row>
    <row r="816">
      <c r="A816" s="5"/>
    </row>
    <row r="817">
      <c r="A817" s="5"/>
    </row>
    <row r="818">
      <c r="A818" s="5"/>
    </row>
    <row r="819">
      <c r="A819" s="5"/>
    </row>
    <row r="820">
      <c r="A820" s="5"/>
    </row>
    <row r="821">
      <c r="A821" s="5"/>
    </row>
    <row r="822">
      <c r="A822" s="5"/>
    </row>
    <row r="823">
      <c r="A823" s="5"/>
    </row>
    <row r="824">
      <c r="A824" s="5"/>
    </row>
    <row r="825">
      <c r="A825" s="5"/>
    </row>
    <row r="826">
      <c r="A826" s="5"/>
    </row>
    <row r="827">
      <c r="A827" s="5"/>
    </row>
    <row r="828">
      <c r="A828" s="5"/>
    </row>
    <row r="829">
      <c r="A829" s="5"/>
    </row>
    <row r="830">
      <c r="A830" s="5"/>
    </row>
    <row r="831">
      <c r="A831" s="5"/>
    </row>
    <row r="832">
      <c r="A832" s="5"/>
    </row>
    <row r="833">
      <c r="A833" s="5"/>
    </row>
    <row r="834">
      <c r="A834" s="5"/>
    </row>
    <row r="835">
      <c r="A835" s="5"/>
    </row>
    <row r="836">
      <c r="A836" s="5"/>
    </row>
    <row r="837">
      <c r="A837" s="5"/>
    </row>
    <row r="838">
      <c r="A838" s="5"/>
    </row>
    <row r="839">
      <c r="A839" s="5"/>
    </row>
    <row r="840">
      <c r="A840" s="5"/>
    </row>
    <row r="841">
      <c r="A841" s="5"/>
    </row>
    <row r="842">
      <c r="A842" s="5"/>
    </row>
    <row r="843">
      <c r="A843" s="5"/>
    </row>
    <row r="844">
      <c r="A844" s="5"/>
    </row>
    <row r="845">
      <c r="A845" s="5"/>
    </row>
    <row r="846">
      <c r="A846" s="5"/>
    </row>
    <row r="847">
      <c r="A847" s="5"/>
    </row>
    <row r="848">
      <c r="A848" s="5"/>
    </row>
    <row r="849">
      <c r="A849" s="5"/>
    </row>
    <row r="850">
      <c r="A850" s="5"/>
    </row>
    <row r="851">
      <c r="A851" s="5"/>
    </row>
    <row r="852">
      <c r="A852" s="5"/>
    </row>
    <row r="853">
      <c r="A853" s="5"/>
    </row>
    <row r="854">
      <c r="A854" s="5"/>
    </row>
    <row r="855">
      <c r="A855" s="5"/>
    </row>
    <row r="856">
      <c r="A856" s="5"/>
    </row>
    <row r="857">
      <c r="A857" s="5"/>
    </row>
    <row r="858">
      <c r="A858" s="5"/>
    </row>
    <row r="859">
      <c r="A859" s="5"/>
    </row>
    <row r="860">
      <c r="A860" s="5"/>
    </row>
    <row r="861">
      <c r="A861" s="5"/>
    </row>
    <row r="862">
      <c r="A862" s="5"/>
    </row>
    <row r="863">
      <c r="A863" s="5"/>
    </row>
    <row r="864">
      <c r="A864" s="5"/>
    </row>
    <row r="865">
      <c r="A865" s="5"/>
    </row>
    <row r="866">
      <c r="A866" s="5"/>
    </row>
    <row r="867">
      <c r="A867" s="5"/>
    </row>
    <row r="868">
      <c r="A868" s="5"/>
    </row>
    <row r="869">
      <c r="A869" s="5"/>
    </row>
    <row r="870">
      <c r="A870" s="5"/>
    </row>
    <row r="871">
      <c r="A871" s="5"/>
    </row>
    <row r="872">
      <c r="A872" s="5"/>
    </row>
    <row r="873">
      <c r="A873" s="5"/>
    </row>
    <row r="874">
      <c r="A874" s="5"/>
    </row>
    <row r="875">
      <c r="A875" s="5"/>
    </row>
    <row r="876">
      <c r="A876" s="5"/>
    </row>
    <row r="877">
      <c r="A877" s="5"/>
    </row>
    <row r="878">
      <c r="A878" s="5"/>
    </row>
    <row r="879">
      <c r="A879" s="5"/>
    </row>
    <row r="880">
      <c r="A880" s="5"/>
    </row>
    <row r="881">
      <c r="A881" s="5"/>
    </row>
    <row r="882">
      <c r="A882" s="5"/>
    </row>
    <row r="883">
      <c r="A883" s="5"/>
    </row>
    <row r="884">
      <c r="A884" s="5"/>
    </row>
    <row r="885">
      <c r="A885" s="5"/>
    </row>
    <row r="886">
      <c r="A886" s="5"/>
    </row>
    <row r="887">
      <c r="A887" s="5"/>
    </row>
    <row r="888">
      <c r="A888" s="5"/>
    </row>
    <row r="889">
      <c r="A889" s="5"/>
    </row>
    <row r="890">
      <c r="A890" s="5"/>
    </row>
    <row r="891">
      <c r="A891" s="5"/>
    </row>
    <row r="892">
      <c r="A892" s="5"/>
    </row>
    <row r="893">
      <c r="A893" s="5"/>
    </row>
    <row r="894">
      <c r="A894" s="5"/>
    </row>
    <row r="895">
      <c r="A895" s="5"/>
    </row>
    <row r="896">
      <c r="A896" s="5"/>
    </row>
    <row r="897">
      <c r="A897" s="5"/>
    </row>
    <row r="898">
      <c r="A898" s="5"/>
    </row>
    <row r="899">
      <c r="A899" s="5"/>
    </row>
    <row r="900">
      <c r="A900" s="5"/>
    </row>
    <row r="901">
      <c r="A901" s="5"/>
    </row>
    <row r="902">
      <c r="A902" s="5"/>
    </row>
    <row r="903">
      <c r="A903" s="5"/>
    </row>
    <row r="904">
      <c r="A904" s="5"/>
    </row>
    <row r="905">
      <c r="A905" s="5"/>
    </row>
    <row r="906">
      <c r="A906" s="5"/>
    </row>
    <row r="907">
      <c r="A907" s="5"/>
    </row>
    <row r="908">
      <c r="A908" s="5"/>
    </row>
    <row r="909">
      <c r="A909" s="5"/>
    </row>
    <row r="910">
      <c r="A910" s="5"/>
    </row>
    <row r="911">
      <c r="A911" s="5"/>
    </row>
    <row r="912">
      <c r="A912" s="5"/>
    </row>
    <row r="913">
      <c r="A913" s="5"/>
    </row>
    <row r="914">
      <c r="A914" s="5"/>
    </row>
    <row r="915">
      <c r="A915" s="5"/>
    </row>
    <row r="916">
      <c r="A916" s="5"/>
    </row>
    <row r="917">
      <c r="A917" s="5"/>
    </row>
    <row r="918">
      <c r="A918" s="5"/>
    </row>
    <row r="919">
      <c r="A919" s="5"/>
    </row>
    <row r="920">
      <c r="A920" s="5"/>
    </row>
    <row r="921">
      <c r="A921" s="5"/>
    </row>
    <row r="922">
      <c r="A922" s="5"/>
    </row>
    <row r="923">
      <c r="A923" s="5"/>
    </row>
    <row r="924">
      <c r="A924" s="5"/>
    </row>
    <row r="925">
      <c r="A925" s="5"/>
    </row>
    <row r="926">
      <c r="A926" s="5"/>
    </row>
    <row r="927">
      <c r="A927" s="5"/>
    </row>
    <row r="928">
      <c r="A928" s="5"/>
    </row>
    <row r="929">
      <c r="A929" s="5"/>
    </row>
    <row r="930">
      <c r="A930" s="5"/>
    </row>
    <row r="931">
      <c r="A931" s="5"/>
    </row>
    <row r="932">
      <c r="A932" s="5"/>
    </row>
    <row r="933">
      <c r="A933" s="5"/>
    </row>
    <row r="934">
      <c r="A934" s="5"/>
    </row>
    <row r="935">
      <c r="A935" s="5"/>
    </row>
    <row r="936">
      <c r="A936" s="5"/>
    </row>
    <row r="937">
      <c r="A937" s="5"/>
    </row>
    <row r="938">
      <c r="A938" s="5"/>
    </row>
    <row r="939">
      <c r="A939" s="5"/>
    </row>
    <row r="940">
      <c r="A940" s="5"/>
    </row>
    <row r="941">
      <c r="A941" s="5"/>
    </row>
    <row r="942">
      <c r="A942" s="5"/>
    </row>
    <row r="943">
      <c r="A943" s="5"/>
    </row>
    <row r="944">
      <c r="A944" s="5"/>
    </row>
    <row r="945">
      <c r="A945" s="5"/>
    </row>
    <row r="946">
      <c r="A946" s="5"/>
    </row>
    <row r="947">
      <c r="A947" s="5"/>
    </row>
    <row r="948">
      <c r="A948" s="5"/>
    </row>
    <row r="949">
      <c r="A949" s="5"/>
    </row>
    <row r="950">
      <c r="A950" s="5"/>
    </row>
    <row r="951">
      <c r="A951" s="5"/>
    </row>
    <row r="952">
      <c r="A952" s="5"/>
    </row>
    <row r="953">
      <c r="A953" s="5"/>
    </row>
    <row r="954">
      <c r="A954" s="5"/>
    </row>
    <row r="955">
      <c r="A955" s="5"/>
    </row>
    <row r="956">
      <c r="A956" s="5"/>
    </row>
    <row r="957">
      <c r="A957" s="5"/>
    </row>
    <row r="958">
      <c r="A958" s="5"/>
    </row>
    <row r="959">
      <c r="A959" s="5"/>
    </row>
    <row r="960">
      <c r="A960" s="5"/>
    </row>
    <row r="961">
      <c r="A961" s="5"/>
    </row>
    <row r="962">
      <c r="A962" s="5"/>
    </row>
    <row r="963">
      <c r="A963" s="5"/>
    </row>
    <row r="964">
      <c r="A964" s="5"/>
    </row>
    <row r="965">
      <c r="A965" s="5"/>
    </row>
    <row r="966">
      <c r="A966" s="5"/>
    </row>
    <row r="967">
      <c r="A967" s="5"/>
    </row>
    <row r="968">
      <c r="A968" s="5"/>
    </row>
    <row r="969">
      <c r="A969" s="5"/>
    </row>
    <row r="970">
      <c r="A970" s="5"/>
    </row>
    <row r="971">
      <c r="A971" s="5"/>
    </row>
    <row r="972">
      <c r="A972" s="5"/>
    </row>
    <row r="973">
      <c r="A973" s="5"/>
    </row>
    <row r="974">
      <c r="A974" s="5"/>
    </row>
    <row r="975">
      <c r="A975" s="5"/>
    </row>
    <row r="976">
      <c r="A976" s="5"/>
    </row>
    <row r="977">
      <c r="A977" s="5"/>
    </row>
    <row r="978">
      <c r="A978" s="5"/>
    </row>
    <row r="979">
      <c r="A979" s="5"/>
    </row>
    <row r="980">
      <c r="A980" s="5"/>
    </row>
    <row r="981">
      <c r="A981" s="5"/>
    </row>
    <row r="982">
      <c r="A982" s="5"/>
    </row>
    <row r="983">
      <c r="A983" s="5"/>
    </row>
    <row r="984">
      <c r="A984" s="5"/>
    </row>
    <row r="985">
      <c r="A985" s="5"/>
    </row>
    <row r="986">
      <c r="A986" s="5"/>
    </row>
    <row r="987">
      <c r="A987" s="5"/>
    </row>
    <row r="988">
      <c r="A988" s="5"/>
    </row>
    <row r="989">
      <c r="A989" s="5"/>
    </row>
    <row r="990">
      <c r="A990" s="5"/>
    </row>
    <row r="991">
      <c r="A991" s="5"/>
    </row>
    <row r="992">
      <c r="A992" s="5"/>
    </row>
    <row r="993">
      <c r="A993" s="5"/>
    </row>
    <row r="994">
      <c r="A994" s="5"/>
    </row>
    <row r="995">
      <c r="A995" s="5"/>
    </row>
    <row r="996">
      <c r="A996" s="5"/>
    </row>
    <row r="997">
      <c r="A997" s="5"/>
    </row>
    <row r="998">
      <c r="A998" s="5"/>
    </row>
    <row r="999">
      <c r="A999" s="5"/>
    </row>
    <row r="1000">
      <c r="A1000" s="5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10.63"/>
    <col customWidth="1" min="2" max="15" width="14.25"/>
  </cols>
  <sheetData>
    <row r="1">
      <c r="A1" s="21" t="s">
        <v>111</v>
      </c>
      <c r="B1" s="22" t="s">
        <v>112</v>
      </c>
      <c r="C1" s="22" t="s">
        <v>113</v>
      </c>
      <c r="D1" s="22" t="s">
        <v>114</v>
      </c>
      <c r="E1" s="22" t="s">
        <v>115</v>
      </c>
      <c r="F1" s="22" t="s">
        <v>116</v>
      </c>
      <c r="G1" s="22" t="s">
        <v>117</v>
      </c>
      <c r="H1" s="22" t="s">
        <v>118</v>
      </c>
      <c r="I1" s="22" t="s">
        <v>119</v>
      </c>
      <c r="J1" s="22" t="s">
        <v>120</v>
      </c>
      <c r="K1" s="22" t="s">
        <v>121</v>
      </c>
      <c r="L1" s="22" t="s">
        <v>122</v>
      </c>
      <c r="M1" s="22" t="s">
        <v>123</v>
      </c>
      <c r="N1" s="22" t="s">
        <v>124</v>
      </c>
      <c r="O1" s="22" t="s">
        <v>125</v>
      </c>
    </row>
    <row r="2">
      <c r="A2" s="23">
        <v>42185.0</v>
      </c>
      <c r="B2" s="24">
        <v>3.717615E9</v>
      </c>
      <c r="C2" s="24">
        <v>9.85976E8</v>
      </c>
      <c r="D2" s="24">
        <v>1.1120409E10</v>
      </c>
      <c r="E2" s="24">
        <v>6.21163E8</v>
      </c>
      <c r="F2" s="24">
        <v>4.717259E9</v>
      </c>
      <c r="G2" s="24">
        <v>1.574457E9</v>
      </c>
      <c r="H2" s="24">
        <v>1.65505E9</v>
      </c>
      <c r="I2" s="24">
        <v>3.44454E8</v>
      </c>
      <c r="J2" s="24">
        <v>9.28906E8</v>
      </c>
      <c r="K2" s="24">
        <v>8.23992E8</v>
      </c>
      <c r="L2" s="24">
        <v>156000.0</v>
      </c>
      <c r="M2" s="24">
        <v>2.6489437E10</v>
      </c>
      <c r="N2" s="24">
        <v>0.0</v>
      </c>
      <c r="O2" s="24">
        <v>2.6489437E10</v>
      </c>
    </row>
    <row r="3">
      <c r="A3" s="23">
        <v>42551.0</v>
      </c>
      <c r="B3" s="24">
        <v>2.631362E9</v>
      </c>
      <c r="C3" s="24">
        <v>1.015195E9</v>
      </c>
      <c r="D3" s="24">
        <v>1.1792334E10</v>
      </c>
      <c r="E3" s="24">
        <v>6.44247E8</v>
      </c>
      <c r="F3" s="24">
        <v>4.90128E9</v>
      </c>
      <c r="G3" s="24">
        <v>1.361838E9</v>
      </c>
      <c r="H3" s="24">
        <v>1.808726E9</v>
      </c>
      <c r="I3" s="24">
        <v>2.80216E8</v>
      </c>
      <c r="J3" s="24">
        <v>9.65458E8</v>
      </c>
      <c r="K3" s="24">
        <v>9.96836E8</v>
      </c>
      <c r="L3" s="24">
        <v>9140000.0</v>
      </c>
      <c r="M3" s="24">
        <v>2.6406632E10</v>
      </c>
      <c r="N3" s="24">
        <v>1.55201E8</v>
      </c>
      <c r="O3" s="24">
        <v>2.6561833E10</v>
      </c>
    </row>
    <row r="4">
      <c r="A4" s="23">
        <v>42916.0</v>
      </c>
      <c r="B4" s="24">
        <v>3.904903E9</v>
      </c>
      <c r="C4" s="24">
        <v>9.96316E8</v>
      </c>
      <c r="D4" s="24">
        <v>1.2431053E10</v>
      </c>
      <c r="E4" s="24">
        <v>6.65286E8</v>
      </c>
      <c r="F4" s="24">
        <v>5.375221E9</v>
      </c>
      <c r="G4" s="24">
        <v>1.463821E9</v>
      </c>
      <c r="H4" s="24">
        <v>1.770994E9</v>
      </c>
      <c r="I4" s="24">
        <v>1.71595E8</v>
      </c>
      <c r="J4" s="24">
        <v>9.95254E8</v>
      </c>
      <c r="K4" s="24">
        <v>9.62163E8</v>
      </c>
      <c r="L4" s="24">
        <v>6668000.0</v>
      </c>
      <c r="M4" s="24">
        <v>2.8743274E10</v>
      </c>
      <c r="N4" s="24">
        <v>1.99216E8</v>
      </c>
      <c r="O4" s="24">
        <v>2.894249E10</v>
      </c>
    </row>
    <row r="5">
      <c r="A5" s="25">
        <v>43281.0</v>
      </c>
      <c r="B5" s="24">
        <v>3.708978E9</v>
      </c>
      <c r="C5" s="24">
        <v>1.002116E9</v>
      </c>
      <c r="D5" s="24">
        <v>1.276262E10</v>
      </c>
      <c r="E5" s="24">
        <v>6.58983E8</v>
      </c>
      <c r="F5" s="24">
        <v>5.164826E9</v>
      </c>
      <c r="G5" s="24">
        <v>1.48711E9</v>
      </c>
      <c r="H5" s="24">
        <v>1.764273E9</v>
      </c>
      <c r="I5" s="24">
        <v>1.7604E8</v>
      </c>
      <c r="J5" s="24">
        <v>1.085213E9</v>
      </c>
      <c r="K5" s="24">
        <v>1.042157E9</v>
      </c>
      <c r="L5" s="24">
        <v>940000.0</v>
      </c>
      <c r="M5" s="24">
        <v>2.8853256E10</v>
      </c>
      <c r="N5" s="24">
        <v>1.96774E8</v>
      </c>
      <c r="O5" s="24">
        <v>2.905003E10</v>
      </c>
    </row>
    <row r="6">
      <c r="A6" s="23">
        <v>43646.0</v>
      </c>
      <c r="B6" s="24">
        <v>3.940392E9</v>
      </c>
      <c r="C6" s="24">
        <v>1.065739E9</v>
      </c>
      <c r="D6" s="24">
        <v>1.3771489E10</v>
      </c>
      <c r="E6" s="24">
        <v>6.62042E8</v>
      </c>
      <c r="F6" s="24">
        <v>5.441951E9</v>
      </c>
      <c r="G6" s="24">
        <v>1.560439E9</v>
      </c>
      <c r="H6" s="24">
        <v>1.762076E9</v>
      </c>
      <c r="I6" s="24">
        <v>1.15594E8</v>
      </c>
      <c r="J6" s="24">
        <v>1.068328E9</v>
      </c>
      <c r="K6" s="24">
        <v>9.40222E8</v>
      </c>
      <c r="L6" s="24">
        <v>0.0</v>
      </c>
      <c r="M6" s="24">
        <v>3.0328272E10</v>
      </c>
      <c r="N6" s="24">
        <v>7.7279E7</v>
      </c>
      <c r="O6" s="24">
        <v>3.0405551E10</v>
      </c>
    </row>
    <row r="7">
      <c r="A7" s="23">
        <v>44012.0</v>
      </c>
      <c r="B7" s="26">
        <v>5.922719E9</v>
      </c>
      <c r="C7" s="26">
        <v>1.321745E9</v>
      </c>
      <c r="D7" s="26">
        <v>1.3489733E10</v>
      </c>
      <c r="E7" s="26">
        <v>6.11575E8</v>
      </c>
      <c r="F7" s="26">
        <v>4.899413E9</v>
      </c>
      <c r="G7" s="26">
        <v>1.722469E9</v>
      </c>
      <c r="H7" s="26">
        <v>1.811981E9</v>
      </c>
      <c r="I7" s="26">
        <v>1.19742E8</v>
      </c>
      <c r="J7" s="26">
        <v>1.123549E9</v>
      </c>
      <c r="K7" s="26">
        <v>1.079141E9</v>
      </c>
      <c r="L7" s="26">
        <v>1814000.0</v>
      </c>
      <c r="M7" s="26">
        <v>3.2103881E10</v>
      </c>
      <c r="N7" s="26">
        <v>1.65103E8</v>
      </c>
      <c r="O7" s="26">
        <v>3.2268984E10</v>
      </c>
    </row>
    <row r="8">
      <c r="A8" s="23">
        <v>44377.0</v>
      </c>
      <c r="B8" s="24">
        <v>7.566269E9</v>
      </c>
      <c r="C8" s="24">
        <v>1.155293E9</v>
      </c>
      <c r="D8" s="24">
        <v>1.3429094E10</v>
      </c>
      <c r="E8" s="24">
        <v>5.7991E8</v>
      </c>
      <c r="F8" s="24">
        <v>5.281871E9</v>
      </c>
      <c r="G8" s="24">
        <v>1.767832E9</v>
      </c>
      <c r="H8" s="24">
        <v>1.704958E9</v>
      </c>
      <c r="I8" s="24">
        <v>1.32742E8</v>
      </c>
      <c r="J8" s="24">
        <v>1.056121E9</v>
      </c>
      <c r="K8" s="24">
        <v>1.744169E9</v>
      </c>
      <c r="L8" s="24">
        <v>0.0</v>
      </c>
      <c r="M8" s="24">
        <v>3.4418259E10</v>
      </c>
      <c r="N8" s="24">
        <v>3.4671E7</v>
      </c>
      <c r="O8" s="24">
        <v>3.445293E10</v>
      </c>
    </row>
    <row r="9">
      <c r="A9" s="23">
        <v>44742.0</v>
      </c>
      <c r="B9" s="24">
        <v>8.657354E9</v>
      </c>
      <c r="C9" s="24">
        <v>6.92503E8</v>
      </c>
      <c r="D9" s="24">
        <v>1.7058405E10</v>
      </c>
      <c r="E9" s="24">
        <v>6.04927E8</v>
      </c>
      <c r="F9" s="24">
        <v>4.348311E9</v>
      </c>
      <c r="G9" s="24">
        <v>1.648233E9</v>
      </c>
      <c r="H9" s="24">
        <v>1.790534E9</v>
      </c>
      <c r="I9" s="24">
        <v>1.10153E8</v>
      </c>
      <c r="J9" s="24">
        <v>1.159731E9</v>
      </c>
      <c r="K9" s="24">
        <v>1.416801E9</v>
      </c>
      <c r="L9" s="24">
        <v>2280000.0</v>
      </c>
      <c r="M9" s="24">
        <v>3.7489232E10</v>
      </c>
      <c r="N9" s="24">
        <v>1.89346E8</v>
      </c>
      <c r="O9" s="24">
        <v>3.7678578E10</v>
      </c>
    </row>
    <row r="10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>
      <c r="A61" s="2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>
      <c r="A63" s="2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>
      <c r="A65" s="2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>
      <c r="A66" s="2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>
      <c r="A67" s="2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>
      <c r="A68" s="2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>
      <c r="A69" s="2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>
      <c r="A70" s="2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>
      <c r="A71" s="2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>
      <c r="A73" s="2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>
      <c r="A75" s="2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>
      <c r="A76" s="2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>
      <c r="A77" s="2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>
      <c r="A78" s="2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>
      <c r="A79" s="2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>
      <c r="A80" s="2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>
      <c r="A81" s="2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</row>
    <row r="82">
      <c r="A82" s="2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>
      <c r="A83" s="2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>
      <c r="A84" s="2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>
      <c r="A85" s="2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</row>
    <row r="86">
      <c r="A86" s="2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</row>
    <row r="87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>
      <c r="A88" s="2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</row>
    <row r="89">
      <c r="A89" s="2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>
      <c r="A90" s="2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>
      <c r="A91" s="2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</row>
    <row r="92">
      <c r="A92" s="2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>
      <c r="A93" s="2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</row>
    <row r="94">
      <c r="A94" s="2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</row>
    <row r="95">
      <c r="A95" s="2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</row>
    <row r="96">
      <c r="A96" s="2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</row>
    <row r="97">
      <c r="A97" s="2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>
      <c r="A98" s="2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</row>
    <row r="99">
      <c r="A99" s="2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</row>
    <row r="100">
      <c r="A100" s="2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</row>
    <row r="101">
      <c r="A101" s="2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</row>
    <row r="102">
      <c r="A102" s="2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>
      <c r="A103" s="2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</row>
    <row r="104">
      <c r="A104" s="2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</row>
    <row r="105">
      <c r="A105" s="2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>
      <c r="A106" s="2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</row>
    <row r="107">
      <c r="A107" s="2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>
      <c r="A108" s="2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</row>
    <row r="109">
      <c r="A109" s="2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>
      <c r="A110" s="2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</row>
    <row r="111">
      <c r="A111" s="2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</row>
    <row r="112">
      <c r="A112" s="2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>
      <c r="A113" s="2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</row>
    <row r="114">
      <c r="A114" s="2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</row>
    <row r="115">
      <c r="A115" s="2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</row>
    <row r="116">
      <c r="A116" s="2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</row>
    <row r="117">
      <c r="A117" s="2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>
      <c r="A118" s="2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>
      <c r="A119" s="2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</row>
    <row r="120">
      <c r="A120" s="2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</row>
    <row r="121">
      <c r="A121" s="2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</row>
    <row r="122">
      <c r="A122" s="2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>
      <c r="A123" s="2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>
      <c r="A124" s="2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  <row r="125">
      <c r="A125" s="2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</row>
    <row r="126">
      <c r="A126" s="2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>
      <c r="A127" s="2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>
      <c r="A128" s="2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>
      <c r="A129" s="2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</row>
    <row r="130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</row>
    <row r="131">
      <c r="A131" s="2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</row>
    <row r="132">
      <c r="A132" s="2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>
      <c r="A133" s="2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>
      <c r="A134" s="2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</row>
    <row r="135">
      <c r="A135" s="2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</row>
    <row r="136">
      <c r="A136" s="2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>
      <c r="A137" s="2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>
      <c r="A138" s="2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</row>
    <row r="139">
      <c r="A139" s="2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</row>
    <row r="140">
      <c r="A140" s="2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</row>
    <row r="141">
      <c r="A141" s="2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</row>
    <row r="142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>
      <c r="A143" s="2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</row>
    <row r="144">
      <c r="A144" s="2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</row>
    <row r="145">
      <c r="A145" s="2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</row>
    <row r="146">
      <c r="A146" s="2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</row>
    <row r="147">
      <c r="A147" s="2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>
      <c r="A148" s="2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</row>
    <row r="149">
      <c r="A149" s="2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</row>
    <row r="150">
      <c r="A150" s="2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</row>
    <row r="151">
      <c r="A151" s="2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</row>
    <row r="152">
      <c r="A152" s="2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>
      <c r="A153" s="2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</row>
    <row r="154">
      <c r="A154" s="2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</row>
    <row r="155">
      <c r="A155" s="2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</row>
    <row r="156">
      <c r="A156" s="2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</row>
    <row r="157">
      <c r="A157" s="2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>
      <c r="A158" s="2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</row>
    <row r="159">
      <c r="A159" s="2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>
      <c r="A160" s="2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>
      <c r="A161" s="2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>
      <c r="A162" s="2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>
      <c r="A163" s="2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>
      <c r="A164" s="2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</row>
    <row r="165">
      <c r="A165" s="2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</row>
    <row r="166">
      <c r="A166" s="2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</row>
    <row r="167">
      <c r="A167" s="2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>
      <c r="A168" s="2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</row>
    <row r="169">
      <c r="A169" s="2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</row>
    <row r="170">
      <c r="A170" s="2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</row>
    <row r="171">
      <c r="A171" s="2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</row>
    <row r="172">
      <c r="A172" s="2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>
      <c r="A173" s="2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</row>
    <row r="174">
      <c r="A174" s="2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</row>
    <row r="175">
      <c r="A175" s="2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</row>
    <row r="176">
      <c r="A176" s="2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</row>
    <row r="177">
      <c r="A177" s="2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>
      <c r="A178" s="2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</row>
    <row r="179">
      <c r="A179" s="2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</row>
    <row r="180">
      <c r="A180" s="2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</row>
    <row r="181">
      <c r="A181" s="2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</row>
    <row r="182">
      <c r="A182" s="2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>
      <c r="A183" s="2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</row>
    <row r="184">
      <c r="A184" s="2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</row>
    <row r="185">
      <c r="A185" s="2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</row>
    <row r="186">
      <c r="A186" s="2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</row>
    <row r="187">
      <c r="A187" s="2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>
      <c r="A188" s="2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</row>
    <row r="189">
      <c r="A189" s="2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</row>
    <row r="190">
      <c r="A190" s="2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>
      <c r="A191" s="2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</row>
    <row r="192">
      <c r="A192" s="2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>
      <c r="A193" s="2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</row>
    <row r="194">
      <c r="A194" s="2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</row>
    <row r="195">
      <c r="A195" s="2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</row>
    <row r="196">
      <c r="A196" s="2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</row>
    <row r="197">
      <c r="A197" s="2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>
      <c r="A198" s="2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</row>
    <row r="199">
      <c r="A199" s="2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</row>
    <row r="200">
      <c r="A200" s="2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</row>
    <row r="201">
      <c r="A201" s="2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</row>
    <row r="202">
      <c r="A202" s="2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>
      <c r="A203" s="2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</row>
    <row r="204">
      <c r="A204" s="2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</row>
    <row r="205">
      <c r="A205" s="2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</row>
    <row r="206">
      <c r="A206" s="2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</row>
    <row r="207">
      <c r="A207" s="2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>
      <c r="A208" s="2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</row>
    <row r="209">
      <c r="A209" s="2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</row>
    <row r="210">
      <c r="A210" s="2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</row>
    <row r="211">
      <c r="A211" s="2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</row>
    <row r="212">
      <c r="A212" s="2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>
      <c r="A213" s="2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</row>
    <row r="214">
      <c r="A214" s="2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</row>
    <row r="215">
      <c r="A215" s="2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</row>
    <row r="216">
      <c r="A216" s="2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</row>
    <row r="217">
      <c r="A217" s="2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>
      <c r="A218" s="2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</row>
    <row r="219">
      <c r="A219" s="2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</row>
    <row r="220">
      <c r="A220" s="2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</row>
    <row r="221">
      <c r="A221" s="2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</row>
    <row r="222">
      <c r="A222" s="2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>
      <c r="A223" s="2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</row>
    <row r="224">
      <c r="A224" s="2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</row>
    <row r="225">
      <c r="A225" s="2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</row>
    <row r="226">
      <c r="A226" s="2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</row>
    <row r="227">
      <c r="A227" s="2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>
      <c r="A228" s="2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</row>
    <row r="229">
      <c r="A229" s="2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</row>
    <row r="230">
      <c r="A230" s="2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</row>
    <row r="231">
      <c r="A231" s="2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</row>
    <row r="232">
      <c r="A232" s="2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>
      <c r="A233" s="2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</row>
    <row r="234">
      <c r="A234" s="2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</row>
    <row r="235">
      <c r="A235" s="2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</row>
    <row r="236">
      <c r="A236" s="2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</row>
    <row r="237">
      <c r="A237" s="2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>
      <c r="A238" s="2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</row>
    <row r="239">
      <c r="A239" s="2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</row>
    <row r="240">
      <c r="A240" s="2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</row>
    <row r="241">
      <c r="A241" s="2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</row>
    <row r="242">
      <c r="A242" s="2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>
      <c r="A243" s="2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</row>
    <row r="244">
      <c r="A244" s="2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</row>
    <row r="245">
      <c r="A245" s="2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</row>
    <row r="246">
      <c r="A246" s="2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</row>
    <row r="247">
      <c r="A247" s="2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>
      <c r="A248" s="2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</row>
    <row r="249">
      <c r="A249" s="2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</row>
    <row r="250">
      <c r="A250" s="2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</row>
    <row r="251">
      <c r="A251" s="2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</row>
    <row r="252">
      <c r="A252" s="2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</row>
    <row r="253">
      <c r="A253" s="2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</row>
    <row r="254">
      <c r="A254" s="2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</row>
    <row r="255">
      <c r="A255" s="2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</row>
    <row r="256">
      <c r="A256" s="2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</row>
    <row r="257">
      <c r="A257" s="2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>
      <c r="A258" s="2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</row>
    <row r="259">
      <c r="A259" s="2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</row>
    <row r="260">
      <c r="A260" s="2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</row>
    <row r="261">
      <c r="A261" s="2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</row>
    <row r="262">
      <c r="A262" s="2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>
      <c r="A263" s="2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</row>
    <row r="264">
      <c r="A264" s="2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</row>
    <row r="265">
      <c r="A265" s="2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</row>
    <row r="266">
      <c r="A266" s="2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</row>
    <row r="267">
      <c r="A267" s="2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>
      <c r="A268" s="2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</row>
    <row r="269">
      <c r="A269" s="2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</row>
    <row r="270">
      <c r="A270" s="2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</row>
    <row r="271">
      <c r="A271" s="2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</row>
    <row r="272">
      <c r="A272" s="2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>
      <c r="A273" s="2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</row>
    <row r="274">
      <c r="A274" s="2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>
      <c r="A275" s="2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</row>
    <row r="276">
      <c r="A276" s="2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</row>
    <row r="277">
      <c r="A277" s="2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>
      <c r="A278" s="2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</row>
    <row r="279">
      <c r="A279" s="2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</row>
    <row r="280">
      <c r="A280" s="2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</row>
    <row r="281">
      <c r="A281" s="2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</row>
    <row r="282">
      <c r="A282" s="2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>
      <c r="A283" s="2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</row>
    <row r="284">
      <c r="A284" s="2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</row>
    <row r="285">
      <c r="A285" s="2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</row>
    <row r="286">
      <c r="A286" s="2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</row>
    <row r="287">
      <c r="A287" s="2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>
      <c r="A288" s="2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</row>
    <row r="289">
      <c r="A289" s="2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</row>
    <row r="290">
      <c r="A290" s="2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</row>
    <row r="291">
      <c r="A291" s="2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</row>
    <row r="292">
      <c r="A292" s="2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>
      <c r="A293" s="2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</row>
    <row r="294">
      <c r="A294" s="2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</row>
    <row r="295">
      <c r="A295" s="2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</row>
    <row r="296">
      <c r="A296" s="2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</row>
    <row r="297">
      <c r="A297" s="2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>
      <c r="A298" s="2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</row>
    <row r="299">
      <c r="A299" s="2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</row>
    <row r="300">
      <c r="A300" s="2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</row>
    <row r="301">
      <c r="A301" s="27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</row>
    <row r="302">
      <c r="A302" s="27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>
      <c r="A303" s="27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</row>
    <row r="304">
      <c r="A304" s="27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</row>
    <row r="305">
      <c r="A305" s="27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</row>
    <row r="306">
      <c r="A306" s="27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</row>
    <row r="307">
      <c r="A307" s="27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>
      <c r="A308" s="27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</row>
    <row r="309">
      <c r="A309" s="27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</row>
    <row r="310">
      <c r="A310" s="27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</row>
    <row r="311">
      <c r="A311" s="27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</row>
    <row r="312">
      <c r="A312" s="27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>
      <c r="A313" s="27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</row>
    <row r="314">
      <c r="A314" s="27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</row>
    <row r="315">
      <c r="A315" s="27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</row>
    <row r="316">
      <c r="A316" s="27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</row>
    <row r="317">
      <c r="A317" s="27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>
      <c r="A318" s="27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</row>
    <row r="319">
      <c r="A319" s="27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</row>
    <row r="320">
      <c r="A320" s="27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</row>
    <row r="321">
      <c r="A321" s="27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</row>
    <row r="322">
      <c r="A322" s="27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</row>
    <row r="323">
      <c r="A323" s="27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</row>
    <row r="324">
      <c r="A324" s="27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</row>
    <row r="325">
      <c r="A325" s="27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</row>
    <row r="326">
      <c r="A326" s="27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</row>
    <row r="327">
      <c r="A327" s="27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>
      <c r="A328" s="27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</row>
    <row r="329">
      <c r="A329" s="27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</row>
    <row r="330">
      <c r="A330" s="27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</row>
    <row r="331">
      <c r="A331" s="27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</row>
    <row r="332">
      <c r="A332" s="27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>
      <c r="A333" s="27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</row>
    <row r="334">
      <c r="A334" s="27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</row>
    <row r="335">
      <c r="A335" s="27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</row>
    <row r="336">
      <c r="A336" s="27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</row>
    <row r="337">
      <c r="A337" s="27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</row>
    <row r="338">
      <c r="A338" s="27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</row>
    <row r="339">
      <c r="A339" s="27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</row>
    <row r="340">
      <c r="A340" s="27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</row>
    <row r="341">
      <c r="A341" s="27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</row>
    <row r="342">
      <c r="A342" s="27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>
      <c r="A343" s="27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</row>
    <row r="344">
      <c r="A344" s="27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</row>
    <row r="345">
      <c r="A345" s="27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</row>
    <row r="346">
      <c r="A346" s="27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</row>
    <row r="347">
      <c r="A347" s="27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>
      <c r="A348" s="27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</row>
    <row r="349">
      <c r="A349" s="27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</row>
    <row r="350">
      <c r="A350" s="27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</row>
    <row r="351">
      <c r="A351" s="27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</row>
    <row r="352">
      <c r="A352" s="27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</row>
    <row r="353">
      <c r="A353" s="27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</row>
    <row r="354">
      <c r="A354" s="27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</row>
    <row r="355">
      <c r="A355" s="27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</row>
    <row r="356">
      <c r="A356" s="27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</row>
    <row r="357">
      <c r="A357" s="27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>
      <c r="A358" s="27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</row>
    <row r="359">
      <c r="A359" s="27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</row>
    <row r="360">
      <c r="A360" s="27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</row>
    <row r="361">
      <c r="A361" s="27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</row>
    <row r="362">
      <c r="A362" s="27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>
      <c r="A363" s="27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</row>
    <row r="364">
      <c r="A364" s="27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</row>
    <row r="365">
      <c r="A365" s="27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</row>
    <row r="366">
      <c r="A366" s="27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</row>
    <row r="367">
      <c r="A367" s="27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>
      <c r="A368" s="27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</row>
    <row r="369">
      <c r="A369" s="27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</row>
    <row r="370">
      <c r="A370" s="27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</row>
    <row r="371">
      <c r="A371" s="27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</row>
    <row r="372">
      <c r="A372" s="27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>
      <c r="A373" s="27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</row>
    <row r="374">
      <c r="A374" s="27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</row>
    <row r="375">
      <c r="A375" s="27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</row>
    <row r="376">
      <c r="A376" s="27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</row>
    <row r="377">
      <c r="A377" s="27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>
      <c r="A378" s="27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</row>
    <row r="379">
      <c r="A379" s="27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</row>
    <row r="380">
      <c r="A380" s="27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</row>
    <row r="381">
      <c r="A381" s="27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</row>
    <row r="382">
      <c r="A382" s="27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>
      <c r="A383" s="27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</row>
    <row r="384">
      <c r="A384" s="27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</row>
    <row r="385">
      <c r="A385" s="27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</row>
    <row r="386">
      <c r="A386" s="27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</row>
    <row r="387">
      <c r="A387" s="27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>
      <c r="A388" s="27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</row>
    <row r="389">
      <c r="A389" s="27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</row>
    <row r="390">
      <c r="A390" s="27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</row>
    <row r="391">
      <c r="A391" s="27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</row>
    <row r="392">
      <c r="A392" s="27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>
      <c r="A393" s="27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</row>
    <row r="394">
      <c r="A394" s="27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</row>
    <row r="395">
      <c r="A395" s="27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</row>
    <row r="396">
      <c r="A396" s="27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</row>
    <row r="397">
      <c r="A397" s="27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</row>
    <row r="398">
      <c r="A398" s="27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</row>
    <row r="399">
      <c r="A399" s="27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</row>
    <row r="400">
      <c r="A400" s="27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</row>
    <row r="401">
      <c r="A401" s="27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</row>
    <row r="402">
      <c r="A402" s="27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</row>
    <row r="403">
      <c r="A403" s="27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</row>
    <row r="404">
      <c r="A404" s="27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</row>
    <row r="405">
      <c r="A405" s="27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</row>
    <row r="406">
      <c r="A406" s="27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</row>
    <row r="407">
      <c r="A407" s="27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>
      <c r="A408" s="27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</row>
    <row r="409">
      <c r="A409" s="27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</row>
    <row r="410">
      <c r="A410" s="27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</row>
    <row r="411">
      <c r="A411" s="27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</row>
    <row r="412">
      <c r="A412" s="27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</row>
    <row r="413">
      <c r="A413" s="27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</row>
    <row r="414">
      <c r="A414" s="27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</row>
    <row r="415">
      <c r="A415" s="27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</row>
    <row r="416">
      <c r="A416" s="27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</row>
    <row r="417">
      <c r="A417" s="27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</row>
    <row r="418">
      <c r="A418" s="27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</row>
    <row r="419">
      <c r="A419" s="27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</row>
    <row r="420">
      <c r="A420" s="27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</row>
    <row r="421">
      <c r="A421" s="27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</row>
    <row r="422">
      <c r="A422" s="27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>
      <c r="A423" s="27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</row>
    <row r="424">
      <c r="A424" s="27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</row>
    <row r="425">
      <c r="A425" s="27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</row>
    <row r="426">
      <c r="A426" s="27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</row>
    <row r="427">
      <c r="A427" s="27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>
      <c r="A428" s="27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</row>
    <row r="429">
      <c r="A429" s="27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</row>
    <row r="430">
      <c r="A430" s="27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</row>
    <row r="431">
      <c r="A431" s="27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</row>
    <row r="432">
      <c r="A432" s="27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>
      <c r="A433" s="27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</row>
    <row r="434">
      <c r="A434" s="27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</row>
    <row r="435">
      <c r="A435" s="27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</row>
    <row r="436">
      <c r="A436" s="27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</row>
    <row r="437">
      <c r="A437" s="27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>
      <c r="A438" s="27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</row>
    <row r="439">
      <c r="A439" s="27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</row>
    <row r="440">
      <c r="A440" s="27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</row>
    <row r="441">
      <c r="A441" s="27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</row>
    <row r="442">
      <c r="A442" s="27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>
      <c r="A443" s="27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</row>
    <row r="444">
      <c r="A444" s="27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</row>
    <row r="445">
      <c r="A445" s="27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</row>
    <row r="446">
      <c r="A446" s="27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</row>
    <row r="447">
      <c r="A447" s="27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</row>
    <row r="448">
      <c r="A448" s="27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</row>
    <row r="449">
      <c r="A449" s="27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</row>
    <row r="450">
      <c r="A450" s="27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</row>
    <row r="451">
      <c r="A451" s="27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</row>
    <row r="452">
      <c r="A452" s="27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>
      <c r="A453" s="27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</row>
    <row r="454">
      <c r="A454" s="27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</row>
    <row r="455">
      <c r="A455" s="27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</row>
    <row r="456">
      <c r="A456" s="27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</row>
    <row r="457">
      <c r="A457" s="27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</row>
    <row r="458">
      <c r="A458" s="27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</row>
    <row r="459">
      <c r="A459" s="27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</row>
    <row r="460">
      <c r="A460" s="27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</row>
    <row r="461">
      <c r="A461" s="27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</row>
    <row r="462">
      <c r="A462" s="27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</row>
    <row r="463">
      <c r="A463" s="27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</row>
    <row r="464">
      <c r="A464" s="27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</row>
    <row r="465">
      <c r="A465" s="27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</row>
    <row r="466">
      <c r="A466" s="27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</row>
    <row r="467">
      <c r="A467" s="27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>
      <c r="A468" s="27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</row>
    <row r="469">
      <c r="A469" s="27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</row>
    <row r="470">
      <c r="A470" s="27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</row>
    <row r="471">
      <c r="A471" s="27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</row>
    <row r="472">
      <c r="A472" s="27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>
      <c r="A473" s="27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</row>
    <row r="474">
      <c r="A474" s="27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</row>
    <row r="475">
      <c r="A475" s="27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</row>
    <row r="476">
      <c r="A476" s="27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</row>
    <row r="477">
      <c r="A477" s="27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>
      <c r="A478" s="27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</row>
    <row r="479">
      <c r="A479" s="27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</row>
    <row r="480">
      <c r="A480" s="27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</row>
    <row r="481">
      <c r="A481" s="27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</row>
    <row r="482">
      <c r="A482" s="27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</row>
    <row r="483">
      <c r="A483" s="27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</row>
    <row r="484">
      <c r="A484" s="27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</row>
    <row r="485">
      <c r="A485" s="27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</row>
    <row r="486">
      <c r="A486" s="27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</row>
    <row r="487">
      <c r="A487" s="27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>
      <c r="A488" s="27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</row>
    <row r="489">
      <c r="A489" s="27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</row>
    <row r="490">
      <c r="A490" s="27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</row>
    <row r="491">
      <c r="A491" s="27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</row>
    <row r="492">
      <c r="A492" s="27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</row>
    <row r="493">
      <c r="A493" s="27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</row>
    <row r="494">
      <c r="A494" s="27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</row>
    <row r="495">
      <c r="A495" s="27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</row>
    <row r="496">
      <c r="A496" s="27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</row>
    <row r="497">
      <c r="A497" s="27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</row>
    <row r="498">
      <c r="A498" s="27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</row>
    <row r="499">
      <c r="A499" s="27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</row>
    <row r="500">
      <c r="A500" s="27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</row>
    <row r="501">
      <c r="A501" s="27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</row>
    <row r="502">
      <c r="A502" s="27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>
      <c r="A503" s="27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</row>
    <row r="504">
      <c r="A504" s="27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</row>
    <row r="505">
      <c r="A505" s="27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</row>
    <row r="506">
      <c r="A506" s="27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</row>
    <row r="507">
      <c r="A507" s="27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>
      <c r="A508" s="27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</row>
    <row r="509">
      <c r="A509" s="27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</row>
    <row r="510">
      <c r="A510" s="27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</row>
    <row r="511">
      <c r="A511" s="27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</row>
    <row r="512">
      <c r="A512" s="27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>
      <c r="A513" s="27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</row>
    <row r="514">
      <c r="A514" s="27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</row>
    <row r="515">
      <c r="A515" s="27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</row>
    <row r="516">
      <c r="A516" s="27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</row>
    <row r="517">
      <c r="A517" s="27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>
      <c r="A518" s="27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</row>
    <row r="519">
      <c r="A519" s="27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</row>
    <row r="520">
      <c r="A520" s="27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</row>
    <row r="521">
      <c r="A521" s="27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</row>
    <row r="522">
      <c r="A522" s="27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</row>
    <row r="523">
      <c r="A523" s="27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</row>
    <row r="524">
      <c r="A524" s="27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</row>
    <row r="525">
      <c r="A525" s="27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</row>
    <row r="526">
      <c r="A526" s="27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</row>
    <row r="527">
      <c r="A527" s="27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>
      <c r="A528" s="27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</row>
    <row r="529">
      <c r="A529" s="27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</row>
    <row r="530">
      <c r="A530" s="27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</row>
    <row r="531">
      <c r="A531" s="27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</row>
    <row r="532">
      <c r="A532" s="27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>
      <c r="A533" s="27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</row>
    <row r="534">
      <c r="A534" s="27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</row>
    <row r="535">
      <c r="A535" s="27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</row>
    <row r="536">
      <c r="A536" s="27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</row>
    <row r="537">
      <c r="A537" s="27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>
      <c r="A538" s="27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</row>
    <row r="539">
      <c r="A539" s="27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</row>
    <row r="540">
      <c r="A540" s="27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</row>
    <row r="541">
      <c r="A541" s="27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</row>
    <row r="542">
      <c r="A542" s="27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>
      <c r="A543" s="27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</row>
    <row r="544">
      <c r="A544" s="27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</row>
    <row r="545">
      <c r="A545" s="27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</row>
    <row r="546">
      <c r="A546" s="27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</row>
    <row r="547">
      <c r="A547" s="27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</row>
    <row r="548">
      <c r="A548" s="27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</row>
    <row r="549">
      <c r="A549" s="27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</row>
    <row r="550">
      <c r="A550" s="27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</row>
    <row r="551">
      <c r="A551" s="27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</row>
    <row r="552">
      <c r="A552" s="27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</row>
    <row r="553">
      <c r="A553" s="27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</row>
    <row r="554">
      <c r="A554" s="27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</row>
    <row r="555">
      <c r="A555" s="27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</row>
    <row r="556">
      <c r="A556" s="27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</row>
    <row r="557">
      <c r="A557" s="27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>
      <c r="A558" s="27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</row>
    <row r="559">
      <c r="A559" s="27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</row>
    <row r="560">
      <c r="A560" s="27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</row>
    <row r="561">
      <c r="A561" s="27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</row>
    <row r="562">
      <c r="A562" s="27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>
      <c r="A563" s="27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</row>
    <row r="564">
      <c r="A564" s="27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</row>
    <row r="565">
      <c r="A565" s="27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</row>
    <row r="566">
      <c r="A566" s="27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</row>
    <row r="567">
      <c r="A567" s="27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</row>
    <row r="568">
      <c r="A568" s="27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</row>
    <row r="569">
      <c r="A569" s="27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</row>
    <row r="570">
      <c r="A570" s="27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</row>
    <row r="571">
      <c r="A571" s="27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</row>
    <row r="572">
      <c r="A572" s="27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>
      <c r="A573" s="27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</row>
    <row r="574">
      <c r="A574" s="27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</row>
    <row r="575">
      <c r="A575" s="27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</row>
    <row r="576">
      <c r="A576" s="27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</row>
    <row r="577">
      <c r="A577" s="27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>
      <c r="A578" s="27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</row>
    <row r="579">
      <c r="A579" s="27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</row>
    <row r="580">
      <c r="A580" s="27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</row>
    <row r="581">
      <c r="A581" s="27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</row>
    <row r="582">
      <c r="A582" s="27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</row>
    <row r="583">
      <c r="A583" s="27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</row>
    <row r="584">
      <c r="A584" s="27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</row>
    <row r="585">
      <c r="A585" s="27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</row>
    <row r="586">
      <c r="A586" s="27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</row>
    <row r="587">
      <c r="A587" s="27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</row>
    <row r="588">
      <c r="A588" s="27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</row>
    <row r="589">
      <c r="A589" s="27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</row>
    <row r="590">
      <c r="A590" s="27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</row>
    <row r="591">
      <c r="A591" s="27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</row>
    <row r="592">
      <c r="A592" s="27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</row>
    <row r="593">
      <c r="A593" s="27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</row>
    <row r="594">
      <c r="A594" s="27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</row>
    <row r="595">
      <c r="A595" s="27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</row>
    <row r="596">
      <c r="A596" s="27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</row>
    <row r="597">
      <c r="A597" s="27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</row>
    <row r="598">
      <c r="A598" s="27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</row>
    <row r="599">
      <c r="A599" s="27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</row>
    <row r="600">
      <c r="A600" s="27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</row>
    <row r="601">
      <c r="A601" s="27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</row>
    <row r="602">
      <c r="A602" s="27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>
      <c r="A603" s="27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</row>
    <row r="604">
      <c r="A604" s="27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</row>
    <row r="605">
      <c r="A605" s="27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</row>
    <row r="606">
      <c r="A606" s="27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</row>
    <row r="607">
      <c r="A607" s="27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>
      <c r="A608" s="27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</row>
    <row r="609">
      <c r="A609" s="27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</row>
    <row r="610">
      <c r="A610" s="27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</row>
    <row r="611">
      <c r="A611" s="27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</row>
    <row r="612">
      <c r="A612" s="27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>
      <c r="A613" s="27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</row>
    <row r="614">
      <c r="A614" s="27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</row>
    <row r="615">
      <c r="A615" s="27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</row>
    <row r="616">
      <c r="A616" s="27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</row>
    <row r="617">
      <c r="A617" s="27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>
      <c r="A618" s="27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</row>
    <row r="619">
      <c r="A619" s="27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</row>
    <row r="620">
      <c r="A620" s="27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</row>
    <row r="621">
      <c r="A621" s="27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</row>
    <row r="622">
      <c r="A622" s="27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</row>
    <row r="623">
      <c r="A623" s="27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</row>
    <row r="624">
      <c r="A624" s="27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</row>
    <row r="625">
      <c r="A625" s="27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</row>
    <row r="626">
      <c r="A626" s="27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</row>
    <row r="627">
      <c r="A627" s="27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</row>
    <row r="628">
      <c r="A628" s="27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</row>
    <row r="629">
      <c r="A629" s="27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</row>
    <row r="630">
      <c r="A630" s="27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</row>
    <row r="631">
      <c r="A631" s="27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</row>
    <row r="632">
      <c r="A632" s="27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>
      <c r="A633" s="27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</row>
    <row r="634">
      <c r="A634" s="27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</row>
    <row r="635">
      <c r="A635" s="27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</row>
    <row r="636">
      <c r="A636" s="27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</row>
    <row r="637">
      <c r="A637" s="27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</row>
    <row r="638">
      <c r="A638" s="27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</row>
    <row r="639">
      <c r="A639" s="27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</row>
    <row r="640">
      <c r="A640" s="27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</row>
    <row r="641">
      <c r="A641" s="27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</row>
    <row r="642">
      <c r="A642" s="27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</row>
    <row r="643">
      <c r="A643" s="27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</row>
    <row r="644">
      <c r="A644" s="27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</row>
    <row r="645">
      <c r="A645" s="27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</row>
    <row r="646">
      <c r="A646" s="27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</row>
    <row r="647">
      <c r="A647" s="27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>
      <c r="A648" s="27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</row>
    <row r="649">
      <c r="A649" s="27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</row>
    <row r="650">
      <c r="A650" s="27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>
      <c r="A651" s="27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>
      <c r="A652" s="27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>
      <c r="A653" s="27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>
      <c r="A654" s="27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>
      <c r="A655" s="27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>
      <c r="A656" s="27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>
      <c r="A657" s="27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>
      <c r="A658" s="27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>
      <c r="A659" s="27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>
      <c r="A660" s="27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>
      <c r="A661" s="27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>
      <c r="A662" s="27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>
      <c r="A663" s="27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>
      <c r="A664" s="27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>
      <c r="A665" s="27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>
      <c r="A666" s="27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>
      <c r="A667" s="27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>
      <c r="A668" s="27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>
      <c r="A669" s="27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>
      <c r="A670" s="27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>
      <c r="A671" s="27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>
      <c r="A672" s="27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>
      <c r="A673" s="27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>
      <c r="A674" s="27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>
      <c r="A675" s="27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>
      <c r="A676" s="27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>
      <c r="A677" s="27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>
      <c r="A678" s="27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>
      <c r="A679" s="27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>
      <c r="A680" s="27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>
      <c r="A681" s="27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>
      <c r="A682" s="27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>
      <c r="A683" s="27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>
      <c r="A684" s="27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>
      <c r="A685" s="27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>
      <c r="A686" s="27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>
      <c r="A687" s="27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>
      <c r="A688" s="27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>
      <c r="A689" s="27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>
      <c r="A690" s="27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>
      <c r="A691" s="27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>
      <c r="A692" s="27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>
      <c r="A693" s="27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>
      <c r="A694" s="27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>
      <c r="A695" s="27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>
      <c r="A696" s="27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>
      <c r="A697" s="27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>
      <c r="A698" s="27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>
      <c r="A699" s="27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>
      <c r="A700" s="27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>
      <c r="A701" s="27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>
      <c r="A702" s="27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>
      <c r="A703" s="27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>
      <c r="A704" s="27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>
      <c r="A705" s="27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>
      <c r="A706" s="27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>
      <c r="A707" s="27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>
      <c r="A708" s="27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>
      <c r="A709" s="27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>
      <c r="A710" s="27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>
      <c r="A711" s="27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>
      <c r="A712" s="27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>
      <c r="A713" s="27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>
      <c r="A714" s="27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>
      <c r="A715" s="27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>
      <c r="A716" s="27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>
      <c r="A717" s="27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>
      <c r="A718" s="27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>
      <c r="A719" s="27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>
      <c r="A720" s="27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>
      <c r="A721" s="27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>
      <c r="A722" s="27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>
      <c r="A723" s="27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>
      <c r="A724" s="27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>
      <c r="A725" s="27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>
      <c r="A726" s="27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>
      <c r="A727" s="27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>
      <c r="A728" s="27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>
      <c r="A729" s="27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</row>
    <row r="730">
      <c r="A730" s="27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</row>
    <row r="731">
      <c r="A731" s="27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</row>
    <row r="732">
      <c r="A732" s="27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>
      <c r="A733" s="27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</row>
    <row r="734">
      <c r="A734" s="27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</row>
    <row r="735">
      <c r="A735" s="27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</row>
    <row r="736">
      <c r="A736" s="27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</row>
    <row r="737">
      <c r="A737" s="27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>
      <c r="A738" s="27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</row>
    <row r="739">
      <c r="A739" s="27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</row>
    <row r="740">
      <c r="A740" s="27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</row>
    <row r="741">
      <c r="A741" s="27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</row>
    <row r="742">
      <c r="A742" s="27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</row>
    <row r="743">
      <c r="A743" s="27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</row>
    <row r="744">
      <c r="A744" s="27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</row>
    <row r="745">
      <c r="A745" s="27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</row>
    <row r="746">
      <c r="A746" s="27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</row>
    <row r="747">
      <c r="A747" s="27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>
      <c r="A748" s="27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</row>
    <row r="749">
      <c r="A749" s="27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</row>
    <row r="750">
      <c r="A750" s="27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</row>
    <row r="751">
      <c r="A751" s="27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</row>
    <row r="752">
      <c r="A752" s="27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>
      <c r="A753" s="27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</row>
    <row r="754">
      <c r="A754" s="27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</row>
    <row r="755">
      <c r="A755" s="27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</row>
    <row r="756">
      <c r="A756" s="27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</row>
    <row r="757">
      <c r="A757" s="27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>
      <c r="A758" s="27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</row>
    <row r="759">
      <c r="A759" s="27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</row>
    <row r="760">
      <c r="A760" s="27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</row>
    <row r="761">
      <c r="A761" s="27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</row>
    <row r="762">
      <c r="A762" s="27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</row>
    <row r="763">
      <c r="A763" s="27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</row>
    <row r="764">
      <c r="A764" s="27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</row>
    <row r="765">
      <c r="A765" s="27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</row>
    <row r="766">
      <c r="A766" s="27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</row>
    <row r="767">
      <c r="A767" s="27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>
      <c r="A768" s="27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</row>
    <row r="769">
      <c r="A769" s="27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</row>
    <row r="770">
      <c r="A770" s="27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</row>
    <row r="771">
      <c r="A771" s="27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</row>
    <row r="772">
      <c r="A772" s="27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</row>
    <row r="773">
      <c r="A773" s="27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</row>
    <row r="774">
      <c r="A774" s="27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</row>
    <row r="775">
      <c r="A775" s="27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</row>
    <row r="776">
      <c r="A776" s="27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</row>
    <row r="777">
      <c r="A777" s="27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>
      <c r="A778" s="27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</row>
    <row r="779">
      <c r="A779" s="27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</row>
    <row r="780">
      <c r="A780" s="27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</row>
    <row r="781">
      <c r="A781" s="27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</row>
    <row r="782">
      <c r="A782" s="27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>
      <c r="A783" s="27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</row>
    <row r="784">
      <c r="A784" s="27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</row>
    <row r="785">
      <c r="A785" s="27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</row>
    <row r="786">
      <c r="A786" s="27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</row>
    <row r="787">
      <c r="A787" s="27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>
      <c r="A788" s="27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</row>
    <row r="789">
      <c r="A789" s="27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</row>
    <row r="790">
      <c r="A790" s="27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</row>
    <row r="791">
      <c r="A791" s="27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</row>
    <row r="792">
      <c r="A792" s="27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>
      <c r="A793" s="27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</row>
    <row r="794">
      <c r="A794" s="27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</row>
    <row r="795">
      <c r="A795" s="27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</row>
    <row r="796">
      <c r="A796" s="27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</row>
    <row r="797">
      <c r="A797" s="27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>
      <c r="A798" s="27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</row>
    <row r="799">
      <c r="A799" s="27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</row>
    <row r="800">
      <c r="A800" s="27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</row>
    <row r="801">
      <c r="A801" s="27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</row>
    <row r="802">
      <c r="A802" s="27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>
      <c r="A803" s="27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</row>
    <row r="804">
      <c r="A804" s="27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</row>
    <row r="805">
      <c r="A805" s="27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</row>
    <row r="806">
      <c r="A806" s="27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</row>
    <row r="807">
      <c r="A807" s="27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>
      <c r="A808" s="27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</row>
    <row r="809">
      <c r="A809" s="27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</row>
    <row r="810">
      <c r="A810" s="27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</row>
    <row r="811">
      <c r="A811" s="27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</row>
    <row r="812">
      <c r="A812" s="27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>
      <c r="A813" s="27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</row>
    <row r="814">
      <c r="A814" s="27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</row>
    <row r="815">
      <c r="A815" s="27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</row>
    <row r="816">
      <c r="A816" s="27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</row>
    <row r="817">
      <c r="A817" s="27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>
      <c r="A818" s="27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</row>
    <row r="819">
      <c r="A819" s="27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</row>
    <row r="820">
      <c r="A820" s="27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</row>
    <row r="821">
      <c r="A821" s="27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</row>
    <row r="822">
      <c r="A822" s="27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</row>
    <row r="823">
      <c r="A823" s="27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</row>
    <row r="824">
      <c r="A824" s="27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</row>
    <row r="825">
      <c r="A825" s="27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</row>
    <row r="826">
      <c r="A826" s="27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</row>
    <row r="827">
      <c r="A827" s="27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>
      <c r="A828" s="27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</row>
    <row r="829">
      <c r="A829" s="27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</row>
    <row r="830">
      <c r="A830" s="27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</row>
    <row r="831">
      <c r="A831" s="27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</row>
    <row r="832">
      <c r="A832" s="27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</row>
    <row r="833">
      <c r="A833" s="27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</row>
    <row r="834">
      <c r="A834" s="27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</row>
    <row r="835">
      <c r="A835" s="27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</row>
    <row r="836">
      <c r="A836" s="27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</row>
    <row r="837">
      <c r="A837" s="27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</row>
    <row r="838">
      <c r="A838" s="27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</row>
    <row r="839">
      <c r="A839" s="27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</row>
    <row r="840">
      <c r="A840" s="27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</row>
    <row r="841">
      <c r="A841" s="27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</row>
    <row r="842">
      <c r="A842" s="27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>
      <c r="A843" s="27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</row>
    <row r="844">
      <c r="A844" s="27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</row>
    <row r="845">
      <c r="A845" s="27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</row>
    <row r="846">
      <c r="A846" s="27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</row>
    <row r="847">
      <c r="A847" s="27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>
      <c r="A848" s="27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</row>
    <row r="849">
      <c r="A849" s="27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</row>
    <row r="850">
      <c r="A850" s="27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</row>
    <row r="851">
      <c r="A851" s="27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</row>
    <row r="852">
      <c r="A852" s="27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</row>
    <row r="853">
      <c r="A853" s="27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</row>
    <row r="854">
      <c r="A854" s="27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</row>
    <row r="855">
      <c r="A855" s="27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</row>
    <row r="856">
      <c r="A856" s="27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</row>
    <row r="857">
      <c r="A857" s="27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</row>
    <row r="858">
      <c r="A858" s="27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</row>
    <row r="859">
      <c r="A859" s="27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</row>
    <row r="860">
      <c r="A860" s="27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</row>
    <row r="861">
      <c r="A861" s="27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</row>
    <row r="862">
      <c r="A862" s="27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</row>
    <row r="863">
      <c r="A863" s="27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</row>
    <row r="864">
      <c r="A864" s="27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</row>
    <row r="865">
      <c r="A865" s="27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</row>
    <row r="866">
      <c r="A866" s="27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</row>
    <row r="867">
      <c r="A867" s="27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</row>
    <row r="868">
      <c r="A868" s="27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</row>
    <row r="869">
      <c r="A869" s="27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</row>
    <row r="870">
      <c r="A870" s="27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</row>
    <row r="871">
      <c r="A871" s="27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</row>
    <row r="872">
      <c r="A872" s="27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</row>
    <row r="873">
      <c r="A873" s="27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</row>
    <row r="874">
      <c r="A874" s="27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</row>
    <row r="875">
      <c r="A875" s="27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</row>
    <row r="876">
      <c r="A876" s="27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</row>
    <row r="877">
      <c r="A877" s="27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</row>
    <row r="878">
      <c r="A878" s="27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</row>
    <row r="879">
      <c r="A879" s="27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</row>
    <row r="880">
      <c r="A880" s="27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</row>
    <row r="881">
      <c r="A881" s="27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</row>
    <row r="882">
      <c r="A882" s="27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</row>
    <row r="883">
      <c r="A883" s="27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</row>
    <row r="884">
      <c r="A884" s="27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</row>
    <row r="885">
      <c r="A885" s="27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</row>
    <row r="886">
      <c r="A886" s="27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</row>
    <row r="887">
      <c r="A887" s="27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</row>
    <row r="888">
      <c r="A888" s="27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</row>
    <row r="889">
      <c r="A889" s="27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</row>
    <row r="890">
      <c r="A890" s="27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</row>
    <row r="891">
      <c r="A891" s="27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</row>
    <row r="892">
      <c r="A892" s="27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</row>
    <row r="893">
      <c r="A893" s="27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</row>
    <row r="894">
      <c r="A894" s="27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</row>
    <row r="895">
      <c r="A895" s="27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</row>
    <row r="896">
      <c r="A896" s="27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</row>
    <row r="897">
      <c r="A897" s="27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</row>
    <row r="898">
      <c r="A898" s="27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</row>
    <row r="899">
      <c r="A899" s="27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</row>
    <row r="900">
      <c r="A900" s="27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</row>
    <row r="901">
      <c r="A901" s="27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</row>
    <row r="902">
      <c r="A902" s="27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</row>
    <row r="903">
      <c r="A903" s="27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</row>
    <row r="904">
      <c r="A904" s="27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</row>
    <row r="905">
      <c r="A905" s="27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</row>
    <row r="906">
      <c r="A906" s="27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</row>
    <row r="907">
      <c r="A907" s="27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</row>
    <row r="908">
      <c r="A908" s="27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</row>
    <row r="909">
      <c r="A909" s="27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</row>
    <row r="910">
      <c r="A910" s="27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</row>
    <row r="911">
      <c r="A911" s="27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</row>
    <row r="912">
      <c r="A912" s="27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</row>
    <row r="913">
      <c r="A913" s="27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</row>
    <row r="914">
      <c r="A914" s="27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</row>
    <row r="915">
      <c r="A915" s="27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</row>
    <row r="916">
      <c r="A916" s="27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</row>
    <row r="917">
      <c r="A917" s="27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</row>
    <row r="918">
      <c r="A918" s="27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</row>
    <row r="919">
      <c r="A919" s="27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</row>
    <row r="920">
      <c r="A920" s="27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</row>
    <row r="921">
      <c r="A921" s="27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</row>
    <row r="922">
      <c r="A922" s="27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</row>
    <row r="923">
      <c r="A923" s="27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</row>
    <row r="924">
      <c r="A924" s="27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</row>
    <row r="925">
      <c r="A925" s="27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</row>
    <row r="926">
      <c r="A926" s="27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</row>
    <row r="927">
      <c r="A927" s="27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</row>
    <row r="928">
      <c r="A928" s="27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</row>
    <row r="929">
      <c r="A929" s="27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</row>
    <row r="930">
      <c r="A930" s="27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</row>
    <row r="931">
      <c r="A931" s="27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</row>
    <row r="932">
      <c r="A932" s="27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</row>
    <row r="933">
      <c r="A933" s="27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</row>
    <row r="934">
      <c r="A934" s="27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</row>
    <row r="935">
      <c r="A935" s="27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</row>
    <row r="936">
      <c r="A936" s="27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</row>
    <row r="937">
      <c r="A937" s="27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</row>
    <row r="938">
      <c r="A938" s="27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</row>
    <row r="939">
      <c r="A939" s="27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</row>
    <row r="940">
      <c r="A940" s="27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</row>
    <row r="941">
      <c r="A941" s="27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</row>
    <row r="942">
      <c r="A942" s="27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</row>
    <row r="943">
      <c r="A943" s="27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</row>
    <row r="944">
      <c r="A944" s="27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</row>
    <row r="945">
      <c r="A945" s="27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</row>
    <row r="946">
      <c r="A946" s="27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</row>
    <row r="947">
      <c r="A947" s="27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</row>
    <row r="948">
      <c r="A948" s="27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</row>
    <row r="949">
      <c r="A949" s="27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</row>
    <row r="950">
      <c r="A950" s="27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</row>
    <row r="951">
      <c r="A951" s="27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</row>
    <row r="952">
      <c r="A952" s="27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</row>
    <row r="953">
      <c r="A953" s="27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</row>
    <row r="954">
      <c r="A954" s="27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</row>
    <row r="955">
      <c r="A955" s="27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</row>
    <row r="956">
      <c r="A956" s="27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</row>
    <row r="957">
      <c r="A957" s="27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</row>
    <row r="958">
      <c r="A958" s="27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</row>
    <row r="959">
      <c r="A959" s="27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</row>
    <row r="960">
      <c r="A960" s="27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</row>
    <row r="961">
      <c r="A961" s="27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</row>
    <row r="962">
      <c r="A962" s="27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</row>
    <row r="963">
      <c r="A963" s="27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</row>
    <row r="964">
      <c r="A964" s="27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</row>
    <row r="965">
      <c r="A965" s="27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</row>
    <row r="966">
      <c r="A966" s="27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</row>
    <row r="967">
      <c r="A967" s="27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</row>
    <row r="968">
      <c r="A968" s="27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</row>
    <row r="969">
      <c r="A969" s="27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</row>
    <row r="970">
      <c r="A970" s="27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</row>
    <row r="971">
      <c r="A971" s="27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</row>
    <row r="972">
      <c r="A972" s="27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</row>
    <row r="973">
      <c r="A973" s="27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</row>
    <row r="974">
      <c r="A974" s="27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</row>
    <row r="975">
      <c r="A975" s="27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</row>
    <row r="976">
      <c r="A976" s="27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</row>
    <row r="977">
      <c r="A977" s="27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</row>
    <row r="978">
      <c r="A978" s="27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</row>
    <row r="979">
      <c r="A979" s="27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</row>
    <row r="980">
      <c r="A980" s="27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</row>
    <row r="981">
      <c r="A981" s="27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</row>
    <row r="982">
      <c r="A982" s="27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</row>
    <row r="983">
      <c r="A983" s="27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</row>
    <row r="984">
      <c r="A984" s="27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</row>
    <row r="985">
      <c r="A985" s="27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</row>
    <row r="986">
      <c r="A986" s="27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</row>
    <row r="987">
      <c r="A987" s="27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</row>
    <row r="988">
      <c r="A988" s="27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</row>
    <row r="989">
      <c r="A989" s="27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</row>
    <row r="990">
      <c r="A990" s="27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</row>
    <row r="991">
      <c r="A991" s="27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</row>
    <row r="992">
      <c r="A992" s="27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</row>
    <row r="993">
      <c r="A993" s="27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</row>
    <row r="994">
      <c r="A994" s="27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</row>
    <row r="995">
      <c r="A995" s="27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</row>
    <row r="996">
      <c r="A996" s="27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</row>
    <row r="997">
      <c r="A997" s="27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</row>
    <row r="998">
      <c r="A998" s="27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</row>
    <row r="999">
      <c r="A999" s="27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</row>
    <row r="1000">
      <c r="A1000" s="27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16.75"/>
    <col customWidth="1" min="2" max="10" width="21.0"/>
  </cols>
  <sheetData>
    <row r="1">
      <c r="A1" s="29" t="s">
        <v>126</v>
      </c>
      <c r="B1" s="30" t="s">
        <v>127</v>
      </c>
      <c r="C1" s="30" t="s">
        <v>128</v>
      </c>
      <c r="D1" s="30" t="s">
        <v>129</v>
      </c>
      <c r="E1" s="30" t="s">
        <v>130</v>
      </c>
      <c r="F1" s="30" t="s">
        <v>131</v>
      </c>
      <c r="G1" s="30" t="s">
        <v>132</v>
      </c>
      <c r="H1" s="30" t="s">
        <v>133</v>
      </c>
      <c r="I1" s="30" t="s">
        <v>134</v>
      </c>
      <c r="J1" s="30" t="s">
        <v>135</v>
      </c>
    </row>
    <row r="2">
      <c r="A2" s="31">
        <v>42185.0</v>
      </c>
      <c r="B2" s="32">
        <v>2.1447965E10</v>
      </c>
      <c r="C2" s="32">
        <v>8.071466E9</v>
      </c>
      <c r="D2" s="32">
        <v>1.1559669E10</v>
      </c>
      <c r="E2" s="33">
        <v>7.965041E9</v>
      </c>
      <c r="F2" s="33">
        <v>3.479041E9</v>
      </c>
      <c r="G2" s="34">
        <v>1.61351E8</v>
      </c>
      <c r="H2" s="34">
        <v>2.52194E8</v>
      </c>
      <c r="I2" s="34">
        <v>1.403787E9</v>
      </c>
      <c r="J2" s="34">
        <v>5.4340514E10</v>
      </c>
    </row>
    <row r="3">
      <c r="A3" s="31">
        <v>42551.0</v>
      </c>
      <c r="B3" s="32">
        <v>2.3171276E10</v>
      </c>
      <c r="C3" s="32">
        <v>8.534604E9</v>
      </c>
      <c r="D3" s="32">
        <v>1.1565473E10</v>
      </c>
      <c r="E3" s="32">
        <v>6.760614E9</v>
      </c>
      <c r="F3" s="33">
        <f>836816000+1788182000+568069000+328872000+19005000</f>
        <v>3540944000</v>
      </c>
      <c r="G3" s="34">
        <v>1.94704E8</v>
      </c>
      <c r="H3" s="34">
        <v>2.58215E8</v>
      </c>
      <c r="I3" s="34">
        <v>6.36225E8</v>
      </c>
      <c r="J3" s="34">
        <v>5.4662055E10</v>
      </c>
    </row>
    <row r="4">
      <c r="A4" s="31">
        <v>42916.0</v>
      </c>
      <c r="B4" s="33">
        <v>2.4586758E10</v>
      </c>
      <c r="C4" s="33">
        <v>8.307525E9</v>
      </c>
      <c r="D4" s="33">
        <v>1.1256809E10</v>
      </c>
      <c r="E4" s="33">
        <v>7.875921E9</v>
      </c>
      <c r="F4" s="33">
        <v>3.34635E9</v>
      </c>
      <c r="G4" s="35">
        <v>2.26517E8</v>
      </c>
      <c r="H4" s="35">
        <v>3.11125E8</v>
      </c>
      <c r="I4" s="35">
        <v>4.33231E8</v>
      </c>
      <c r="J4" s="35">
        <v>5.6344236E10</v>
      </c>
    </row>
    <row r="5">
      <c r="A5" s="31">
        <v>43281.0</v>
      </c>
      <c r="B5" s="28">
        <v>2.6301276E10</v>
      </c>
      <c r="C5" s="28">
        <v>8.665755E9</v>
      </c>
      <c r="D5" s="28">
        <v>1.3598315E10</v>
      </c>
      <c r="E5" s="28">
        <v>6.547595E9</v>
      </c>
      <c r="F5" s="28">
        <v>3.420048E9</v>
      </c>
      <c r="G5" s="20">
        <v>2.7367E8</v>
      </c>
      <c r="H5" s="20">
        <v>2.5181E8</v>
      </c>
      <c r="I5" s="20">
        <f>604468000+730000</f>
        <v>605198000</v>
      </c>
      <c r="J5" s="28">
        <f t="shared" ref="J5:J7" si="1">SUM(B5:I5)</f>
        <v>59663667000</v>
      </c>
    </row>
    <row r="6">
      <c r="A6" s="31">
        <v>43646.0</v>
      </c>
      <c r="B6" s="20">
        <v>2.8080534E10</v>
      </c>
      <c r="C6" s="20">
        <v>9.1107E9</v>
      </c>
      <c r="D6" s="20">
        <v>1.3479944E10</v>
      </c>
      <c r="E6" s="20">
        <v>7.307265E9</v>
      </c>
      <c r="F6" s="20">
        <v>3.813208E9</v>
      </c>
      <c r="G6" s="20">
        <v>4.26691E8</v>
      </c>
      <c r="H6" s="20">
        <v>4.01514E8</v>
      </c>
      <c r="I6" s="20">
        <v>5.96955E8</v>
      </c>
      <c r="J6" s="28">
        <f t="shared" si="1"/>
        <v>63216811000</v>
      </c>
    </row>
    <row r="7">
      <c r="A7" s="31">
        <v>44012.0</v>
      </c>
      <c r="B7" s="20">
        <v>2.9617805E10</v>
      </c>
      <c r="C7" s="20">
        <v>8.44274E9</v>
      </c>
      <c r="D7" s="20">
        <v>1.3738179E10</v>
      </c>
      <c r="E7" s="20">
        <v>7.225996E9</v>
      </c>
      <c r="F7" s="20">
        <v>3.310127E9</v>
      </c>
      <c r="G7" s="20">
        <v>2.95461E8</v>
      </c>
      <c r="H7" s="20">
        <v>2.58951E8</v>
      </c>
      <c r="I7" s="20">
        <v>7.63456E8</v>
      </c>
      <c r="J7" s="28">
        <f t="shared" si="1"/>
        <v>63652715000</v>
      </c>
    </row>
    <row r="8">
      <c r="A8" s="23">
        <v>44377.0</v>
      </c>
      <c r="B8" s="36">
        <v>3.1421372E10</v>
      </c>
      <c r="C8" s="36">
        <v>7.613744E9</v>
      </c>
      <c r="D8" s="36">
        <v>1.579538E10</v>
      </c>
      <c r="E8" s="36">
        <v>9.499422E9</v>
      </c>
      <c r="F8" s="36">
        <v>2.755404E9</v>
      </c>
      <c r="G8" s="36">
        <v>2.2553E8</v>
      </c>
      <c r="H8" s="36">
        <v>1.07522E8</v>
      </c>
      <c r="I8" s="36">
        <v>2.304668E9</v>
      </c>
      <c r="J8" s="36">
        <v>6.9723042E10</v>
      </c>
    </row>
    <row r="9">
      <c r="A9" s="23">
        <v>44742.0</v>
      </c>
      <c r="B9" s="36">
        <v>2.9507123E10</v>
      </c>
      <c r="C9" s="36">
        <v>1.0105942E10</v>
      </c>
      <c r="D9" s="36">
        <v>1.5520563E10</v>
      </c>
      <c r="E9" s="36">
        <v>9.521327E9</v>
      </c>
      <c r="F9" s="36">
        <v>3.776761E9</v>
      </c>
      <c r="G9" s="36">
        <v>1.50552E8</v>
      </c>
      <c r="H9" s="36">
        <v>5.49261E8</v>
      </c>
      <c r="I9" s="36">
        <v>7.24754E8</v>
      </c>
      <c r="J9" s="36">
        <v>6.9856283E10</v>
      </c>
    </row>
    <row r="10">
      <c r="A10" s="27"/>
      <c r="B10" s="37"/>
      <c r="C10" s="37"/>
      <c r="D10" s="37"/>
      <c r="E10" s="37"/>
      <c r="F10" s="37"/>
      <c r="G10" s="37"/>
      <c r="H10" s="37"/>
      <c r="I10" s="37"/>
      <c r="J10" s="37"/>
    </row>
    <row r="11">
      <c r="A11" s="27"/>
      <c r="G11" s="37"/>
      <c r="H11" s="37"/>
      <c r="I11" s="37"/>
      <c r="J11" s="37"/>
    </row>
    <row r="12">
      <c r="A12" s="27"/>
      <c r="B12" s="37"/>
      <c r="C12" s="37"/>
      <c r="D12" s="37"/>
      <c r="E12" s="37"/>
      <c r="F12" s="37"/>
      <c r="G12" s="37"/>
      <c r="H12" s="37"/>
      <c r="I12" s="37"/>
      <c r="J12" s="37"/>
    </row>
    <row r="13">
      <c r="A13" s="27"/>
      <c r="B13" s="37"/>
      <c r="C13" s="37"/>
      <c r="D13" s="37"/>
      <c r="E13" s="37"/>
      <c r="F13" s="37"/>
      <c r="G13" s="37"/>
      <c r="H13" s="37"/>
      <c r="I13" s="37"/>
      <c r="J13" s="37"/>
    </row>
    <row r="14">
      <c r="A14" s="27"/>
      <c r="B14" s="37"/>
      <c r="C14" s="37"/>
      <c r="D14" s="37"/>
      <c r="E14" s="37"/>
      <c r="F14" s="37"/>
      <c r="G14" s="37"/>
      <c r="H14" s="37"/>
      <c r="I14" s="37"/>
      <c r="J14" s="37"/>
    </row>
    <row r="15">
      <c r="A15" s="27"/>
      <c r="B15" s="37"/>
      <c r="C15" s="37"/>
      <c r="D15" s="37"/>
      <c r="E15" s="37"/>
      <c r="F15" s="37"/>
      <c r="G15" s="37"/>
      <c r="H15" s="37"/>
      <c r="I15" s="37"/>
      <c r="J15" s="37"/>
    </row>
    <row r="16">
      <c r="A16" s="27"/>
      <c r="B16" s="37"/>
      <c r="C16" s="37"/>
      <c r="D16" s="37"/>
      <c r="E16" s="37"/>
      <c r="F16" s="37"/>
      <c r="G16" s="37"/>
      <c r="H16" s="37"/>
      <c r="I16" s="37"/>
      <c r="J16" s="37"/>
    </row>
    <row r="17">
      <c r="A17" s="27"/>
      <c r="B17" s="37"/>
      <c r="C17" s="37"/>
      <c r="D17" s="37"/>
      <c r="E17" s="37"/>
      <c r="F17" s="37"/>
      <c r="G17" s="37"/>
      <c r="H17" s="37"/>
      <c r="I17" s="37"/>
      <c r="J17" s="37"/>
    </row>
    <row r="18">
      <c r="A18" s="27"/>
      <c r="B18" s="37"/>
      <c r="C18" s="37"/>
      <c r="D18" s="37"/>
      <c r="E18" s="37"/>
      <c r="F18" s="37"/>
      <c r="G18" s="37"/>
      <c r="H18" s="37"/>
      <c r="I18" s="37"/>
      <c r="J18" s="37"/>
    </row>
    <row r="19">
      <c r="A19" s="27"/>
      <c r="B19" s="37"/>
      <c r="C19" s="37"/>
      <c r="D19" s="37"/>
      <c r="E19" s="37"/>
      <c r="F19" s="37"/>
      <c r="G19" s="37"/>
      <c r="H19" s="37"/>
      <c r="I19" s="37"/>
      <c r="J19" s="37"/>
    </row>
    <row r="20">
      <c r="A20" s="27"/>
      <c r="B20" s="37"/>
      <c r="C20" s="37"/>
      <c r="D20" s="37"/>
      <c r="E20" s="37"/>
      <c r="F20" s="37"/>
      <c r="G20" s="37"/>
      <c r="H20" s="37"/>
      <c r="I20" s="37"/>
      <c r="J20" s="37"/>
    </row>
    <row r="21">
      <c r="A21" s="27"/>
      <c r="B21" s="37"/>
      <c r="C21" s="37"/>
      <c r="D21" s="37"/>
      <c r="E21" s="37"/>
      <c r="F21" s="37"/>
      <c r="G21" s="37"/>
      <c r="H21" s="37"/>
      <c r="I21" s="37"/>
      <c r="J21" s="37"/>
    </row>
    <row r="22">
      <c r="A22" s="27"/>
      <c r="B22" s="37"/>
      <c r="C22" s="37"/>
      <c r="D22" s="37"/>
      <c r="E22" s="37"/>
      <c r="F22" s="37"/>
      <c r="G22" s="37"/>
      <c r="H22" s="37"/>
      <c r="I22" s="37"/>
      <c r="J22" s="37"/>
    </row>
    <row r="23">
      <c r="A23" s="27"/>
      <c r="B23" s="37"/>
      <c r="C23" s="37"/>
      <c r="D23" s="37"/>
      <c r="E23" s="37"/>
      <c r="F23" s="37"/>
      <c r="G23" s="37"/>
      <c r="H23" s="37"/>
      <c r="I23" s="37"/>
      <c r="J23" s="37"/>
    </row>
    <row r="24">
      <c r="A24" s="27"/>
      <c r="B24" s="37"/>
      <c r="C24" s="37"/>
      <c r="D24" s="37"/>
      <c r="E24" s="37"/>
      <c r="F24" s="37"/>
      <c r="G24" s="37"/>
      <c r="H24" s="37"/>
      <c r="I24" s="37"/>
      <c r="J24" s="37"/>
    </row>
    <row r="25">
      <c r="A25" s="27"/>
      <c r="B25" s="37"/>
      <c r="C25" s="37"/>
      <c r="D25" s="37"/>
      <c r="E25" s="37"/>
      <c r="F25" s="37"/>
      <c r="G25" s="37"/>
      <c r="H25" s="37"/>
      <c r="I25" s="37"/>
      <c r="J25" s="37"/>
    </row>
    <row r="26">
      <c r="A26" s="27"/>
      <c r="B26" s="37"/>
      <c r="C26" s="37"/>
      <c r="D26" s="37"/>
      <c r="E26" s="37"/>
      <c r="F26" s="37"/>
      <c r="G26" s="37"/>
      <c r="H26" s="37"/>
      <c r="I26" s="37"/>
      <c r="J26" s="37"/>
    </row>
    <row r="27">
      <c r="A27" s="27"/>
      <c r="B27" s="37"/>
      <c r="C27" s="37"/>
      <c r="D27" s="37"/>
      <c r="E27" s="37"/>
      <c r="F27" s="37"/>
      <c r="G27" s="37"/>
      <c r="H27" s="37"/>
      <c r="I27" s="37"/>
      <c r="J27" s="37"/>
    </row>
    <row r="28">
      <c r="A28" s="27"/>
      <c r="B28" s="37"/>
      <c r="C28" s="37"/>
      <c r="D28" s="37"/>
      <c r="E28" s="37"/>
      <c r="F28" s="37"/>
      <c r="G28" s="37"/>
      <c r="H28" s="37"/>
      <c r="I28" s="37"/>
      <c r="J28" s="37"/>
    </row>
    <row r="29">
      <c r="A29" s="27"/>
      <c r="B29" s="37"/>
      <c r="C29" s="37"/>
      <c r="D29" s="37"/>
      <c r="E29" s="37"/>
      <c r="F29" s="37"/>
      <c r="G29" s="37"/>
      <c r="H29" s="37"/>
      <c r="I29" s="37"/>
      <c r="J29" s="37"/>
    </row>
    <row r="30">
      <c r="A30" s="27"/>
      <c r="B30" s="37"/>
      <c r="C30" s="37"/>
      <c r="D30" s="37"/>
      <c r="E30" s="37"/>
      <c r="F30" s="37"/>
      <c r="G30" s="37"/>
      <c r="H30" s="37"/>
      <c r="I30" s="37"/>
      <c r="J30" s="37"/>
    </row>
    <row r="31">
      <c r="A31" s="27"/>
      <c r="B31" s="37"/>
      <c r="C31" s="37"/>
      <c r="D31" s="37"/>
      <c r="E31" s="37"/>
      <c r="F31" s="37"/>
      <c r="G31" s="37"/>
      <c r="H31" s="37"/>
      <c r="I31" s="37"/>
      <c r="J31" s="37"/>
    </row>
    <row r="32">
      <c r="A32" s="27"/>
      <c r="B32" s="37"/>
      <c r="C32" s="37"/>
      <c r="D32" s="37"/>
      <c r="E32" s="37"/>
      <c r="F32" s="37"/>
      <c r="G32" s="37"/>
      <c r="H32" s="37"/>
      <c r="I32" s="37"/>
      <c r="J32" s="37"/>
    </row>
    <row r="33">
      <c r="A33" s="27"/>
      <c r="B33" s="37"/>
      <c r="C33" s="37"/>
      <c r="D33" s="37"/>
      <c r="E33" s="37"/>
      <c r="F33" s="37"/>
      <c r="G33" s="37"/>
      <c r="H33" s="37"/>
      <c r="I33" s="37"/>
      <c r="J33" s="37"/>
    </row>
    <row r="34">
      <c r="A34" s="27"/>
      <c r="B34" s="37"/>
      <c r="C34" s="37"/>
      <c r="D34" s="37"/>
      <c r="E34" s="37"/>
      <c r="F34" s="37"/>
      <c r="G34" s="37"/>
      <c r="H34" s="37"/>
      <c r="I34" s="37"/>
      <c r="J34" s="37"/>
    </row>
    <row r="35">
      <c r="A35" s="27"/>
      <c r="B35" s="37"/>
      <c r="C35" s="37"/>
      <c r="D35" s="37"/>
      <c r="E35" s="37"/>
      <c r="F35" s="37"/>
      <c r="G35" s="37"/>
      <c r="H35" s="37"/>
      <c r="I35" s="37"/>
      <c r="J35" s="37"/>
    </row>
    <row r="36">
      <c r="A36" s="27"/>
      <c r="B36" s="37"/>
      <c r="C36" s="37"/>
      <c r="D36" s="37"/>
      <c r="E36" s="37"/>
      <c r="F36" s="37"/>
      <c r="G36" s="37"/>
      <c r="H36" s="37"/>
      <c r="I36" s="37"/>
      <c r="J36" s="37"/>
    </row>
    <row r="37">
      <c r="A37" s="27"/>
      <c r="B37" s="37"/>
      <c r="C37" s="37"/>
      <c r="D37" s="37"/>
      <c r="E37" s="37"/>
      <c r="F37" s="37"/>
      <c r="G37" s="37"/>
      <c r="H37" s="37"/>
      <c r="I37" s="37"/>
      <c r="J37" s="37"/>
    </row>
    <row r="38">
      <c r="A38" s="27"/>
      <c r="B38" s="37"/>
      <c r="C38" s="37"/>
      <c r="D38" s="37"/>
      <c r="E38" s="37"/>
      <c r="F38" s="37"/>
      <c r="G38" s="37"/>
      <c r="H38" s="37"/>
      <c r="I38" s="37"/>
      <c r="J38" s="37"/>
    </row>
    <row r="39">
      <c r="A39" s="27"/>
      <c r="B39" s="37"/>
      <c r="C39" s="37"/>
      <c r="D39" s="37"/>
      <c r="E39" s="37"/>
      <c r="F39" s="37"/>
      <c r="G39" s="37"/>
      <c r="H39" s="37"/>
      <c r="I39" s="37"/>
      <c r="J39" s="37"/>
    </row>
    <row r="40">
      <c r="A40" s="27"/>
      <c r="B40" s="37"/>
      <c r="C40" s="37"/>
      <c r="D40" s="37"/>
      <c r="E40" s="37"/>
      <c r="F40" s="37"/>
      <c r="G40" s="37"/>
      <c r="H40" s="37"/>
      <c r="I40" s="37"/>
      <c r="J40" s="37"/>
    </row>
    <row r="41">
      <c r="A41" s="27"/>
      <c r="B41" s="37"/>
      <c r="C41" s="37"/>
      <c r="D41" s="37"/>
      <c r="E41" s="37"/>
      <c r="F41" s="37"/>
      <c r="G41" s="37"/>
      <c r="H41" s="37"/>
      <c r="I41" s="37"/>
      <c r="J41" s="37"/>
    </row>
    <row r="42">
      <c r="A42" s="27"/>
      <c r="B42" s="37"/>
      <c r="C42" s="37"/>
      <c r="D42" s="37"/>
      <c r="E42" s="37"/>
      <c r="F42" s="37"/>
      <c r="G42" s="37"/>
      <c r="H42" s="37"/>
      <c r="I42" s="37"/>
      <c r="J42" s="37"/>
    </row>
    <row r="43">
      <c r="A43" s="27"/>
      <c r="B43" s="37"/>
      <c r="C43" s="37"/>
      <c r="D43" s="37"/>
      <c r="E43" s="37"/>
      <c r="F43" s="37"/>
      <c r="G43" s="37"/>
      <c r="H43" s="37"/>
      <c r="I43" s="37"/>
      <c r="J43" s="37"/>
    </row>
    <row r="44">
      <c r="A44" s="27"/>
      <c r="B44" s="37"/>
      <c r="C44" s="37"/>
      <c r="D44" s="37"/>
      <c r="E44" s="37"/>
      <c r="F44" s="37"/>
      <c r="G44" s="37"/>
      <c r="H44" s="37"/>
      <c r="I44" s="37"/>
      <c r="J44" s="37"/>
    </row>
    <row r="45">
      <c r="A45" s="27"/>
      <c r="B45" s="37"/>
      <c r="C45" s="37"/>
      <c r="D45" s="37"/>
      <c r="E45" s="37"/>
      <c r="F45" s="37"/>
      <c r="G45" s="37"/>
      <c r="H45" s="37"/>
      <c r="I45" s="37"/>
      <c r="J45" s="37"/>
    </row>
    <row r="46">
      <c r="A46" s="27"/>
      <c r="B46" s="37"/>
      <c r="C46" s="37"/>
      <c r="D46" s="37"/>
      <c r="E46" s="37"/>
      <c r="F46" s="37"/>
      <c r="G46" s="37"/>
      <c r="H46" s="37"/>
      <c r="I46" s="37"/>
      <c r="J46" s="37"/>
    </row>
    <row r="47">
      <c r="A47" s="27"/>
      <c r="B47" s="37"/>
      <c r="C47" s="37"/>
      <c r="D47" s="37"/>
      <c r="E47" s="37"/>
      <c r="F47" s="37"/>
      <c r="G47" s="37"/>
      <c r="H47" s="37"/>
      <c r="I47" s="37"/>
      <c r="J47" s="37"/>
    </row>
    <row r="48">
      <c r="A48" s="27"/>
      <c r="B48" s="37"/>
      <c r="C48" s="37"/>
      <c r="D48" s="37"/>
      <c r="E48" s="37"/>
      <c r="F48" s="37"/>
      <c r="G48" s="37"/>
      <c r="H48" s="37"/>
      <c r="I48" s="37"/>
      <c r="J48" s="37"/>
    </row>
    <row r="49">
      <c r="A49" s="27"/>
      <c r="B49" s="37"/>
      <c r="C49" s="37"/>
      <c r="D49" s="37"/>
      <c r="E49" s="37"/>
      <c r="F49" s="37"/>
      <c r="G49" s="37"/>
      <c r="H49" s="37"/>
      <c r="I49" s="37"/>
      <c r="J49" s="37"/>
    </row>
    <row r="50">
      <c r="A50" s="27"/>
      <c r="B50" s="37"/>
      <c r="C50" s="37"/>
      <c r="D50" s="37"/>
      <c r="E50" s="37"/>
      <c r="F50" s="37"/>
      <c r="G50" s="37"/>
      <c r="H50" s="37"/>
      <c r="I50" s="37"/>
      <c r="J50" s="37"/>
    </row>
    <row r="51">
      <c r="A51" s="27"/>
      <c r="B51" s="37"/>
      <c r="C51" s="37"/>
      <c r="D51" s="37"/>
      <c r="E51" s="37"/>
      <c r="F51" s="37"/>
      <c r="G51" s="37"/>
      <c r="H51" s="37"/>
      <c r="I51" s="37"/>
      <c r="J51" s="37"/>
    </row>
    <row r="52">
      <c r="A52" s="27"/>
      <c r="B52" s="37"/>
      <c r="C52" s="37"/>
      <c r="D52" s="37"/>
      <c r="E52" s="37"/>
      <c r="F52" s="37"/>
      <c r="G52" s="37"/>
      <c r="H52" s="37"/>
      <c r="I52" s="37"/>
      <c r="J52" s="37"/>
    </row>
    <row r="53">
      <c r="A53" s="27"/>
      <c r="B53" s="37"/>
      <c r="C53" s="37"/>
      <c r="D53" s="37"/>
      <c r="E53" s="37"/>
      <c r="F53" s="37"/>
      <c r="G53" s="37"/>
      <c r="H53" s="37"/>
      <c r="I53" s="37"/>
      <c r="J53" s="37"/>
    </row>
    <row r="54">
      <c r="A54" s="27"/>
      <c r="B54" s="37"/>
      <c r="C54" s="37"/>
      <c r="D54" s="37"/>
      <c r="E54" s="37"/>
      <c r="F54" s="37"/>
      <c r="G54" s="37"/>
      <c r="H54" s="37"/>
      <c r="I54" s="37"/>
      <c r="J54" s="37"/>
    </row>
    <row r="55">
      <c r="A55" s="27"/>
      <c r="B55" s="37"/>
      <c r="C55" s="37"/>
      <c r="D55" s="37"/>
      <c r="E55" s="37"/>
      <c r="F55" s="37"/>
      <c r="G55" s="37"/>
      <c r="H55" s="37"/>
      <c r="I55" s="37"/>
      <c r="J55" s="37"/>
    </row>
    <row r="56">
      <c r="A56" s="27"/>
      <c r="B56" s="37"/>
      <c r="C56" s="37"/>
      <c r="D56" s="37"/>
      <c r="E56" s="37"/>
      <c r="F56" s="37"/>
      <c r="G56" s="37"/>
      <c r="H56" s="37"/>
      <c r="I56" s="37"/>
      <c r="J56" s="37"/>
    </row>
    <row r="57">
      <c r="A57" s="27"/>
      <c r="B57" s="37"/>
      <c r="C57" s="37"/>
      <c r="D57" s="37"/>
      <c r="E57" s="37"/>
      <c r="F57" s="37"/>
      <c r="G57" s="37"/>
      <c r="H57" s="37"/>
      <c r="I57" s="37"/>
      <c r="J57" s="37"/>
    </row>
    <row r="58">
      <c r="A58" s="27"/>
      <c r="B58" s="37"/>
      <c r="C58" s="37"/>
      <c r="D58" s="37"/>
      <c r="E58" s="37"/>
      <c r="F58" s="37"/>
      <c r="G58" s="37"/>
      <c r="H58" s="37"/>
      <c r="I58" s="37"/>
      <c r="J58" s="37"/>
    </row>
    <row r="59">
      <c r="A59" s="27"/>
      <c r="B59" s="37"/>
      <c r="C59" s="37"/>
      <c r="D59" s="37"/>
      <c r="E59" s="37"/>
      <c r="F59" s="37"/>
      <c r="G59" s="37"/>
      <c r="H59" s="37"/>
      <c r="I59" s="37"/>
      <c r="J59" s="37"/>
    </row>
    <row r="60">
      <c r="A60" s="27"/>
      <c r="B60" s="37"/>
      <c r="C60" s="37"/>
      <c r="D60" s="37"/>
      <c r="E60" s="37"/>
      <c r="F60" s="37"/>
      <c r="G60" s="37"/>
      <c r="H60" s="37"/>
      <c r="I60" s="37"/>
      <c r="J60" s="37"/>
    </row>
    <row r="61">
      <c r="A61" s="27"/>
      <c r="B61" s="37"/>
      <c r="C61" s="37"/>
      <c r="D61" s="37"/>
      <c r="E61" s="37"/>
      <c r="F61" s="37"/>
      <c r="G61" s="37"/>
      <c r="H61" s="37"/>
      <c r="I61" s="37"/>
      <c r="J61" s="37"/>
    </row>
    <row r="62">
      <c r="A62" s="27"/>
      <c r="B62" s="37"/>
      <c r="C62" s="37"/>
      <c r="D62" s="37"/>
      <c r="E62" s="37"/>
      <c r="F62" s="37"/>
      <c r="G62" s="37"/>
      <c r="H62" s="37"/>
      <c r="I62" s="37"/>
      <c r="J62" s="37"/>
    </row>
    <row r="63">
      <c r="A63" s="27"/>
      <c r="B63" s="37"/>
      <c r="C63" s="37"/>
      <c r="D63" s="37"/>
      <c r="E63" s="37"/>
      <c r="F63" s="37"/>
      <c r="G63" s="37"/>
      <c r="H63" s="37"/>
      <c r="I63" s="37"/>
      <c r="J63" s="37"/>
    </row>
    <row r="64">
      <c r="A64" s="27"/>
      <c r="B64" s="37"/>
      <c r="C64" s="37"/>
      <c r="D64" s="37"/>
      <c r="E64" s="37"/>
      <c r="F64" s="37"/>
      <c r="G64" s="37"/>
      <c r="H64" s="37"/>
      <c r="I64" s="37"/>
      <c r="J64" s="37"/>
    </row>
    <row r="65">
      <c r="A65" s="27"/>
      <c r="B65" s="37"/>
      <c r="C65" s="37"/>
      <c r="D65" s="37"/>
      <c r="E65" s="37"/>
      <c r="F65" s="37"/>
      <c r="G65" s="37"/>
      <c r="H65" s="37"/>
      <c r="I65" s="37"/>
      <c r="J65" s="37"/>
    </row>
    <row r="66">
      <c r="A66" s="27"/>
      <c r="B66" s="37"/>
      <c r="C66" s="37"/>
      <c r="D66" s="37"/>
      <c r="E66" s="37"/>
      <c r="F66" s="37"/>
      <c r="G66" s="37"/>
      <c r="H66" s="37"/>
      <c r="I66" s="37"/>
      <c r="J66" s="37"/>
    </row>
    <row r="67">
      <c r="A67" s="27"/>
      <c r="B67" s="37"/>
      <c r="C67" s="37"/>
      <c r="D67" s="37"/>
      <c r="E67" s="37"/>
      <c r="F67" s="37"/>
      <c r="G67" s="37"/>
      <c r="H67" s="37"/>
      <c r="I67" s="37"/>
      <c r="J67" s="37"/>
    </row>
    <row r="68">
      <c r="A68" s="27"/>
      <c r="B68" s="37"/>
      <c r="C68" s="37"/>
      <c r="D68" s="37"/>
      <c r="E68" s="37"/>
      <c r="F68" s="37"/>
      <c r="G68" s="37"/>
      <c r="H68" s="37"/>
      <c r="I68" s="37"/>
      <c r="J68" s="37"/>
    </row>
    <row r="69">
      <c r="A69" s="27"/>
      <c r="B69" s="37"/>
      <c r="C69" s="37"/>
      <c r="D69" s="37"/>
      <c r="E69" s="37"/>
      <c r="F69" s="37"/>
      <c r="G69" s="37"/>
      <c r="H69" s="37"/>
      <c r="I69" s="37"/>
      <c r="J69" s="37"/>
    </row>
    <row r="70">
      <c r="A70" s="27"/>
      <c r="B70" s="37"/>
      <c r="C70" s="37"/>
      <c r="D70" s="37"/>
      <c r="E70" s="37"/>
      <c r="F70" s="37"/>
      <c r="G70" s="37"/>
      <c r="H70" s="37"/>
      <c r="I70" s="37"/>
      <c r="J70" s="37"/>
    </row>
    <row r="71">
      <c r="A71" s="27"/>
      <c r="B71" s="37"/>
      <c r="C71" s="37"/>
      <c r="D71" s="37"/>
      <c r="E71" s="37"/>
      <c r="F71" s="37"/>
      <c r="G71" s="37"/>
      <c r="H71" s="37"/>
      <c r="I71" s="37"/>
      <c r="J71" s="37"/>
    </row>
    <row r="72">
      <c r="A72" s="27"/>
      <c r="B72" s="37"/>
      <c r="C72" s="37"/>
      <c r="D72" s="37"/>
      <c r="E72" s="37"/>
      <c r="F72" s="37"/>
      <c r="G72" s="37"/>
      <c r="H72" s="37"/>
      <c r="I72" s="37"/>
      <c r="J72" s="37"/>
    </row>
    <row r="73">
      <c r="A73" s="27"/>
      <c r="B73" s="37"/>
      <c r="C73" s="37"/>
      <c r="D73" s="37"/>
      <c r="E73" s="37"/>
      <c r="F73" s="37"/>
      <c r="G73" s="37"/>
      <c r="H73" s="37"/>
      <c r="I73" s="37"/>
      <c r="J73" s="37"/>
    </row>
    <row r="74">
      <c r="A74" s="27"/>
      <c r="B74" s="37"/>
      <c r="C74" s="37"/>
      <c r="D74" s="37"/>
      <c r="E74" s="37"/>
      <c r="F74" s="37"/>
      <c r="G74" s="37"/>
      <c r="H74" s="37"/>
      <c r="I74" s="37"/>
      <c r="J74" s="37"/>
    </row>
    <row r="75">
      <c r="A75" s="27"/>
      <c r="B75" s="37"/>
      <c r="C75" s="37"/>
      <c r="D75" s="37"/>
      <c r="E75" s="37"/>
      <c r="F75" s="37"/>
      <c r="G75" s="37"/>
      <c r="H75" s="37"/>
      <c r="I75" s="37"/>
      <c r="J75" s="37"/>
    </row>
    <row r="76">
      <c r="A76" s="27"/>
      <c r="B76" s="37"/>
      <c r="C76" s="37"/>
      <c r="D76" s="37"/>
      <c r="E76" s="37"/>
      <c r="F76" s="37"/>
      <c r="G76" s="37"/>
      <c r="H76" s="37"/>
      <c r="I76" s="37"/>
      <c r="J76" s="37"/>
    </row>
    <row r="77">
      <c r="A77" s="27"/>
      <c r="B77" s="37"/>
      <c r="C77" s="37"/>
      <c r="D77" s="37"/>
      <c r="E77" s="37"/>
      <c r="F77" s="37"/>
      <c r="G77" s="37"/>
      <c r="H77" s="37"/>
      <c r="I77" s="37"/>
      <c r="J77" s="37"/>
    </row>
    <row r="78">
      <c r="A78" s="27"/>
      <c r="B78" s="37"/>
      <c r="C78" s="37"/>
      <c r="D78" s="37"/>
      <c r="E78" s="37"/>
      <c r="F78" s="37"/>
      <c r="G78" s="37"/>
      <c r="H78" s="37"/>
      <c r="I78" s="37"/>
      <c r="J78" s="37"/>
    </row>
    <row r="79">
      <c r="A79" s="27"/>
      <c r="B79" s="37"/>
      <c r="C79" s="37"/>
      <c r="D79" s="37"/>
      <c r="E79" s="37"/>
      <c r="F79" s="37"/>
      <c r="G79" s="37"/>
      <c r="H79" s="37"/>
      <c r="I79" s="37"/>
      <c r="J79" s="37"/>
    </row>
    <row r="80">
      <c r="A80" s="27"/>
      <c r="B80" s="37"/>
      <c r="C80" s="37"/>
      <c r="D80" s="37"/>
      <c r="E80" s="37"/>
      <c r="F80" s="37"/>
      <c r="G80" s="37"/>
      <c r="H80" s="37"/>
      <c r="I80" s="37"/>
      <c r="J80" s="37"/>
    </row>
    <row r="81">
      <c r="A81" s="27"/>
      <c r="B81" s="37"/>
      <c r="C81" s="37"/>
      <c r="D81" s="37"/>
      <c r="E81" s="37"/>
      <c r="F81" s="37"/>
      <c r="G81" s="37"/>
      <c r="H81" s="37"/>
      <c r="I81" s="37"/>
      <c r="J81" s="37"/>
    </row>
    <row r="82">
      <c r="A82" s="27"/>
      <c r="B82" s="37"/>
      <c r="C82" s="37"/>
      <c r="D82" s="37"/>
      <c r="E82" s="37"/>
      <c r="F82" s="37"/>
      <c r="G82" s="37"/>
      <c r="H82" s="37"/>
      <c r="I82" s="37"/>
      <c r="J82" s="37"/>
    </row>
    <row r="83">
      <c r="A83" s="27"/>
      <c r="B83" s="37"/>
      <c r="C83" s="37"/>
      <c r="D83" s="37"/>
      <c r="E83" s="37"/>
      <c r="F83" s="37"/>
      <c r="G83" s="37"/>
      <c r="H83" s="37"/>
      <c r="I83" s="37"/>
      <c r="J83" s="37"/>
    </row>
    <row r="84">
      <c r="A84" s="27"/>
      <c r="B84" s="37"/>
      <c r="C84" s="37"/>
      <c r="D84" s="37"/>
      <c r="E84" s="37"/>
      <c r="F84" s="37"/>
      <c r="G84" s="37"/>
      <c r="H84" s="37"/>
      <c r="I84" s="37"/>
      <c r="J84" s="37"/>
    </row>
    <row r="85">
      <c r="A85" s="27"/>
      <c r="B85" s="37"/>
      <c r="C85" s="37"/>
      <c r="D85" s="37"/>
      <c r="E85" s="37"/>
      <c r="F85" s="37"/>
      <c r="G85" s="37"/>
      <c r="H85" s="37"/>
      <c r="I85" s="37"/>
      <c r="J85" s="37"/>
    </row>
    <row r="86">
      <c r="A86" s="27"/>
      <c r="B86" s="37"/>
      <c r="C86" s="37"/>
      <c r="D86" s="37"/>
      <c r="E86" s="37"/>
      <c r="F86" s="37"/>
      <c r="G86" s="37"/>
      <c r="H86" s="37"/>
      <c r="I86" s="37"/>
      <c r="J86" s="37"/>
    </row>
    <row r="87">
      <c r="A87" s="27"/>
      <c r="B87" s="37"/>
      <c r="C87" s="37"/>
      <c r="D87" s="37"/>
      <c r="E87" s="37"/>
      <c r="F87" s="37"/>
      <c r="G87" s="37"/>
      <c r="H87" s="37"/>
      <c r="I87" s="37"/>
      <c r="J87" s="37"/>
    </row>
    <row r="88">
      <c r="A88" s="27"/>
      <c r="B88" s="37"/>
      <c r="C88" s="37"/>
      <c r="D88" s="37"/>
      <c r="E88" s="37"/>
      <c r="F88" s="37"/>
      <c r="G88" s="37"/>
      <c r="H88" s="37"/>
      <c r="I88" s="37"/>
      <c r="J88" s="37"/>
    </row>
    <row r="89">
      <c r="A89" s="27"/>
      <c r="B89" s="37"/>
      <c r="C89" s="37"/>
      <c r="D89" s="37"/>
      <c r="E89" s="37"/>
      <c r="F89" s="37"/>
      <c r="G89" s="37"/>
      <c r="H89" s="37"/>
      <c r="I89" s="37"/>
      <c r="J89" s="37"/>
    </row>
    <row r="90">
      <c r="A90" s="27"/>
      <c r="B90" s="37"/>
      <c r="C90" s="37"/>
      <c r="D90" s="37"/>
      <c r="E90" s="37"/>
      <c r="F90" s="37"/>
      <c r="G90" s="37"/>
      <c r="H90" s="37"/>
      <c r="I90" s="37"/>
      <c r="J90" s="37"/>
    </row>
    <row r="91">
      <c r="A91" s="27"/>
      <c r="B91" s="37"/>
      <c r="C91" s="37"/>
      <c r="D91" s="37"/>
      <c r="E91" s="37"/>
      <c r="F91" s="37"/>
      <c r="G91" s="37"/>
      <c r="H91" s="37"/>
      <c r="I91" s="37"/>
      <c r="J91" s="37"/>
    </row>
    <row r="92">
      <c r="A92" s="27"/>
      <c r="B92" s="37"/>
      <c r="C92" s="37"/>
      <c r="D92" s="37"/>
      <c r="E92" s="37"/>
      <c r="F92" s="37"/>
      <c r="G92" s="37"/>
      <c r="H92" s="37"/>
      <c r="I92" s="37"/>
      <c r="J92" s="37"/>
    </row>
    <row r="93">
      <c r="A93" s="27"/>
      <c r="B93" s="37"/>
      <c r="C93" s="37"/>
      <c r="D93" s="37"/>
      <c r="E93" s="37"/>
      <c r="F93" s="37"/>
      <c r="G93" s="37"/>
      <c r="H93" s="37"/>
      <c r="I93" s="37"/>
      <c r="J93" s="37"/>
    </row>
    <row r="94">
      <c r="A94" s="27"/>
      <c r="B94" s="37"/>
      <c r="C94" s="37"/>
      <c r="D94" s="37"/>
      <c r="E94" s="37"/>
      <c r="F94" s="37"/>
      <c r="G94" s="37"/>
      <c r="H94" s="37"/>
      <c r="I94" s="37"/>
      <c r="J94" s="37"/>
    </row>
    <row r="95">
      <c r="A95" s="27"/>
      <c r="B95" s="37"/>
      <c r="C95" s="37"/>
      <c r="D95" s="37"/>
      <c r="E95" s="37"/>
      <c r="F95" s="37"/>
      <c r="G95" s="37"/>
      <c r="H95" s="37"/>
      <c r="I95" s="37"/>
      <c r="J95" s="37"/>
    </row>
    <row r="96">
      <c r="A96" s="27"/>
      <c r="B96" s="37"/>
      <c r="C96" s="37"/>
      <c r="D96" s="37"/>
      <c r="E96" s="37"/>
      <c r="F96" s="37"/>
      <c r="G96" s="37"/>
      <c r="H96" s="37"/>
      <c r="I96" s="37"/>
      <c r="J96" s="37"/>
    </row>
    <row r="97">
      <c r="A97" s="27"/>
      <c r="B97" s="37"/>
      <c r="C97" s="37"/>
      <c r="D97" s="37"/>
      <c r="E97" s="37"/>
      <c r="F97" s="37"/>
      <c r="G97" s="37"/>
      <c r="H97" s="37"/>
      <c r="I97" s="37"/>
      <c r="J97" s="37"/>
    </row>
    <row r="98">
      <c r="A98" s="27"/>
      <c r="B98" s="37"/>
      <c r="C98" s="37"/>
      <c r="D98" s="37"/>
      <c r="E98" s="37"/>
      <c r="F98" s="37"/>
      <c r="G98" s="37"/>
      <c r="H98" s="37"/>
      <c r="I98" s="37"/>
      <c r="J98" s="37"/>
    </row>
    <row r="99">
      <c r="A99" s="27"/>
      <c r="B99" s="37"/>
      <c r="C99" s="37"/>
      <c r="D99" s="37"/>
      <c r="E99" s="37"/>
      <c r="F99" s="37"/>
      <c r="G99" s="37"/>
      <c r="H99" s="37"/>
      <c r="I99" s="37"/>
      <c r="J99" s="37"/>
    </row>
    <row r="100">
      <c r="A100" s="27"/>
      <c r="B100" s="37"/>
      <c r="C100" s="37"/>
      <c r="D100" s="37"/>
      <c r="E100" s="37"/>
      <c r="F100" s="37"/>
      <c r="G100" s="37"/>
      <c r="H100" s="37"/>
      <c r="I100" s="37"/>
      <c r="J100" s="37"/>
    </row>
    <row r="101">
      <c r="A101" s="27"/>
      <c r="B101" s="37"/>
      <c r="C101" s="37"/>
      <c r="D101" s="37"/>
      <c r="E101" s="37"/>
      <c r="F101" s="37"/>
      <c r="G101" s="37"/>
      <c r="H101" s="37"/>
      <c r="I101" s="37"/>
      <c r="J101" s="37"/>
    </row>
    <row r="102">
      <c r="A102" s="27"/>
      <c r="B102" s="37"/>
      <c r="C102" s="37"/>
      <c r="D102" s="37"/>
      <c r="E102" s="37"/>
      <c r="F102" s="37"/>
      <c r="G102" s="37"/>
      <c r="H102" s="37"/>
      <c r="I102" s="37"/>
      <c r="J102" s="37"/>
    </row>
    <row r="103">
      <c r="A103" s="27"/>
      <c r="B103" s="37"/>
      <c r="C103" s="37"/>
      <c r="D103" s="37"/>
      <c r="E103" s="37"/>
      <c r="F103" s="37"/>
      <c r="G103" s="37"/>
      <c r="H103" s="37"/>
      <c r="I103" s="37"/>
      <c r="J103" s="37"/>
    </row>
    <row r="104">
      <c r="A104" s="27"/>
      <c r="B104" s="37"/>
      <c r="C104" s="37"/>
      <c r="D104" s="37"/>
      <c r="E104" s="37"/>
      <c r="F104" s="37"/>
      <c r="G104" s="37"/>
      <c r="H104" s="37"/>
      <c r="I104" s="37"/>
      <c r="J104" s="37"/>
    </row>
    <row r="105">
      <c r="A105" s="27"/>
      <c r="B105" s="37"/>
      <c r="C105" s="37"/>
      <c r="D105" s="37"/>
      <c r="E105" s="37"/>
      <c r="F105" s="37"/>
      <c r="G105" s="37"/>
      <c r="H105" s="37"/>
      <c r="I105" s="37"/>
      <c r="J105" s="37"/>
    </row>
    <row r="106">
      <c r="A106" s="27"/>
      <c r="B106" s="37"/>
      <c r="C106" s="37"/>
      <c r="D106" s="37"/>
      <c r="E106" s="37"/>
      <c r="F106" s="37"/>
      <c r="G106" s="37"/>
      <c r="H106" s="37"/>
      <c r="I106" s="37"/>
      <c r="J106" s="37"/>
    </row>
    <row r="107">
      <c r="A107" s="27"/>
      <c r="B107" s="37"/>
      <c r="C107" s="37"/>
      <c r="D107" s="37"/>
      <c r="E107" s="37"/>
      <c r="F107" s="37"/>
      <c r="G107" s="37"/>
      <c r="H107" s="37"/>
      <c r="I107" s="37"/>
      <c r="J107" s="37"/>
    </row>
    <row r="108">
      <c r="A108" s="27"/>
      <c r="B108" s="37"/>
      <c r="C108" s="37"/>
      <c r="D108" s="37"/>
      <c r="E108" s="37"/>
      <c r="F108" s="37"/>
      <c r="G108" s="37"/>
      <c r="H108" s="37"/>
      <c r="I108" s="37"/>
      <c r="J108" s="37"/>
    </row>
    <row r="109">
      <c r="A109" s="27"/>
      <c r="B109" s="37"/>
      <c r="C109" s="37"/>
      <c r="D109" s="37"/>
      <c r="E109" s="37"/>
      <c r="F109" s="37"/>
      <c r="G109" s="37"/>
      <c r="H109" s="37"/>
      <c r="I109" s="37"/>
      <c r="J109" s="37"/>
    </row>
    <row r="110">
      <c r="A110" s="27"/>
      <c r="B110" s="37"/>
      <c r="C110" s="37"/>
      <c r="D110" s="37"/>
      <c r="E110" s="37"/>
      <c r="F110" s="37"/>
      <c r="G110" s="37"/>
      <c r="H110" s="37"/>
      <c r="I110" s="37"/>
      <c r="J110" s="37"/>
    </row>
    <row r="111">
      <c r="A111" s="27"/>
      <c r="B111" s="37"/>
      <c r="C111" s="37"/>
      <c r="D111" s="37"/>
      <c r="E111" s="37"/>
      <c r="F111" s="37"/>
      <c r="G111" s="37"/>
      <c r="H111" s="37"/>
      <c r="I111" s="37"/>
      <c r="J111" s="37"/>
    </row>
    <row r="112">
      <c r="A112" s="27"/>
      <c r="B112" s="37"/>
      <c r="C112" s="37"/>
      <c r="D112" s="37"/>
      <c r="E112" s="37"/>
      <c r="F112" s="37"/>
      <c r="G112" s="37"/>
      <c r="H112" s="37"/>
      <c r="I112" s="37"/>
      <c r="J112" s="37"/>
    </row>
    <row r="113">
      <c r="A113" s="27"/>
      <c r="B113" s="37"/>
      <c r="C113" s="37"/>
      <c r="D113" s="37"/>
      <c r="E113" s="37"/>
      <c r="F113" s="37"/>
      <c r="G113" s="37"/>
      <c r="H113" s="37"/>
      <c r="I113" s="37"/>
      <c r="J113" s="37"/>
    </row>
    <row r="114">
      <c r="A114" s="27"/>
      <c r="B114" s="37"/>
      <c r="C114" s="37"/>
      <c r="D114" s="37"/>
      <c r="E114" s="37"/>
      <c r="F114" s="37"/>
      <c r="G114" s="37"/>
      <c r="H114" s="37"/>
      <c r="I114" s="37"/>
      <c r="J114" s="37"/>
    </row>
    <row r="115">
      <c r="A115" s="27"/>
      <c r="B115" s="37"/>
      <c r="C115" s="37"/>
      <c r="D115" s="37"/>
      <c r="E115" s="37"/>
      <c r="F115" s="37"/>
      <c r="G115" s="37"/>
      <c r="H115" s="37"/>
      <c r="I115" s="37"/>
      <c r="J115" s="37"/>
    </row>
    <row r="116">
      <c r="A116" s="27"/>
      <c r="B116" s="37"/>
      <c r="C116" s="37"/>
      <c r="D116" s="37"/>
      <c r="E116" s="37"/>
      <c r="F116" s="37"/>
      <c r="G116" s="37"/>
      <c r="H116" s="37"/>
      <c r="I116" s="37"/>
      <c r="J116" s="37"/>
    </row>
    <row r="117">
      <c r="A117" s="27"/>
      <c r="B117" s="37"/>
      <c r="C117" s="37"/>
      <c r="D117" s="37"/>
      <c r="E117" s="37"/>
      <c r="F117" s="37"/>
      <c r="G117" s="37"/>
      <c r="H117" s="37"/>
      <c r="I117" s="37"/>
      <c r="J117" s="37"/>
    </row>
    <row r="118">
      <c r="A118" s="27"/>
      <c r="B118" s="37"/>
      <c r="C118" s="37"/>
      <c r="D118" s="37"/>
      <c r="E118" s="37"/>
      <c r="F118" s="37"/>
      <c r="G118" s="37"/>
      <c r="H118" s="37"/>
      <c r="I118" s="37"/>
      <c r="J118" s="37"/>
    </row>
    <row r="119">
      <c r="A119" s="27"/>
      <c r="B119" s="37"/>
      <c r="C119" s="37"/>
      <c r="D119" s="37"/>
      <c r="E119" s="37"/>
      <c r="F119" s="37"/>
      <c r="G119" s="37"/>
      <c r="H119" s="37"/>
      <c r="I119" s="37"/>
      <c r="J119" s="37"/>
    </row>
    <row r="120">
      <c r="A120" s="27"/>
      <c r="B120" s="37"/>
      <c r="C120" s="37"/>
      <c r="D120" s="37"/>
      <c r="E120" s="37"/>
      <c r="F120" s="37"/>
      <c r="G120" s="37"/>
      <c r="H120" s="37"/>
      <c r="I120" s="37"/>
      <c r="J120" s="37"/>
    </row>
    <row r="121">
      <c r="A121" s="27"/>
      <c r="B121" s="37"/>
      <c r="C121" s="37"/>
      <c r="D121" s="37"/>
      <c r="E121" s="37"/>
      <c r="F121" s="37"/>
      <c r="G121" s="37"/>
      <c r="H121" s="37"/>
      <c r="I121" s="37"/>
      <c r="J121" s="37"/>
    </row>
    <row r="122">
      <c r="A122" s="27"/>
      <c r="B122" s="37"/>
      <c r="C122" s="37"/>
      <c r="D122" s="37"/>
      <c r="E122" s="37"/>
      <c r="F122" s="37"/>
      <c r="G122" s="37"/>
      <c r="H122" s="37"/>
      <c r="I122" s="37"/>
      <c r="J122" s="37"/>
    </row>
    <row r="123">
      <c r="A123" s="27"/>
      <c r="B123" s="37"/>
      <c r="C123" s="37"/>
      <c r="D123" s="37"/>
      <c r="E123" s="37"/>
      <c r="F123" s="37"/>
      <c r="G123" s="37"/>
      <c r="H123" s="37"/>
      <c r="I123" s="37"/>
      <c r="J123" s="37"/>
    </row>
    <row r="124">
      <c r="A124" s="27"/>
      <c r="B124" s="37"/>
      <c r="C124" s="37"/>
      <c r="D124" s="37"/>
      <c r="E124" s="37"/>
      <c r="F124" s="37"/>
      <c r="G124" s="37"/>
      <c r="H124" s="37"/>
      <c r="I124" s="37"/>
      <c r="J124" s="37"/>
    </row>
    <row r="125">
      <c r="A125" s="27"/>
      <c r="B125" s="37"/>
      <c r="C125" s="37"/>
      <c r="D125" s="37"/>
      <c r="E125" s="37"/>
      <c r="F125" s="37"/>
      <c r="G125" s="37"/>
      <c r="H125" s="37"/>
      <c r="I125" s="37"/>
      <c r="J125" s="37"/>
    </row>
    <row r="126">
      <c r="A126" s="27"/>
      <c r="B126" s="37"/>
      <c r="C126" s="37"/>
      <c r="D126" s="37"/>
      <c r="E126" s="37"/>
      <c r="F126" s="37"/>
      <c r="G126" s="37"/>
      <c r="H126" s="37"/>
      <c r="I126" s="37"/>
      <c r="J126" s="37"/>
    </row>
    <row r="127">
      <c r="A127" s="27"/>
      <c r="B127" s="37"/>
      <c r="C127" s="37"/>
      <c r="D127" s="37"/>
      <c r="E127" s="37"/>
      <c r="F127" s="37"/>
      <c r="G127" s="37"/>
      <c r="H127" s="37"/>
      <c r="I127" s="37"/>
      <c r="J127" s="37"/>
    </row>
    <row r="128">
      <c r="A128" s="27"/>
      <c r="B128" s="37"/>
      <c r="C128" s="37"/>
      <c r="D128" s="37"/>
      <c r="E128" s="37"/>
      <c r="F128" s="37"/>
      <c r="G128" s="37"/>
      <c r="H128" s="37"/>
      <c r="I128" s="37"/>
      <c r="J128" s="37"/>
    </row>
    <row r="129">
      <c r="A129" s="27"/>
      <c r="B129" s="37"/>
      <c r="C129" s="37"/>
      <c r="D129" s="37"/>
      <c r="E129" s="37"/>
      <c r="F129" s="37"/>
      <c r="G129" s="37"/>
      <c r="H129" s="37"/>
      <c r="I129" s="37"/>
      <c r="J129" s="37"/>
    </row>
    <row r="130">
      <c r="A130" s="27"/>
      <c r="B130" s="37"/>
      <c r="C130" s="37"/>
      <c r="D130" s="37"/>
      <c r="E130" s="37"/>
      <c r="F130" s="37"/>
      <c r="G130" s="37"/>
      <c r="H130" s="37"/>
      <c r="I130" s="37"/>
      <c r="J130" s="37"/>
    </row>
    <row r="131">
      <c r="A131" s="27"/>
      <c r="B131" s="37"/>
      <c r="C131" s="37"/>
      <c r="D131" s="37"/>
      <c r="E131" s="37"/>
      <c r="F131" s="37"/>
      <c r="G131" s="37"/>
      <c r="H131" s="37"/>
      <c r="I131" s="37"/>
      <c r="J131" s="37"/>
    </row>
    <row r="132">
      <c r="A132" s="27"/>
      <c r="B132" s="37"/>
      <c r="C132" s="37"/>
      <c r="D132" s="37"/>
      <c r="E132" s="37"/>
      <c r="F132" s="37"/>
      <c r="G132" s="37"/>
      <c r="H132" s="37"/>
      <c r="I132" s="37"/>
      <c r="J132" s="37"/>
    </row>
    <row r="133">
      <c r="A133" s="27"/>
      <c r="B133" s="37"/>
      <c r="C133" s="37"/>
      <c r="D133" s="37"/>
      <c r="E133" s="37"/>
      <c r="F133" s="37"/>
      <c r="G133" s="37"/>
      <c r="H133" s="37"/>
      <c r="I133" s="37"/>
      <c r="J133" s="37"/>
    </row>
    <row r="134">
      <c r="A134" s="27"/>
      <c r="B134" s="37"/>
      <c r="C134" s="37"/>
      <c r="D134" s="37"/>
      <c r="E134" s="37"/>
      <c r="F134" s="37"/>
      <c r="G134" s="37"/>
      <c r="H134" s="37"/>
      <c r="I134" s="37"/>
      <c r="J134" s="37"/>
    </row>
    <row r="135">
      <c r="A135" s="27"/>
      <c r="B135" s="37"/>
      <c r="C135" s="37"/>
      <c r="D135" s="37"/>
      <c r="E135" s="37"/>
      <c r="F135" s="37"/>
      <c r="G135" s="37"/>
      <c r="H135" s="37"/>
      <c r="I135" s="37"/>
      <c r="J135" s="37"/>
    </row>
    <row r="136">
      <c r="A136" s="27"/>
      <c r="B136" s="37"/>
      <c r="C136" s="37"/>
      <c r="D136" s="37"/>
      <c r="E136" s="37"/>
      <c r="F136" s="37"/>
      <c r="G136" s="37"/>
      <c r="H136" s="37"/>
      <c r="I136" s="37"/>
      <c r="J136" s="37"/>
    </row>
    <row r="137">
      <c r="A137" s="27"/>
      <c r="B137" s="37"/>
      <c r="C137" s="37"/>
      <c r="D137" s="37"/>
      <c r="E137" s="37"/>
      <c r="F137" s="37"/>
      <c r="G137" s="37"/>
      <c r="H137" s="37"/>
      <c r="I137" s="37"/>
      <c r="J137" s="37"/>
    </row>
    <row r="138">
      <c r="A138" s="27"/>
      <c r="B138" s="37"/>
      <c r="C138" s="37"/>
      <c r="D138" s="37"/>
      <c r="E138" s="37"/>
      <c r="F138" s="37"/>
      <c r="G138" s="37"/>
      <c r="H138" s="37"/>
      <c r="I138" s="37"/>
      <c r="J138" s="37"/>
    </row>
    <row r="139">
      <c r="A139" s="27"/>
      <c r="B139" s="37"/>
      <c r="C139" s="37"/>
      <c r="D139" s="37"/>
      <c r="E139" s="37"/>
      <c r="F139" s="37"/>
      <c r="G139" s="37"/>
      <c r="H139" s="37"/>
      <c r="I139" s="37"/>
      <c r="J139" s="37"/>
    </row>
    <row r="140">
      <c r="A140" s="27"/>
      <c r="B140" s="37"/>
      <c r="C140" s="37"/>
      <c r="D140" s="37"/>
      <c r="E140" s="37"/>
      <c r="F140" s="37"/>
      <c r="G140" s="37"/>
      <c r="H140" s="37"/>
      <c r="I140" s="37"/>
      <c r="J140" s="37"/>
    </row>
    <row r="141">
      <c r="A141" s="27"/>
      <c r="B141" s="37"/>
      <c r="C141" s="37"/>
      <c r="D141" s="37"/>
      <c r="E141" s="37"/>
      <c r="F141" s="37"/>
      <c r="G141" s="37"/>
      <c r="H141" s="37"/>
      <c r="I141" s="37"/>
      <c r="J141" s="37"/>
    </row>
    <row r="142">
      <c r="A142" s="27"/>
      <c r="B142" s="37"/>
      <c r="C142" s="37"/>
      <c r="D142" s="37"/>
      <c r="E142" s="37"/>
      <c r="F142" s="37"/>
      <c r="G142" s="37"/>
      <c r="H142" s="37"/>
      <c r="I142" s="37"/>
      <c r="J142" s="37"/>
    </row>
    <row r="143">
      <c r="A143" s="27"/>
      <c r="B143" s="37"/>
      <c r="C143" s="37"/>
      <c r="D143" s="37"/>
      <c r="E143" s="37"/>
      <c r="F143" s="37"/>
      <c r="G143" s="37"/>
      <c r="H143" s="37"/>
      <c r="I143" s="37"/>
      <c r="J143" s="37"/>
    </row>
    <row r="144">
      <c r="A144" s="27"/>
      <c r="B144" s="37"/>
      <c r="C144" s="37"/>
      <c r="D144" s="37"/>
      <c r="E144" s="37"/>
      <c r="F144" s="37"/>
      <c r="G144" s="37"/>
      <c r="H144" s="37"/>
      <c r="I144" s="37"/>
      <c r="J144" s="37"/>
    </row>
    <row r="145">
      <c r="A145" s="27"/>
      <c r="B145" s="37"/>
      <c r="C145" s="37"/>
      <c r="D145" s="37"/>
      <c r="E145" s="37"/>
      <c r="F145" s="37"/>
      <c r="G145" s="37"/>
      <c r="H145" s="37"/>
      <c r="I145" s="37"/>
      <c r="J145" s="37"/>
    </row>
    <row r="146">
      <c r="A146" s="27"/>
      <c r="B146" s="37"/>
      <c r="C146" s="37"/>
      <c r="D146" s="37"/>
      <c r="E146" s="37"/>
      <c r="F146" s="37"/>
      <c r="G146" s="37"/>
      <c r="H146" s="37"/>
      <c r="I146" s="37"/>
      <c r="J146" s="37"/>
    </row>
    <row r="147">
      <c r="A147" s="27"/>
      <c r="B147" s="37"/>
      <c r="C147" s="37"/>
      <c r="D147" s="37"/>
      <c r="E147" s="37"/>
      <c r="F147" s="37"/>
      <c r="G147" s="37"/>
      <c r="H147" s="37"/>
      <c r="I147" s="37"/>
      <c r="J147" s="37"/>
    </row>
    <row r="148">
      <c r="A148" s="27"/>
      <c r="B148" s="37"/>
      <c r="C148" s="37"/>
      <c r="D148" s="37"/>
      <c r="E148" s="37"/>
      <c r="F148" s="37"/>
      <c r="G148" s="37"/>
      <c r="H148" s="37"/>
      <c r="I148" s="37"/>
      <c r="J148" s="37"/>
    </row>
    <row r="149">
      <c r="A149" s="27"/>
      <c r="B149" s="37"/>
      <c r="C149" s="37"/>
      <c r="D149" s="37"/>
      <c r="E149" s="37"/>
      <c r="F149" s="37"/>
      <c r="G149" s="37"/>
      <c r="H149" s="37"/>
      <c r="I149" s="37"/>
      <c r="J149" s="37"/>
    </row>
    <row r="150">
      <c r="A150" s="27"/>
      <c r="B150" s="37"/>
      <c r="C150" s="37"/>
      <c r="D150" s="37"/>
      <c r="E150" s="37"/>
      <c r="F150" s="37"/>
      <c r="G150" s="37"/>
      <c r="H150" s="37"/>
      <c r="I150" s="37"/>
      <c r="J150" s="37"/>
    </row>
    <row r="151">
      <c r="A151" s="27"/>
      <c r="B151" s="37"/>
      <c r="C151" s="37"/>
      <c r="D151" s="37"/>
      <c r="E151" s="37"/>
      <c r="F151" s="37"/>
      <c r="G151" s="37"/>
      <c r="H151" s="37"/>
      <c r="I151" s="37"/>
      <c r="J151" s="37"/>
    </row>
    <row r="152">
      <c r="A152" s="27"/>
      <c r="B152" s="37"/>
      <c r="C152" s="37"/>
      <c r="D152" s="37"/>
      <c r="E152" s="37"/>
      <c r="F152" s="37"/>
      <c r="G152" s="37"/>
      <c r="H152" s="37"/>
      <c r="I152" s="37"/>
      <c r="J152" s="37"/>
    </row>
    <row r="153">
      <c r="A153" s="27"/>
      <c r="B153" s="37"/>
      <c r="C153" s="37"/>
      <c r="D153" s="37"/>
      <c r="E153" s="37"/>
      <c r="F153" s="37"/>
      <c r="G153" s="37"/>
      <c r="H153" s="37"/>
      <c r="I153" s="37"/>
      <c r="J153" s="37"/>
    </row>
    <row r="154">
      <c r="A154" s="27"/>
      <c r="B154" s="37"/>
      <c r="C154" s="37"/>
      <c r="D154" s="37"/>
      <c r="E154" s="37"/>
      <c r="F154" s="37"/>
      <c r="G154" s="37"/>
      <c r="H154" s="37"/>
      <c r="I154" s="37"/>
      <c r="J154" s="37"/>
    </row>
    <row r="155">
      <c r="A155" s="27"/>
      <c r="B155" s="37"/>
      <c r="C155" s="37"/>
      <c r="D155" s="37"/>
      <c r="E155" s="37"/>
      <c r="F155" s="37"/>
      <c r="G155" s="37"/>
      <c r="H155" s="37"/>
      <c r="I155" s="37"/>
      <c r="J155" s="37"/>
    </row>
    <row r="156">
      <c r="A156" s="27"/>
      <c r="B156" s="37"/>
      <c r="C156" s="37"/>
      <c r="D156" s="37"/>
      <c r="E156" s="37"/>
      <c r="F156" s="37"/>
      <c r="G156" s="37"/>
      <c r="H156" s="37"/>
      <c r="I156" s="37"/>
      <c r="J156" s="37"/>
    </row>
    <row r="157">
      <c r="A157" s="27"/>
      <c r="B157" s="37"/>
      <c r="C157" s="37"/>
      <c r="D157" s="37"/>
      <c r="E157" s="37"/>
      <c r="F157" s="37"/>
      <c r="G157" s="37"/>
      <c r="H157" s="37"/>
      <c r="I157" s="37"/>
      <c r="J157" s="37"/>
    </row>
    <row r="158">
      <c r="A158" s="27"/>
      <c r="B158" s="37"/>
      <c r="C158" s="37"/>
      <c r="D158" s="37"/>
      <c r="E158" s="37"/>
      <c r="F158" s="37"/>
      <c r="G158" s="37"/>
      <c r="H158" s="37"/>
      <c r="I158" s="37"/>
      <c r="J158" s="37"/>
    </row>
    <row r="159">
      <c r="A159" s="27"/>
      <c r="B159" s="37"/>
      <c r="C159" s="37"/>
      <c r="D159" s="37"/>
      <c r="E159" s="37"/>
      <c r="F159" s="37"/>
      <c r="G159" s="37"/>
      <c r="H159" s="37"/>
      <c r="I159" s="37"/>
      <c r="J159" s="37"/>
    </row>
    <row r="160">
      <c r="A160" s="27"/>
      <c r="B160" s="37"/>
      <c r="C160" s="37"/>
      <c r="D160" s="37"/>
      <c r="E160" s="37"/>
      <c r="F160" s="37"/>
      <c r="G160" s="37"/>
      <c r="H160" s="37"/>
      <c r="I160" s="37"/>
      <c r="J160" s="37"/>
    </row>
    <row r="161">
      <c r="A161" s="27"/>
      <c r="B161" s="37"/>
      <c r="C161" s="37"/>
      <c r="D161" s="37"/>
      <c r="E161" s="37"/>
      <c r="F161" s="37"/>
      <c r="G161" s="37"/>
      <c r="H161" s="37"/>
      <c r="I161" s="37"/>
      <c r="J161" s="37"/>
    </row>
    <row r="162">
      <c r="A162" s="27"/>
      <c r="B162" s="37"/>
      <c r="C162" s="37"/>
      <c r="D162" s="37"/>
      <c r="E162" s="37"/>
      <c r="F162" s="37"/>
      <c r="G162" s="37"/>
      <c r="H162" s="37"/>
      <c r="I162" s="37"/>
      <c r="J162" s="37"/>
    </row>
    <row r="163">
      <c r="A163" s="27"/>
      <c r="B163" s="37"/>
      <c r="C163" s="37"/>
      <c r="D163" s="37"/>
      <c r="E163" s="37"/>
      <c r="F163" s="37"/>
      <c r="G163" s="37"/>
      <c r="H163" s="37"/>
      <c r="I163" s="37"/>
      <c r="J163" s="37"/>
    </row>
    <row r="164">
      <c r="A164" s="27"/>
      <c r="B164" s="37"/>
      <c r="C164" s="37"/>
      <c r="D164" s="37"/>
      <c r="E164" s="37"/>
      <c r="F164" s="37"/>
      <c r="G164" s="37"/>
      <c r="H164" s="37"/>
      <c r="I164" s="37"/>
      <c r="J164" s="37"/>
    </row>
    <row r="165">
      <c r="A165" s="27"/>
      <c r="B165" s="37"/>
      <c r="C165" s="37"/>
      <c r="D165" s="37"/>
      <c r="E165" s="37"/>
      <c r="F165" s="37"/>
      <c r="G165" s="37"/>
      <c r="H165" s="37"/>
      <c r="I165" s="37"/>
      <c r="J165" s="37"/>
    </row>
    <row r="166">
      <c r="A166" s="27"/>
      <c r="B166" s="37"/>
      <c r="C166" s="37"/>
      <c r="D166" s="37"/>
      <c r="E166" s="37"/>
      <c r="F166" s="37"/>
      <c r="G166" s="37"/>
      <c r="H166" s="37"/>
      <c r="I166" s="37"/>
      <c r="J166" s="37"/>
    </row>
    <row r="167">
      <c r="A167" s="27"/>
      <c r="B167" s="37"/>
      <c r="C167" s="37"/>
      <c r="D167" s="37"/>
      <c r="E167" s="37"/>
      <c r="F167" s="37"/>
      <c r="G167" s="37"/>
      <c r="H167" s="37"/>
      <c r="I167" s="37"/>
      <c r="J167" s="37"/>
    </row>
    <row r="168">
      <c r="A168" s="27"/>
      <c r="B168" s="37"/>
      <c r="C168" s="37"/>
      <c r="D168" s="37"/>
      <c r="E168" s="37"/>
      <c r="F168" s="37"/>
      <c r="G168" s="37"/>
      <c r="H168" s="37"/>
      <c r="I168" s="37"/>
      <c r="J168" s="37"/>
    </row>
    <row r="169">
      <c r="A169" s="27"/>
      <c r="B169" s="37"/>
      <c r="C169" s="37"/>
      <c r="D169" s="37"/>
      <c r="E169" s="37"/>
      <c r="F169" s="37"/>
      <c r="G169" s="37"/>
      <c r="H169" s="37"/>
      <c r="I169" s="37"/>
      <c r="J169" s="37"/>
    </row>
    <row r="170">
      <c r="A170" s="27"/>
      <c r="B170" s="37"/>
      <c r="C170" s="37"/>
      <c r="D170" s="37"/>
      <c r="E170" s="37"/>
      <c r="F170" s="37"/>
      <c r="G170" s="37"/>
      <c r="H170" s="37"/>
      <c r="I170" s="37"/>
      <c r="J170" s="37"/>
    </row>
    <row r="171">
      <c r="A171" s="27"/>
      <c r="B171" s="37"/>
      <c r="C171" s="37"/>
      <c r="D171" s="37"/>
      <c r="E171" s="37"/>
      <c r="F171" s="37"/>
      <c r="G171" s="37"/>
      <c r="H171" s="37"/>
      <c r="I171" s="37"/>
      <c r="J171" s="37"/>
    </row>
    <row r="172">
      <c r="A172" s="27"/>
      <c r="B172" s="37"/>
      <c r="C172" s="37"/>
      <c r="D172" s="37"/>
      <c r="E172" s="37"/>
      <c r="F172" s="37"/>
      <c r="G172" s="37"/>
      <c r="H172" s="37"/>
      <c r="I172" s="37"/>
      <c r="J172" s="37"/>
    </row>
    <row r="173">
      <c r="A173" s="27"/>
      <c r="B173" s="37"/>
      <c r="C173" s="37"/>
      <c r="D173" s="37"/>
      <c r="E173" s="37"/>
      <c r="F173" s="37"/>
      <c r="G173" s="37"/>
      <c r="H173" s="37"/>
      <c r="I173" s="37"/>
      <c r="J173" s="37"/>
    </row>
    <row r="174">
      <c r="A174" s="27"/>
      <c r="B174" s="37"/>
      <c r="C174" s="37"/>
      <c r="D174" s="37"/>
      <c r="E174" s="37"/>
      <c r="F174" s="37"/>
      <c r="G174" s="37"/>
      <c r="H174" s="37"/>
      <c r="I174" s="37"/>
      <c r="J174" s="37"/>
    </row>
    <row r="175">
      <c r="A175" s="27"/>
      <c r="B175" s="37"/>
      <c r="C175" s="37"/>
      <c r="D175" s="37"/>
      <c r="E175" s="37"/>
      <c r="F175" s="37"/>
      <c r="G175" s="37"/>
      <c r="H175" s="37"/>
      <c r="I175" s="37"/>
      <c r="J175" s="37"/>
    </row>
    <row r="176">
      <c r="A176" s="27"/>
      <c r="B176" s="37"/>
      <c r="C176" s="37"/>
      <c r="D176" s="37"/>
      <c r="E176" s="37"/>
      <c r="F176" s="37"/>
      <c r="G176" s="37"/>
      <c r="H176" s="37"/>
      <c r="I176" s="37"/>
      <c r="J176" s="37"/>
    </row>
    <row r="177">
      <c r="A177" s="27"/>
      <c r="B177" s="37"/>
      <c r="C177" s="37"/>
      <c r="D177" s="37"/>
      <c r="E177" s="37"/>
      <c r="F177" s="37"/>
      <c r="G177" s="37"/>
      <c r="H177" s="37"/>
      <c r="I177" s="37"/>
      <c r="J177" s="37"/>
    </row>
    <row r="178">
      <c r="A178" s="27"/>
      <c r="B178" s="37"/>
      <c r="C178" s="37"/>
      <c r="D178" s="37"/>
      <c r="E178" s="37"/>
      <c r="F178" s="37"/>
      <c r="G178" s="37"/>
      <c r="H178" s="37"/>
      <c r="I178" s="37"/>
      <c r="J178" s="37"/>
    </row>
    <row r="179">
      <c r="A179" s="27"/>
      <c r="B179" s="37"/>
      <c r="C179" s="37"/>
      <c r="D179" s="37"/>
      <c r="E179" s="37"/>
      <c r="F179" s="37"/>
      <c r="G179" s="37"/>
      <c r="H179" s="37"/>
      <c r="I179" s="37"/>
      <c r="J179" s="37"/>
    </row>
    <row r="180">
      <c r="A180" s="27"/>
      <c r="B180" s="37"/>
      <c r="C180" s="37"/>
      <c r="D180" s="37"/>
      <c r="E180" s="37"/>
      <c r="F180" s="37"/>
      <c r="G180" s="37"/>
      <c r="H180" s="37"/>
      <c r="I180" s="37"/>
      <c r="J180" s="37"/>
    </row>
    <row r="181">
      <c r="A181" s="27"/>
      <c r="B181" s="37"/>
      <c r="C181" s="37"/>
      <c r="D181" s="37"/>
      <c r="E181" s="37"/>
      <c r="F181" s="37"/>
      <c r="G181" s="37"/>
      <c r="H181" s="37"/>
      <c r="I181" s="37"/>
      <c r="J181" s="37"/>
    </row>
    <row r="182">
      <c r="A182" s="27"/>
      <c r="B182" s="37"/>
      <c r="C182" s="37"/>
      <c r="D182" s="37"/>
      <c r="E182" s="37"/>
      <c r="F182" s="37"/>
      <c r="G182" s="37"/>
      <c r="H182" s="37"/>
      <c r="I182" s="37"/>
      <c r="J182" s="37"/>
    </row>
    <row r="183">
      <c r="A183" s="27"/>
      <c r="B183" s="37"/>
      <c r="C183" s="37"/>
      <c r="D183" s="37"/>
      <c r="E183" s="37"/>
      <c r="F183" s="37"/>
      <c r="G183" s="37"/>
      <c r="H183" s="37"/>
      <c r="I183" s="37"/>
      <c r="J183" s="37"/>
    </row>
    <row r="184">
      <c r="A184" s="27"/>
      <c r="B184" s="37"/>
      <c r="C184" s="37"/>
      <c r="D184" s="37"/>
      <c r="E184" s="37"/>
      <c r="F184" s="37"/>
      <c r="G184" s="37"/>
      <c r="H184" s="37"/>
      <c r="I184" s="37"/>
      <c r="J184" s="37"/>
    </row>
    <row r="185">
      <c r="A185" s="27"/>
      <c r="B185" s="37"/>
      <c r="C185" s="37"/>
      <c r="D185" s="37"/>
      <c r="E185" s="37"/>
      <c r="F185" s="37"/>
      <c r="G185" s="37"/>
      <c r="H185" s="37"/>
      <c r="I185" s="37"/>
      <c r="J185" s="37"/>
    </row>
    <row r="186">
      <c r="A186" s="27"/>
      <c r="B186" s="37"/>
      <c r="C186" s="37"/>
      <c r="D186" s="37"/>
      <c r="E186" s="37"/>
      <c r="F186" s="37"/>
      <c r="G186" s="37"/>
      <c r="H186" s="37"/>
      <c r="I186" s="37"/>
      <c r="J186" s="37"/>
    </row>
    <row r="187">
      <c r="A187" s="27"/>
      <c r="B187" s="37"/>
      <c r="C187" s="37"/>
      <c r="D187" s="37"/>
      <c r="E187" s="37"/>
      <c r="F187" s="37"/>
      <c r="G187" s="37"/>
      <c r="H187" s="37"/>
      <c r="I187" s="37"/>
      <c r="J187" s="37"/>
    </row>
    <row r="188">
      <c r="A188" s="27"/>
      <c r="B188" s="37"/>
      <c r="C188" s="37"/>
      <c r="D188" s="37"/>
      <c r="E188" s="37"/>
      <c r="F188" s="37"/>
      <c r="G188" s="37"/>
      <c r="H188" s="37"/>
      <c r="I188" s="37"/>
      <c r="J188" s="37"/>
    </row>
    <row r="189">
      <c r="A189" s="27"/>
      <c r="B189" s="37"/>
      <c r="C189" s="37"/>
      <c r="D189" s="37"/>
      <c r="E189" s="37"/>
      <c r="F189" s="37"/>
      <c r="G189" s="37"/>
      <c r="H189" s="37"/>
      <c r="I189" s="37"/>
      <c r="J189" s="37"/>
    </row>
    <row r="190">
      <c r="A190" s="27"/>
      <c r="B190" s="37"/>
      <c r="C190" s="37"/>
      <c r="D190" s="37"/>
      <c r="E190" s="37"/>
      <c r="F190" s="37"/>
      <c r="G190" s="37"/>
      <c r="H190" s="37"/>
      <c r="I190" s="37"/>
      <c r="J190" s="37"/>
    </row>
    <row r="191">
      <c r="A191" s="27"/>
      <c r="B191" s="37"/>
      <c r="C191" s="37"/>
      <c r="D191" s="37"/>
      <c r="E191" s="37"/>
      <c r="F191" s="37"/>
      <c r="G191" s="37"/>
      <c r="H191" s="37"/>
      <c r="I191" s="37"/>
      <c r="J191" s="37"/>
    </row>
    <row r="192">
      <c r="A192" s="27"/>
      <c r="B192" s="37"/>
      <c r="C192" s="37"/>
      <c r="D192" s="37"/>
      <c r="E192" s="37"/>
      <c r="F192" s="37"/>
      <c r="G192" s="37"/>
      <c r="H192" s="37"/>
      <c r="I192" s="37"/>
      <c r="J192" s="37"/>
    </row>
    <row r="193">
      <c r="A193" s="27"/>
      <c r="B193" s="37"/>
      <c r="C193" s="37"/>
      <c r="D193" s="37"/>
      <c r="E193" s="37"/>
      <c r="F193" s="37"/>
      <c r="G193" s="37"/>
      <c r="H193" s="37"/>
      <c r="I193" s="37"/>
      <c r="J193" s="37"/>
    </row>
    <row r="194">
      <c r="A194" s="27"/>
      <c r="B194" s="37"/>
      <c r="C194" s="37"/>
      <c r="D194" s="37"/>
      <c r="E194" s="37"/>
      <c r="F194" s="37"/>
      <c r="G194" s="37"/>
      <c r="H194" s="37"/>
      <c r="I194" s="37"/>
      <c r="J194" s="37"/>
    </row>
    <row r="195">
      <c r="A195" s="27"/>
      <c r="B195" s="37"/>
      <c r="C195" s="37"/>
      <c r="D195" s="37"/>
      <c r="E195" s="37"/>
      <c r="F195" s="37"/>
      <c r="G195" s="37"/>
      <c r="H195" s="37"/>
      <c r="I195" s="37"/>
      <c r="J195" s="37"/>
    </row>
    <row r="196">
      <c r="A196" s="27"/>
      <c r="B196" s="37"/>
      <c r="C196" s="37"/>
      <c r="D196" s="37"/>
      <c r="E196" s="37"/>
      <c r="F196" s="37"/>
      <c r="G196" s="37"/>
      <c r="H196" s="37"/>
      <c r="I196" s="37"/>
      <c r="J196" s="37"/>
    </row>
    <row r="197">
      <c r="A197" s="27"/>
      <c r="B197" s="37"/>
      <c r="C197" s="37"/>
      <c r="D197" s="37"/>
      <c r="E197" s="37"/>
      <c r="F197" s="37"/>
      <c r="G197" s="37"/>
      <c r="H197" s="37"/>
      <c r="I197" s="37"/>
      <c r="J197" s="37"/>
    </row>
    <row r="198">
      <c r="A198" s="27"/>
      <c r="B198" s="37"/>
      <c r="C198" s="37"/>
      <c r="D198" s="37"/>
      <c r="E198" s="37"/>
      <c r="F198" s="37"/>
      <c r="G198" s="37"/>
      <c r="H198" s="37"/>
      <c r="I198" s="37"/>
      <c r="J198" s="37"/>
    </row>
    <row r="199">
      <c r="A199" s="27"/>
      <c r="B199" s="37"/>
      <c r="C199" s="37"/>
      <c r="D199" s="37"/>
      <c r="E199" s="37"/>
      <c r="F199" s="37"/>
      <c r="G199" s="37"/>
      <c r="H199" s="37"/>
      <c r="I199" s="37"/>
      <c r="J199" s="37"/>
    </row>
    <row r="200">
      <c r="A200" s="27"/>
      <c r="B200" s="37"/>
      <c r="C200" s="37"/>
      <c r="D200" s="37"/>
      <c r="E200" s="37"/>
      <c r="F200" s="37"/>
      <c r="G200" s="37"/>
      <c r="H200" s="37"/>
      <c r="I200" s="37"/>
      <c r="J200" s="37"/>
    </row>
    <row r="201">
      <c r="A201" s="27"/>
      <c r="B201" s="37"/>
      <c r="C201" s="37"/>
      <c r="D201" s="37"/>
      <c r="E201" s="37"/>
      <c r="F201" s="37"/>
      <c r="G201" s="37"/>
      <c r="H201" s="37"/>
      <c r="I201" s="37"/>
      <c r="J201" s="37"/>
    </row>
    <row r="202">
      <c r="A202" s="27"/>
      <c r="B202" s="37"/>
      <c r="C202" s="37"/>
      <c r="D202" s="37"/>
      <c r="E202" s="37"/>
      <c r="F202" s="37"/>
      <c r="G202" s="37"/>
      <c r="H202" s="37"/>
      <c r="I202" s="37"/>
      <c r="J202" s="37"/>
    </row>
    <row r="203">
      <c r="A203" s="27"/>
      <c r="B203" s="37"/>
      <c r="C203" s="37"/>
      <c r="D203" s="37"/>
      <c r="E203" s="37"/>
      <c r="F203" s="37"/>
      <c r="G203" s="37"/>
      <c r="H203" s="37"/>
      <c r="I203" s="37"/>
      <c r="J203" s="37"/>
    </row>
    <row r="204">
      <c r="A204" s="27"/>
      <c r="B204" s="37"/>
      <c r="C204" s="37"/>
      <c r="D204" s="37"/>
      <c r="E204" s="37"/>
      <c r="F204" s="37"/>
      <c r="G204" s="37"/>
      <c r="H204" s="37"/>
      <c r="I204" s="37"/>
      <c r="J204" s="37"/>
    </row>
    <row r="205">
      <c r="A205" s="27"/>
      <c r="B205" s="37"/>
      <c r="C205" s="37"/>
      <c r="D205" s="37"/>
      <c r="E205" s="37"/>
      <c r="F205" s="37"/>
      <c r="G205" s="37"/>
      <c r="H205" s="37"/>
      <c r="I205" s="37"/>
      <c r="J205" s="37"/>
    </row>
    <row r="206">
      <c r="A206" s="27"/>
      <c r="B206" s="37"/>
      <c r="C206" s="37"/>
      <c r="D206" s="37"/>
      <c r="E206" s="37"/>
      <c r="F206" s="37"/>
      <c r="G206" s="37"/>
      <c r="H206" s="37"/>
      <c r="I206" s="37"/>
      <c r="J206" s="37"/>
    </row>
    <row r="207">
      <c r="A207" s="27"/>
      <c r="B207" s="37"/>
      <c r="C207" s="37"/>
      <c r="D207" s="37"/>
      <c r="E207" s="37"/>
      <c r="F207" s="37"/>
      <c r="G207" s="37"/>
      <c r="H207" s="37"/>
      <c r="I207" s="37"/>
      <c r="J207" s="37"/>
    </row>
    <row r="208">
      <c r="A208" s="27"/>
      <c r="B208" s="37"/>
      <c r="C208" s="37"/>
      <c r="D208" s="37"/>
      <c r="E208" s="37"/>
      <c r="F208" s="37"/>
      <c r="G208" s="37"/>
      <c r="H208" s="37"/>
      <c r="I208" s="37"/>
      <c r="J208" s="37"/>
    </row>
    <row r="209">
      <c r="A209" s="27"/>
      <c r="B209" s="37"/>
      <c r="C209" s="37"/>
      <c r="D209" s="37"/>
      <c r="E209" s="37"/>
      <c r="F209" s="37"/>
      <c r="G209" s="37"/>
      <c r="H209" s="37"/>
      <c r="I209" s="37"/>
      <c r="J209" s="37"/>
    </row>
    <row r="210">
      <c r="A210" s="27"/>
      <c r="B210" s="37"/>
      <c r="C210" s="37"/>
      <c r="D210" s="37"/>
      <c r="E210" s="37"/>
      <c r="F210" s="37"/>
      <c r="G210" s="37"/>
      <c r="H210" s="37"/>
      <c r="I210" s="37"/>
      <c r="J210" s="37"/>
    </row>
    <row r="211">
      <c r="A211" s="27"/>
      <c r="B211" s="37"/>
      <c r="C211" s="37"/>
      <c r="D211" s="37"/>
      <c r="E211" s="37"/>
      <c r="F211" s="37"/>
      <c r="G211" s="37"/>
      <c r="H211" s="37"/>
      <c r="I211" s="37"/>
      <c r="J211" s="37"/>
    </row>
    <row r="212">
      <c r="A212" s="27"/>
      <c r="B212" s="37"/>
      <c r="C212" s="37"/>
      <c r="D212" s="37"/>
      <c r="E212" s="37"/>
      <c r="F212" s="37"/>
      <c r="G212" s="37"/>
      <c r="H212" s="37"/>
      <c r="I212" s="37"/>
      <c r="J212" s="37"/>
    </row>
    <row r="213">
      <c r="A213" s="27"/>
      <c r="B213" s="37"/>
      <c r="C213" s="37"/>
      <c r="D213" s="37"/>
      <c r="E213" s="37"/>
      <c r="F213" s="37"/>
      <c r="G213" s="37"/>
      <c r="H213" s="37"/>
      <c r="I213" s="37"/>
      <c r="J213" s="37"/>
    </row>
    <row r="214">
      <c r="A214" s="27"/>
      <c r="B214" s="37"/>
      <c r="C214" s="37"/>
      <c r="D214" s="37"/>
      <c r="E214" s="37"/>
      <c r="F214" s="37"/>
      <c r="G214" s="37"/>
      <c r="H214" s="37"/>
      <c r="I214" s="37"/>
      <c r="J214" s="37"/>
    </row>
    <row r="215">
      <c r="A215" s="27"/>
      <c r="B215" s="37"/>
      <c r="C215" s="37"/>
      <c r="D215" s="37"/>
      <c r="E215" s="37"/>
      <c r="F215" s="37"/>
      <c r="G215" s="37"/>
      <c r="H215" s="37"/>
      <c r="I215" s="37"/>
      <c r="J215" s="37"/>
    </row>
    <row r="216">
      <c r="A216" s="27"/>
      <c r="B216" s="37"/>
      <c r="C216" s="37"/>
      <c r="D216" s="37"/>
      <c r="E216" s="37"/>
      <c r="F216" s="37"/>
      <c r="G216" s="37"/>
      <c r="H216" s="37"/>
      <c r="I216" s="37"/>
      <c r="J216" s="37"/>
    </row>
    <row r="217">
      <c r="A217" s="27"/>
      <c r="B217" s="37"/>
      <c r="C217" s="37"/>
      <c r="D217" s="37"/>
      <c r="E217" s="37"/>
      <c r="F217" s="37"/>
      <c r="G217" s="37"/>
      <c r="H217" s="37"/>
      <c r="I217" s="37"/>
      <c r="J217" s="37"/>
    </row>
    <row r="218">
      <c r="A218" s="27"/>
      <c r="B218" s="37"/>
      <c r="C218" s="37"/>
      <c r="D218" s="37"/>
      <c r="E218" s="37"/>
      <c r="F218" s="37"/>
      <c r="G218" s="37"/>
      <c r="H218" s="37"/>
      <c r="I218" s="37"/>
      <c r="J218" s="37"/>
    </row>
    <row r="219">
      <c r="A219" s="27"/>
      <c r="B219" s="37"/>
      <c r="C219" s="37"/>
      <c r="D219" s="37"/>
      <c r="E219" s="37"/>
      <c r="F219" s="37"/>
      <c r="G219" s="37"/>
      <c r="H219" s="37"/>
      <c r="I219" s="37"/>
      <c r="J219" s="37"/>
    </row>
    <row r="220">
      <c r="A220" s="27"/>
      <c r="B220" s="37"/>
      <c r="C220" s="37"/>
      <c r="D220" s="37"/>
      <c r="E220" s="37"/>
      <c r="F220" s="37"/>
      <c r="G220" s="37"/>
      <c r="H220" s="37"/>
      <c r="I220" s="37"/>
      <c r="J220" s="37"/>
    </row>
    <row r="221">
      <c r="A221" s="27"/>
      <c r="B221" s="37"/>
      <c r="C221" s="37"/>
      <c r="D221" s="37"/>
      <c r="E221" s="37"/>
      <c r="F221" s="37"/>
      <c r="G221" s="37"/>
      <c r="H221" s="37"/>
      <c r="I221" s="37"/>
      <c r="J221" s="37"/>
    </row>
    <row r="222">
      <c r="A222" s="27"/>
      <c r="B222" s="37"/>
      <c r="C222" s="37"/>
      <c r="D222" s="37"/>
      <c r="E222" s="37"/>
      <c r="F222" s="37"/>
      <c r="G222" s="37"/>
      <c r="H222" s="37"/>
      <c r="I222" s="37"/>
      <c r="J222" s="37"/>
    </row>
    <row r="223">
      <c r="A223" s="27"/>
      <c r="B223" s="37"/>
      <c r="C223" s="37"/>
      <c r="D223" s="37"/>
      <c r="E223" s="37"/>
      <c r="F223" s="37"/>
      <c r="G223" s="37"/>
      <c r="H223" s="37"/>
      <c r="I223" s="37"/>
      <c r="J223" s="37"/>
    </row>
    <row r="224">
      <c r="A224" s="27"/>
      <c r="B224" s="37"/>
      <c r="C224" s="37"/>
      <c r="D224" s="37"/>
      <c r="E224" s="37"/>
      <c r="F224" s="37"/>
      <c r="G224" s="37"/>
      <c r="H224" s="37"/>
      <c r="I224" s="37"/>
      <c r="J224" s="37"/>
    </row>
    <row r="225">
      <c r="A225" s="27"/>
      <c r="B225" s="37"/>
      <c r="C225" s="37"/>
      <c r="D225" s="37"/>
      <c r="E225" s="37"/>
      <c r="F225" s="37"/>
      <c r="G225" s="37"/>
      <c r="H225" s="37"/>
      <c r="I225" s="37"/>
      <c r="J225" s="37"/>
    </row>
    <row r="226">
      <c r="A226" s="27"/>
      <c r="B226" s="37"/>
      <c r="C226" s="37"/>
      <c r="D226" s="37"/>
      <c r="E226" s="37"/>
      <c r="F226" s="37"/>
      <c r="G226" s="37"/>
      <c r="H226" s="37"/>
      <c r="I226" s="37"/>
      <c r="J226" s="37"/>
    </row>
    <row r="227">
      <c r="A227" s="27"/>
      <c r="B227" s="37"/>
      <c r="C227" s="37"/>
      <c r="D227" s="37"/>
      <c r="E227" s="37"/>
      <c r="F227" s="37"/>
      <c r="G227" s="37"/>
      <c r="H227" s="37"/>
      <c r="I227" s="37"/>
      <c r="J227" s="37"/>
    </row>
    <row r="228">
      <c r="A228" s="27"/>
      <c r="B228" s="37"/>
      <c r="C228" s="37"/>
      <c r="D228" s="37"/>
      <c r="E228" s="37"/>
      <c r="F228" s="37"/>
      <c r="G228" s="37"/>
      <c r="H228" s="37"/>
      <c r="I228" s="37"/>
      <c r="J228" s="37"/>
    </row>
    <row r="229">
      <c r="A229" s="27"/>
      <c r="B229" s="37"/>
      <c r="C229" s="37"/>
      <c r="D229" s="37"/>
      <c r="E229" s="37"/>
      <c r="F229" s="37"/>
      <c r="G229" s="37"/>
      <c r="H229" s="37"/>
      <c r="I229" s="37"/>
      <c r="J229" s="37"/>
    </row>
    <row r="230">
      <c r="A230" s="27"/>
      <c r="B230" s="37"/>
      <c r="C230" s="37"/>
      <c r="D230" s="37"/>
      <c r="E230" s="37"/>
      <c r="F230" s="37"/>
      <c r="G230" s="37"/>
      <c r="H230" s="37"/>
      <c r="I230" s="37"/>
      <c r="J230" s="37"/>
    </row>
    <row r="231">
      <c r="A231" s="27"/>
      <c r="B231" s="37"/>
      <c r="C231" s="37"/>
      <c r="D231" s="37"/>
      <c r="E231" s="37"/>
      <c r="F231" s="37"/>
      <c r="G231" s="37"/>
      <c r="H231" s="37"/>
      <c r="I231" s="37"/>
      <c r="J231" s="37"/>
    </row>
    <row r="232">
      <c r="A232" s="27"/>
      <c r="B232" s="37"/>
      <c r="C232" s="37"/>
      <c r="D232" s="37"/>
      <c r="E232" s="37"/>
      <c r="F232" s="37"/>
      <c r="G232" s="37"/>
      <c r="H232" s="37"/>
      <c r="I232" s="37"/>
      <c r="J232" s="37"/>
    </row>
    <row r="233">
      <c r="A233" s="27"/>
      <c r="B233" s="37"/>
      <c r="C233" s="37"/>
      <c r="D233" s="37"/>
      <c r="E233" s="37"/>
      <c r="F233" s="37"/>
      <c r="G233" s="37"/>
      <c r="H233" s="37"/>
      <c r="I233" s="37"/>
      <c r="J233" s="37"/>
    </row>
    <row r="234">
      <c r="A234" s="27"/>
      <c r="B234" s="37"/>
      <c r="C234" s="37"/>
      <c r="D234" s="37"/>
      <c r="E234" s="37"/>
      <c r="F234" s="37"/>
      <c r="G234" s="37"/>
      <c r="H234" s="37"/>
      <c r="I234" s="37"/>
      <c r="J234" s="37"/>
    </row>
    <row r="235">
      <c r="A235" s="27"/>
      <c r="B235" s="37"/>
      <c r="C235" s="37"/>
      <c r="D235" s="37"/>
      <c r="E235" s="37"/>
      <c r="F235" s="37"/>
      <c r="G235" s="37"/>
      <c r="H235" s="37"/>
      <c r="I235" s="37"/>
      <c r="J235" s="37"/>
    </row>
    <row r="236">
      <c r="A236" s="27"/>
      <c r="B236" s="37"/>
      <c r="C236" s="37"/>
      <c r="D236" s="37"/>
      <c r="E236" s="37"/>
      <c r="F236" s="37"/>
      <c r="G236" s="37"/>
      <c r="H236" s="37"/>
      <c r="I236" s="37"/>
      <c r="J236" s="37"/>
    </row>
    <row r="237">
      <c r="A237" s="27"/>
      <c r="B237" s="37"/>
      <c r="C237" s="37"/>
      <c r="D237" s="37"/>
      <c r="E237" s="37"/>
      <c r="F237" s="37"/>
      <c r="G237" s="37"/>
      <c r="H237" s="37"/>
      <c r="I237" s="37"/>
      <c r="J237" s="37"/>
    </row>
    <row r="238">
      <c r="A238" s="27"/>
      <c r="B238" s="37"/>
      <c r="C238" s="37"/>
      <c r="D238" s="37"/>
      <c r="E238" s="37"/>
      <c r="F238" s="37"/>
      <c r="G238" s="37"/>
      <c r="H238" s="37"/>
      <c r="I238" s="37"/>
      <c r="J238" s="37"/>
    </row>
    <row r="239">
      <c r="A239" s="27"/>
      <c r="B239" s="37"/>
      <c r="C239" s="37"/>
      <c r="D239" s="37"/>
      <c r="E239" s="37"/>
      <c r="F239" s="37"/>
      <c r="G239" s="37"/>
      <c r="H239" s="37"/>
      <c r="I239" s="37"/>
      <c r="J239" s="37"/>
    </row>
    <row r="240">
      <c r="A240" s="27"/>
      <c r="B240" s="37"/>
      <c r="C240" s="37"/>
      <c r="D240" s="37"/>
      <c r="E240" s="37"/>
      <c r="F240" s="37"/>
      <c r="G240" s="37"/>
      <c r="H240" s="37"/>
      <c r="I240" s="37"/>
      <c r="J240" s="37"/>
    </row>
    <row r="241">
      <c r="A241" s="27"/>
      <c r="B241" s="37"/>
      <c r="C241" s="37"/>
      <c r="D241" s="37"/>
      <c r="E241" s="37"/>
      <c r="F241" s="37"/>
      <c r="G241" s="37"/>
      <c r="H241" s="37"/>
      <c r="I241" s="37"/>
      <c r="J241" s="37"/>
    </row>
    <row r="242">
      <c r="A242" s="27"/>
      <c r="B242" s="37"/>
      <c r="C242" s="37"/>
      <c r="D242" s="37"/>
      <c r="E242" s="37"/>
      <c r="F242" s="37"/>
      <c r="G242" s="37"/>
      <c r="H242" s="37"/>
      <c r="I242" s="37"/>
      <c r="J242" s="37"/>
    </row>
    <row r="243">
      <c r="A243" s="27"/>
      <c r="B243" s="37"/>
      <c r="C243" s="37"/>
      <c r="D243" s="37"/>
      <c r="E243" s="37"/>
      <c r="F243" s="37"/>
      <c r="G243" s="37"/>
      <c r="H243" s="37"/>
      <c r="I243" s="37"/>
      <c r="J243" s="37"/>
    </row>
    <row r="244">
      <c r="A244" s="27"/>
      <c r="B244" s="37"/>
      <c r="C244" s="37"/>
      <c r="D244" s="37"/>
      <c r="E244" s="37"/>
      <c r="F244" s="37"/>
      <c r="G244" s="37"/>
      <c r="H244" s="37"/>
      <c r="I244" s="37"/>
      <c r="J244" s="37"/>
    </row>
    <row r="245">
      <c r="A245" s="27"/>
      <c r="B245" s="37"/>
      <c r="C245" s="37"/>
      <c r="D245" s="37"/>
      <c r="E245" s="37"/>
      <c r="F245" s="37"/>
      <c r="G245" s="37"/>
      <c r="H245" s="37"/>
      <c r="I245" s="37"/>
      <c r="J245" s="37"/>
    </row>
    <row r="246">
      <c r="A246" s="27"/>
      <c r="B246" s="37"/>
      <c r="C246" s="37"/>
      <c r="D246" s="37"/>
      <c r="E246" s="37"/>
      <c r="F246" s="37"/>
      <c r="G246" s="37"/>
      <c r="H246" s="37"/>
      <c r="I246" s="37"/>
      <c r="J246" s="37"/>
    </row>
    <row r="247">
      <c r="A247" s="27"/>
      <c r="B247" s="37"/>
      <c r="C247" s="37"/>
      <c r="D247" s="37"/>
      <c r="E247" s="37"/>
      <c r="F247" s="37"/>
      <c r="G247" s="37"/>
      <c r="H247" s="37"/>
      <c r="I247" s="37"/>
      <c r="J247" s="37"/>
    </row>
    <row r="248">
      <c r="A248" s="27"/>
      <c r="B248" s="37"/>
      <c r="C248" s="37"/>
      <c r="D248" s="37"/>
      <c r="E248" s="37"/>
      <c r="F248" s="37"/>
      <c r="G248" s="37"/>
      <c r="H248" s="37"/>
      <c r="I248" s="37"/>
      <c r="J248" s="37"/>
    </row>
    <row r="249">
      <c r="A249" s="27"/>
      <c r="B249" s="37"/>
      <c r="C249" s="37"/>
      <c r="D249" s="37"/>
      <c r="E249" s="37"/>
      <c r="F249" s="37"/>
      <c r="G249" s="37"/>
      <c r="H249" s="37"/>
      <c r="I249" s="37"/>
      <c r="J249" s="37"/>
    </row>
    <row r="250">
      <c r="A250" s="27"/>
      <c r="B250" s="37"/>
      <c r="C250" s="37"/>
      <c r="D250" s="37"/>
      <c r="E250" s="37"/>
      <c r="F250" s="37"/>
      <c r="G250" s="37"/>
      <c r="H250" s="37"/>
      <c r="I250" s="37"/>
      <c r="J250" s="37"/>
    </row>
    <row r="251">
      <c r="A251" s="27"/>
      <c r="B251" s="37"/>
      <c r="C251" s="37"/>
      <c r="D251" s="37"/>
      <c r="E251" s="37"/>
      <c r="F251" s="37"/>
      <c r="G251" s="37"/>
      <c r="H251" s="37"/>
      <c r="I251" s="37"/>
      <c r="J251" s="37"/>
    </row>
    <row r="252">
      <c r="A252" s="27"/>
      <c r="B252" s="37"/>
      <c r="C252" s="37"/>
      <c r="D252" s="37"/>
      <c r="E252" s="37"/>
      <c r="F252" s="37"/>
      <c r="G252" s="37"/>
      <c r="H252" s="37"/>
      <c r="I252" s="37"/>
      <c r="J252" s="37"/>
    </row>
    <row r="253">
      <c r="A253" s="27"/>
      <c r="B253" s="37"/>
      <c r="C253" s="37"/>
      <c r="D253" s="37"/>
      <c r="E253" s="37"/>
      <c r="F253" s="37"/>
      <c r="G253" s="37"/>
      <c r="H253" s="37"/>
      <c r="I253" s="37"/>
      <c r="J253" s="37"/>
    </row>
    <row r="254">
      <c r="A254" s="27"/>
      <c r="B254" s="37"/>
      <c r="C254" s="37"/>
      <c r="D254" s="37"/>
      <c r="E254" s="37"/>
      <c r="F254" s="37"/>
      <c r="G254" s="37"/>
      <c r="H254" s="37"/>
      <c r="I254" s="37"/>
      <c r="J254" s="37"/>
    </row>
    <row r="255">
      <c r="A255" s="27"/>
      <c r="B255" s="37"/>
      <c r="C255" s="37"/>
      <c r="D255" s="37"/>
      <c r="E255" s="37"/>
      <c r="F255" s="37"/>
      <c r="G255" s="37"/>
      <c r="H255" s="37"/>
      <c r="I255" s="37"/>
      <c r="J255" s="37"/>
    </row>
    <row r="256">
      <c r="A256" s="27"/>
      <c r="B256" s="37"/>
      <c r="C256" s="37"/>
      <c r="D256" s="37"/>
      <c r="E256" s="37"/>
      <c r="F256" s="37"/>
      <c r="G256" s="37"/>
      <c r="H256" s="37"/>
      <c r="I256" s="37"/>
      <c r="J256" s="37"/>
    </row>
    <row r="257">
      <c r="A257" s="27"/>
      <c r="B257" s="37"/>
      <c r="C257" s="37"/>
      <c r="D257" s="37"/>
      <c r="E257" s="37"/>
      <c r="F257" s="37"/>
      <c r="G257" s="37"/>
      <c r="H257" s="37"/>
      <c r="I257" s="37"/>
      <c r="J257" s="37"/>
    </row>
    <row r="258">
      <c r="A258" s="27"/>
      <c r="B258" s="37"/>
      <c r="C258" s="37"/>
      <c r="D258" s="37"/>
      <c r="E258" s="37"/>
      <c r="F258" s="37"/>
      <c r="G258" s="37"/>
      <c r="H258" s="37"/>
      <c r="I258" s="37"/>
      <c r="J258" s="37"/>
    </row>
    <row r="259">
      <c r="A259" s="27"/>
      <c r="B259" s="37"/>
      <c r="C259" s="37"/>
      <c r="D259" s="37"/>
      <c r="E259" s="37"/>
      <c r="F259" s="37"/>
      <c r="G259" s="37"/>
      <c r="H259" s="37"/>
      <c r="I259" s="37"/>
      <c r="J259" s="37"/>
    </row>
    <row r="260">
      <c r="A260" s="27"/>
      <c r="B260" s="37"/>
      <c r="C260" s="37"/>
      <c r="D260" s="37"/>
      <c r="E260" s="37"/>
      <c r="F260" s="37"/>
      <c r="G260" s="37"/>
      <c r="H260" s="37"/>
      <c r="I260" s="37"/>
      <c r="J260" s="37"/>
    </row>
    <row r="261">
      <c r="A261" s="27"/>
      <c r="B261" s="37"/>
      <c r="C261" s="37"/>
      <c r="D261" s="37"/>
      <c r="E261" s="37"/>
      <c r="F261" s="37"/>
      <c r="G261" s="37"/>
      <c r="H261" s="37"/>
      <c r="I261" s="37"/>
      <c r="J261" s="37"/>
    </row>
    <row r="262">
      <c r="A262" s="27"/>
      <c r="B262" s="37"/>
      <c r="C262" s="37"/>
      <c r="D262" s="37"/>
      <c r="E262" s="37"/>
      <c r="F262" s="37"/>
      <c r="G262" s="37"/>
      <c r="H262" s="37"/>
      <c r="I262" s="37"/>
      <c r="J262" s="37"/>
    </row>
    <row r="263">
      <c r="A263" s="27"/>
      <c r="B263" s="37"/>
      <c r="C263" s="37"/>
      <c r="D263" s="37"/>
      <c r="E263" s="37"/>
      <c r="F263" s="37"/>
      <c r="G263" s="37"/>
      <c r="H263" s="37"/>
      <c r="I263" s="37"/>
      <c r="J263" s="37"/>
    </row>
    <row r="264">
      <c r="A264" s="27"/>
      <c r="B264" s="37"/>
      <c r="C264" s="37"/>
      <c r="D264" s="37"/>
      <c r="E264" s="37"/>
      <c r="F264" s="37"/>
      <c r="G264" s="37"/>
      <c r="H264" s="37"/>
      <c r="I264" s="37"/>
      <c r="J264" s="37"/>
    </row>
    <row r="265">
      <c r="A265" s="27"/>
      <c r="B265" s="37"/>
      <c r="C265" s="37"/>
      <c r="D265" s="37"/>
      <c r="E265" s="37"/>
      <c r="F265" s="37"/>
      <c r="G265" s="37"/>
      <c r="H265" s="37"/>
      <c r="I265" s="37"/>
      <c r="J265" s="37"/>
    </row>
    <row r="266">
      <c r="A266" s="27"/>
      <c r="B266" s="37"/>
      <c r="C266" s="37"/>
      <c r="D266" s="37"/>
      <c r="E266" s="37"/>
      <c r="F266" s="37"/>
      <c r="G266" s="37"/>
      <c r="H266" s="37"/>
      <c r="I266" s="37"/>
      <c r="J266" s="37"/>
    </row>
    <row r="267">
      <c r="A267" s="27"/>
      <c r="B267" s="37"/>
      <c r="C267" s="37"/>
      <c r="D267" s="37"/>
      <c r="E267" s="37"/>
      <c r="F267" s="37"/>
      <c r="G267" s="37"/>
      <c r="H267" s="37"/>
      <c r="I267" s="37"/>
      <c r="J267" s="37"/>
    </row>
    <row r="268">
      <c r="A268" s="27"/>
      <c r="B268" s="37"/>
      <c r="C268" s="37"/>
      <c r="D268" s="37"/>
      <c r="E268" s="37"/>
      <c r="F268" s="37"/>
      <c r="G268" s="37"/>
      <c r="H268" s="37"/>
      <c r="I268" s="37"/>
      <c r="J268" s="37"/>
    </row>
    <row r="269">
      <c r="A269" s="27"/>
      <c r="B269" s="37"/>
      <c r="C269" s="37"/>
      <c r="D269" s="37"/>
      <c r="E269" s="37"/>
      <c r="F269" s="37"/>
      <c r="G269" s="37"/>
      <c r="H269" s="37"/>
      <c r="I269" s="37"/>
      <c r="J269" s="37"/>
    </row>
    <row r="270">
      <c r="A270" s="27"/>
      <c r="B270" s="37"/>
      <c r="C270" s="37"/>
      <c r="D270" s="37"/>
      <c r="E270" s="37"/>
      <c r="F270" s="37"/>
      <c r="G270" s="37"/>
      <c r="H270" s="37"/>
      <c r="I270" s="37"/>
      <c r="J270" s="37"/>
    </row>
    <row r="271">
      <c r="A271" s="27"/>
      <c r="B271" s="37"/>
      <c r="C271" s="37"/>
      <c r="D271" s="37"/>
      <c r="E271" s="37"/>
      <c r="F271" s="37"/>
      <c r="G271" s="37"/>
      <c r="H271" s="37"/>
      <c r="I271" s="37"/>
      <c r="J271" s="37"/>
    </row>
    <row r="272">
      <c r="A272" s="27"/>
      <c r="B272" s="37"/>
      <c r="C272" s="37"/>
      <c r="D272" s="37"/>
      <c r="E272" s="37"/>
      <c r="F272" s="37"/>
      <c r="G272" s="37"/>
      <c r="H272" s="37"/>
      <c r="I272" s="37"/>
      <c r="J272" s="37"/>
    </row>
    <row r="273">
      <c r="A273" s="27"/>
      <c r="B273" s="37"/>
      <c r="C273" s="37"/>
      <c r="D273" s="37"/>
      <c r="E273" s="37"/>
      <c r="F273" s="37"/>
      <c r="G273" s="37"/>
      <c r="H273" s="37"/>
      <c r="I273" s="37"/>
      <c r="J273" s="37"/>
    </row>
    <row r="274">
      <c r="A274" s="27"/>
      <c r="B274" s="37"/>
      <c r="C274" s="37"/>
      <c r="D274" s="37"/>
      <c r="E274" s="37"/>
      <c r="F274" s="37"/>
      <c r="G274" s="37"/>
      <c r="H274" s="37"/>
      <c r="I274" s="37"/>
      <c r="J274" s="37"/>
    </row>
    <row r="275">
      <c r="A275" s="27"/>
      <c r="B275" s="37"/>
      <c r="C275" s="37"/>
      <c r="D275" s="37"/>
      <c r="E275" s="37"/>
      <c r="F275" s="37"/>
      <c r="G275" s="37"/>
      <c r="H275" s="37"/>
      <c r="I275" s="37"/>
      <c r="J275" s="37"/>
    </row>
    <row r="276">
      <c r="A276" s="27"/>
      <c r="B276" s="37"/>
      <c r="C276" s="37"/>
      <c r="D276" s="37"/>
      <c r="E276" s="37"/>
      <c r="F276" s="37"/>
      <c r="G276" s="37"/>
      <c r="H276" s="37"/>
      <c r="I276" s="37"/>
      <c r="J276" s="37"/>
    </row>
    <row r="277">
      <c r="A277" s="27"/>
      <c r="B277" s="37"/>
      <c r="C277" s="37"/>
      <c r="D277" s="37"/>
      <c r="E277" s="37"/>
      <c r="F277" s="37"/>
      <c r="G277" s="37"/>
      <c r="H277" s="37"/>
      <c r="I277" s="37"/>
      <c r="J277" s="37"/>
    </row>
    <row r="278">
      <c r="A278" s="27"/>
      <c r="B278" s="37"/>
      <c r="C278" s="37"/>
      <c r="D278" s="37"/>
      <c r="E278" s="37"/>
      <c r="F278" s="37"/>
      <c r="G278" s="37"/>
      <c r="H278" s="37"/>
      <c r="I278" s="37"/>
      <c r="J278" s="37"/>
    </row>
    <row r="279">
      <c r="A279" s="27"/>
      <c r="B279" s="37"/>
      <c r="C279" s="37"/>
      <c r="D279" s="37"/>
      <c r="E279" s="37"/>
      <c r="F279" s="37"/>
      <c r="G279" s="37"/>
      <c r="H279" s="37"/>
      <c r="I279" s="37"/>
      <c r="J279" s="37"/>
    </row>
    <row r="280">
      <c r="A280" s="27"/>
      <c r="B280" s="37"/>
      <c r="C280" s="37"/>
      <c r="D280" s="37"/>
      <c r="E280" s="37"/>
      <c r="F280" s="37"/>
      <c r="G280" s="37"/>
      <c r="H280" s="37"/>
      <c r="I280" s="37"/>
      <c r="J280" s="37"/>
    </row>
    <row r="281">
      <c r="A281" s="27"/>
      <c r="B281" s="37"/>
      <c r="C281" s="37"/>
      <c r="D281" s="37"/>
      <c r="E281" s="37"/>
      <c r="F281" s="37"/>
      <c r="G281" s="37"/>
      <c r="H281" s="37"/>
      <c r="I281" s="37"/>
      <c r="J281" s="37"/>
    </row>
    <row r="282">
      <c r="A282" s="27"/>
      <c r="B282" s="37"/>
      <c r="C282" s="37"/>
      <c r="D282" s="37"/>
      <c r="E282" s="37"/>
      <c r="F282" s="37"/>
      <c r="G282" s="37"/>
      <c r="H282" s="37"/>
      <c r="I282" s="37"/>
      <c r="J282" s="37"/>
    </row>
    <row r="283">
      <c r="A283" s="27"/>
      <c r="B283" s="37"/>
      <c r="C283" s="37"/>
      <c r="D283" s="37"/>
      <c r="E283" s="37"/>
      <c r="F283" s="37"/>
      <c r="G283" s="37"/>
      <c r="H283" s="37"/>
      <c r="I283" s="37"/>
      <c r="J283" s="37"/>
    </row>
    <row r="284">
      <c r="A284" s="27"/>
      <c r="B284" s="37"/>
      <c r="C284" s="37"/>
      <c r="D284" s="37"/>
      <c r="E284" s="37"/>
      <c r="F284" s="37"/>
      <c r="G284" s="37"/>
      <c r="H284" s="37"/>
      <c r="I284" s="37"/>
      <c r="J284" s="37"/>
    </row>
    <row r="285">
      <c r="A285" s="27"/>
      <c r="B285" s="37"/>
      <c r="C285" s="37"/>
      <c r="D285" s="37"/>
      <c r="E285" s="37"/>
      <c r="F285" s="37"/>
      <c r="G285" s="37"/>
      <c r="H285" s="37"/>
      <c r="I285" s="37"/>
      <c r="J285" s="37"/>
    </row>
    <row r="286">
      <c r="A286" s="27"/>
      <c r="B286" s="37"/>
      <c r="C286" s="37"/>
      <c r="D286" s="37"/>
      <c r="E286" s="37"/>
      <c r="F286" s="37"/>
      <c r="G286" s="37"/>
      <c r="H286" s="37"/>
      <c r="I286" s="37"/>
      <c r="J286" s="37"/>
    </row>
    <row r="287">
      <c r="A287" s="27"/>
      <c r="B287" s="37"/>
      <c r="C287" s="37"/>
      <c r="D287" s="37"/>
      <c r="E287" s="37"/>
      <c r="F287" s="37"/>
      <c r="G287" s="37"/>
      <c r="H287" s="37"/>
      <c r="I287" s="37"/>
      <c r="J287" s="37"/>
    </row>
    <row r="288">
      <c r="A288" s="27"/>
      <c r="B288" s="37"/>
      <c r="C288" s="37"/>
      <c r="D288" s="37"/>
      <c r="E288" s="37"/>
      <c r="F288" s="37"/>
      <c r="G288" s="37"/>
      <c r="H288" s="37"/>
      <c r="I288" s="37"/>
      <c r="J288" s="37"/>
    </row>
    <row r="289">
      <c r="A289" s="27"/>
      <c r="B289" s="37"/>
      <c r="C289" s="37"/>
      <c r="D289" s="37"/>
      <c r="E289" s="37"/>
      <c r="F289" s="37"/>
      <c r="G289" s="37"/>
      <c r="H289" s="37"/>
      <c r="I289" s="37"/>
      <c r="J289" s="37"/>
    </row>
    <row r="290">
      <c r="A290" s="27"/>
      <c r="B290" s="37"/>
      <c r="C290" s="37"/>
      <c r="D290" s="37"/>
      <c r="E290" s="37"/>
      <c r="F290" s="37"/>
      <c r="G290" s="37"/>
      <c r="H290" s="37"/>
      <c r="I290" s="37"/>
      <c r="J290" s="37"/>
    </row>
    <row r="291">
      <c r="A291" s="27"/>
      <c r="B291" s="37"/>
      <c r="C291" s="37"/>
      <c r="D291" s="37"/>
      <c r="E291" s="37"/>
      <c r="F291" s="37"/>
      <c r="G291" s="37"/>
      <c r="H291" s="37"/>
      <c r="I291" s="37"/>
      <c r="J291" s="37"/>
    </row>
    <row r="292">
      <c r="A292" s="27"/>
      <c r="B292" s="37"/>
      <c r="C292" s="37"/>
      <c r="D292" s="37"/>
      <c r="E292" s="37"/>
      <c r="F292" s="37"/>
      <c r="G292" s="37"/>
      <c r="H292" s="37"/>
      <c r="I292" s="37"/>
      <c r="J292" s="37"/>
    </row>
    <row r="293">
      <c r="A293" s="27"/>
      <c r="B293" s="37"/>
      <c r="C293" s="37"/>
      <c r="D293" s="37"/>
      <c r="E293" s="37"/>
      <c r="F293" s="37"/>
      <c r="G293" s="37"/>
      <c r="H293" s="37"/>
      <c r="I293" s="37"/>
      <c r="J293" s="37"/>
    </row>
    <row r="294">
      <c r="A294" s="27"/>
      <c r="B294" s="37"/>
      <c r="C294" s="37"/>
      <c r="D294" s="37"/>
      <c r="E294" s="37"/>
      <c r="F294" s="37"/>
      <c r="G294" s="37"/>
      <c r="H294" s="37"/>
      <c r="I294" s="37"/>
      <c r="J294" s="37"/>
    </row>
    <row r="295">
      <c r="A295" s="27"/>
      <c r="B295" s="37"/>
      <c r="C295" s="37"/>
      <c r="D295" s="37"/>
      <c r="E295" s="37"/>
      <c r="F295" s="37"/>
      <c r="G295" s="37"/>
      <c r="H295" s="37"/>
      <c r="I295" s="37"/>
      <c r="J295" s="37"/>
    </row>
    <row r="296">
      <c r="A296" s="27"/>
      <c r="B296" s="37"/>
      <c r="C296" s="37"/>
      <c r="D296" s="37"/>
      <c r="E296" s="37"/>
      <c r="F296" s="37"/>
      <c r="G296" s="37"/>
      <c r="H296" s="37"/>
      <c r="I296" s="37"/>
      <c r="J296" s="37"/>
    </row>
    <row r="297">
      <c r="A297" s="27"/>
      <c r="B297" s="37"/>
      <c r="C297" s="37"/>
      <c r="D297" s="37"/>
      <c r="E297" s="37"/>
      <c r="F297" s="37"/>
      <c r="G297" s="37"/>
      <c r="H297" s="37"/>
      <c r="I297" s="37"/>
      <c r="J297" s="37"/>
    </row>
    <row r="298">
      <c r="A298" s="27"/>
      <c r="B298" s="37"/>
      <c r="C298" s="37"/>
      <c r="D298" s="37"/>
      <c r="E298" s="37"/>
      <c r="F298" s="37"/>
      <c r="G298" s="37"/>
      <c r="H298" s="37"/>
      <c r="I298" s="37"/>
      <c r="J298" s="37"/>
    </row>
    <row r="299">
      <c r="A299" s="27"/>
      <c r="B299" s="37"/>
      <c r="C299" s="37"/>
      <c r="D299" s="37"/>
      <c r="E299" s="37"/>
      <c r="F299" s="37"/>
      <c r="G299" s="37"/>
      <c r="H299" s="37"/>
      <c r="I299" s="37"/>
      <c r="J299" s="37"/>
    </row>
    <row r="300">
      <c r="A300" s="27"/>
      <c r="B300" s="37"/>
      <c r="C300" s="37"/>
      <c r="D300" s="37"/>
      <c r="E300" s="37"/>
      <c r="F300" s="37"/>
      <c r="G300" s="37"/>
      <c r="H300" s="37"/>
      <c r="I300" s="37"/>
      <c r="J300" s="37"/>
    </row>
    <row r="301">
      <c r="A301" s="27"/>
      <c r="B301" s="37"/>
      <c r="C301" s="37"/>
      <c r="D301" s="37"/>
      <c r="E301" s="37"/>
      <c r="F301" s="37"/>
      <c r="G301" s="37"/>
      <c r="H301" s="37"/>
      <c r="I301" s="37"/>
      <c r="J301" s="37"/>
    </row>
    <row r="302">
      <c r="A302" s="27"/>
      <c r="B302" s="37"/>
      <c r="C302" s="37"/>
      <c r="D302" s="37"/>
      <c r="E302" s="37"/>
      <c r="F302" s="37"/>
      <c r="G302" s="37"/>
      <c r="H302" s="37"/>
      <c r="I302" s="37"/>
      <c r="J302" s="37"/>
    </row>
    <row r="303">
      <c r="A303" s="27"/>
      <c r="B303" s="37"/>
      <c r="C303" s="37"/>
      <c r="D303" s="37"/>
      <c r="E303" s="37"/>
      <c r="F303" s="37"/>
      <c r="G303" s="37"/>
      <c r="H303" s="37"/>
      <c r="I303" s="37"/>
      <c r="J303" s="37"/>
    </row>
    <row r="304">
      <c r="A304" s="27"/>
      <c r="B304" s="37"/>
      <c r="C304" s="37"/>
      <c r="D304" s="37"/>
      <c r="E304" s="37"/>
      <c r="F304" s="37"/>
      <c r="G304" s="37"/>
      <c r="H304" s="37"/>
      <c r="I304" s="37"/>
      <c r="J304" s="37"/>
    </row>
    <row r="305">
      <c r="A305" s="27"/>
      <c r="B305" s="37"/>
      <c r="C305" s="37"/>
      <c r="D305" s="37"/>
      <c r="E305" s="37"/>
      <c r="F305" s="37"/>
      <c r="G305" s="37"/>
      <c r="H305" s="37"/>
      <c r="I305" s="37"/>
      <c r="J305" s="37"/>
    </row>
    <row r="306">
      <c r="A306" s="27"/>
      <c r="B306" s="37"/>
      <c r="C306" s="37"/>
      <c r="D306" s="37"/>
      <c r="E306" s="37"/>
      <c r="F306" s="37"/>
      <c r="G306" s="37"/>
      <c r="H306" s="37"/>
      <c r="I306" s="37"/>
      <c r="J306" s="37"/>
    </row>
    <row r="307">
      <c r="A307" s="27"/>
      <c r="B307" s="37"/>
      <c r="C307" s="37"/>
      <c r="D307" s="37"/>
      <c r="E307" s="37"/>
      <c r="F307" s="37"/>
      <c r="G307" s="37"/>
      <c r="H307" s="37"/>
      <c r="I307" s="37"/>
      <c r="J307" s="37"/>
    </row>
    <row r="308">
      <c r="A308" s="27"/>
      <c r="B308" s="37"/>
      <c r="C308" s="37"/>
      <c r="D308" s="37"/>
      <c r="E308" s="37"/>
      <c r="F308" s="37"/>
      <c r="G308" s="37"/>
      <c r="H308" s="37"/>
      <c r="I308" s="37"/>
      <c r="J308" s="37"/>
    </row>
    <row r="309">
      <c r="A309" s="27"/>
      <c r="B309" s="37"/>
      <c r="C309" s="37"/>
      <c r="D309" s="37"/>
      <c r="E309" s="37"/>
      <c r="F309" s="37"/>
      <c r="G309" s="37"/>
      <c r="H309" s="37"/>
      <c r="I309" s="37"/>
      <c r="J309" s="37"/>
    </row>
    <row r="310">
      <c r="A310" s="27"/>
      <c r="B310" s="37"/>
      <c r="C310" s="37"/>
      <c r="D310" s="37"/>
      <c r="E310" s="37"/>
      <c r="F310" s="37"/>
      <c r="G310" s="37"/>
      <c r="H310" s="37"/>
      <c r="I310" s="37"/>
      <c r="J310" s="37"/>
    </row>
    <row r="311">
      <c r="A311" s="27"/>
      <c r="B311" s="37"/>
      <c r="C311" s="37"/>
      <c r="D311" s="37"/>
      <c r="E311" s="37"/>
      <c r="F311" s="37"/>
      <c r="G311" s="37"/>
      <c r="H311" s="37"/>
      <c r="I311" s="37"/>
      <c r="J311" s="37"/>
    </row>
    <row r="312">
      <c r="A312" s="27"/>
      <c r="B312" s="37"/>
      <c r="C312" s="37"/>
      <c r="D312" s="37"/>
      <c r="E312" s="37"/>
      <c r="F312" s="37"/>
      <c r="G312" s="37"/>
      <c r="H312" s="37"/>
      <c r="I312" s="37"/>
      <c r="J312" s="37"/>
    </row>
    <row r="313">
      <c r="A313" s="27"/>
      <c r="B313" s="37"/>
      <c r="C313" s="37"/>
      <c r="D313" s="37"/>
      <c r="E313" s="37"/>
      <c r="F313" s="37"/>
      <c r="G313" s="37"/>
      <c r="H313" s="37"/>
      <c r="I313" s="37"/>
      <c r="J313" s="37"/>
    </row>
    <row r="314">
      <c r="A314" s="27"/>
      <c r="B314" s="37"/>
      <c r="C314" s="37"/>
      <c r="D314" s="37"/>
      <c r="E314" s="37"/>
      <c r="F314" s="37"/>
      <c r="G314" s="37"/>
      <c r="H314" s="37"/>
      <c r="I314" s="37"/>
      <c r="J314" s="37"/>
    </row>
    <row r="315">
      <c r="A315" s="27"/>
      <c r="B315" s="37"/>
      <c r="C315" s="37"/>
      <c r="D315" s="37"/>
      <c r="E315" s="37"/>
      <c r="F315" s="37"/>
      <c r="G315" s="37"/>
      <c r="H315" s="37"/>
      <c r="I315" s="37"/>
      <c r="J315" s="37"/>
    </row>
    <row r="316">
      <c r="A316" s="27"/>
      <c r="B316" s="37"/>
      <c r="C316" s="37"/>
      <c r="D316" s="37"/>
      <c r="E316" s="37"/>
      <c r="F316" s="37"/>
      <c r="G316" s="37"/>
      <c r="H316" s="37"/>
      <c r="I316" s="37"/>
      <c r="J316" s="37"/>
    </row>
    <row r="317">
      <c r="A317" s="27"/>
      <c r="B317" s="37"/>
      <c r="C317" s="37"/>
      <c r="D317" s="37"/>
      <c r="E317" s="37"/>
      <c r="F317" s="37"/>
      <c r="G317" s="37"/>
      <c r="H317" s="37"/>
      <c r="I317" s="37"/>
      <c r="J317" s="37"/>
    </row>
    <row r="318">
      <c r="A318" s="27"/>
      <c r="B318" s="37"/>
      <c r="C318" s="37"/>
      <c r="D318" s="37"/>
      <c r="E318" s="37"/>
      <c r="F318" s="37"/>
      <c r="G318" s="37"/>
      <c r="H318" s="37"/>
      <c r="I318" s="37"/>
      <c r="J318" s="37"/>
    </row>
    <row r="319">
      <c r="A319" s="27"/>
      <c r="B319" s="37"/>
      <c r="C319" s="37"/>
      <c r="D319" s="37"/>
      <c r="E319" s="37"/>
      <c r="F319" s="37"/>
      <c r="G319" s="37"/>
      <c r="H319" s="37"/>
      <c r="I319" s="37"/>
      <c r="J319" s="37"/>
    </row>
    <row r="320">
      <c r="A320" s="27"/>
      <c r="B320" s="37"/>
      <c r="C320" s="37"/>
      <c r="D320" s="37"/>
      <c r="E320" s="37"/>
      <c r="F320" s="37"/>
      <c r="G320" s="37"/>
      <c r="H320" s="37"/>
      <c r="I320" s="37"/>
      <c r="J320" s="37"/>
    </row>
    <row r="321">
      <c r="A321" s="27"/>
      <c r="B321" s="37"/>
      <c r="C321" s="37"/>
      <c r="D321" s="37"/>
      <c r="E321" s="37"/>
      <c r="F321" s="37"/>
      <c r="G321" s="37"/>
      <c r="H321" s="37"/>
      <c r="I321" s="37"/>
      <c r="J321" s="37"/>
    </row>
    <row r="322">
      <c r="A322" s="27"/>
      <c r="B322" s="37"/>
      <c r="C322" s="37"/>
      <c r="D322" s="37"/>
      <c r="E322" s="37"/>
      <c r="F322" s="37"/>
      <c r="G322" s="37"/>
      <c r="H322" s="37"/>
      <c r="I322" s="37"/>
      <c r="J322" s="37"/>
    </row>
    <row r="323">
      <c r="A323" s="27"/>
      <c r="B323" s="37"/>
      <c r="C323" s="37"/>
      <c r="D323" s="37"/>
      <c r="E323" s="37"/>
      <c r="F323" s="37"/>
      <c r="G323" s="37"/>
      <c r="H323" s="37"/>
      <c r="I323" s="37"/>
      <c r="J323" s="37"/>
    </row>
    <row r="324">
      <c r="A324" s="27"/>
      <c r="B324" s="37"/>
      <c r="C324" s="37"/>
      <c r="D324" s="37"/>
      <c r="E324" s="37"/>
      <c r="F324" s="37"/>
      <c r="G324" s="37"/>
      <c r="H324" s="37"/>
      <c r="I324" s="37"/>
      <c r="J324" s="37"/>
    </row>
    <row r="325">
      <c r="A325" s="27"/>
      <c r="B325" s="37"/>
      <c r="C325" s="37"/>
      <c r="D325" s="37"/>
      <c r="E325" s="37"/>
      <c r="F325" s="37"/>
      <c r="G325" s="37"/>
      <c r="H325" s="37"/>
      <c r="I325" s="37"/>
      <c r="J325" s="37"/>
    </row>
    <row r="326">
      <c r="A326" s="27"/>
      <c r="B326" s="37"/>
      <c r="C326" s="37"/>
      <c r="D326" s="37"/>
      <c r="E326" s="37"/>
      <c r="F326" s="37"/>
      <c r="G326" s="37"/>
      <c r="H326" s="37"/>
      <c r="I326" s="37"/>
      <c r="J326" s="37"/>
    </row>
    <row r="327">
      <c r="A327" s="27"/>
      <c r="B327" s="37"/>
      <c r="C327" s="37"/>
      <c r="D327" s="37"/>
      <c r="E327" s="37"/>
      <c r="F327" s="37"/>
      <c r="G327" s="37"/>
      <c r="H327" s="37"/>
      <c r="I327" s="37"/>
      <c r="J327" s="37"/>
    </row>
    <row r="328">
      <c r="A328" s="27"/>
      <c r="B328" s="37"/>
      <c r="C328" s="37"/>
      <c r="D328" s="37"/>
      <c r="E328" s="37"/>
      <c r="F328" s="37"/>
      <c r="G328" s="37"/>
      <c r="H328" s="37"/>
      <c r="I328" s="37"/>
      <c r="J328" s="37"/>
    </row>
    <row r="329">
      <c r="A329" s="27"/>
      <c r="B329" s="37"/>
      <c r="C329" s="37"/>
      <c r="D329" s="37"/>
      <c r="E329" s="37"/>
      <c r="F329" s="37"/>
      <c r="G329" s="37"/>
      <c r="H329" s="37"/>
      <c r="I329" s="37"/>
      <c r="J329" s="37"/>
    </row>
    <row r="330">
      <c r="A330" s="27"/>
      <c r="B330" s="37"/>
      <c r="C330" s="37"/>
      <c r="D330" s="37"/>
      <c r="E330" s="37"/>
      <c r="F330" s="37"/>
      <c r="G330" s="37"/>
      <c r="H330" s="37"/>
      <c r="I330" s="37"/>
      <c r="J330" s="37"/>
    </row>
    <row r="331">
      <c r="A331" s="27"/>
      <c r="B331" s="37"/>
      <c r="C331" s="37"/>
      <c r="D331" s="37"/>
      <c r="E331" s="37"/>
      <c r="F331" s="37"/>
      <c r="G331" s="37"/>
      <c r="H331" s="37"/>
      <c r="I331" s="37"/>
      <c r="J331" s="37"/>
    </row>
    <row r="332">
      <c r="A332" s="27"/>
      <c r="B332" s="37"/>
      <c r="C332" s="37"/>
      <c r="D332" s="37"/>
      <c r="E332" s="37"/>
      <c r="F332" s="37"/>
      <c r="G332" s="37"/>
      <c r="H332" s="37"/>
      <c r="I332" s="37"/>
      <c r="J332" s="37"/>
    </row>
    <row r="333">
      <c r="A333" s="27"/>
      <c r="B333" s="37"/>
      <c r="C333" s="37"/>
      <c r="D333" s="37"/>
      <c r="E333" s="37"/>
      <c r="F333" s="37"/>
      <c r="G333" s="37"/>
      <c r="H333" s="37"/>
      <c r="I333" s="37"/>
      <c r="J333" s="37"/>
    </row>
    <row r="334">
      <c r="A334" s="27"/>
      <c r="B334" s="37"/>
      <c r="C334" s="37"/>
      <c r="D334" s="37"/>
      <c r="E334" s="37"/>
      <c r="F334" s="37"/>
      <c r="G334" s="37"/>
      <c r="H334" s="37"/>
      <c r="I334" s="37"/>
      <c r="J334" s="37"/>
    </row>
    <row r="335">
      <c r="A335" s="27"/>
      <c r="B335" s="37"/>
      <c r="C335" s="37"/>
      <c r="D335" s="37"/>
      <c r="E335" s="37"/>
      <c r="F335" s="37"/>
      <c r="G335" s="37"/>
      <c r="H335" s="37"/>
      <c r="I335" s="37"/>
      <c r="J335" s="37"/>
    </row>
    <row r="336">
      <c r="A336" s="27"/>
      <c r="B336" s="37"/>
      <c r="C336" s="37"/>
      <c r="D336" s="37"/>
      <c r="E336" s="37"/>
      <c r="F336" s="37"/>
      <c r="G336" s="37"/>
      <c r="H336" s="37"/>
      <c r="I336" s="37"/>
      <c r="J336" s="37"/>
    </row>
    <row r="337">
      <c r="A337" s="27"/>
      <c r="B337" s="37"/>
      <c r="C337" s="37"/>
      <c r="D337" s="37"/>
      <c r="E337" s="37"/>
      <c r="F337" s="37"/>
      <c r="G337" s="37"/>
      <c r="H337" s="37"/>
      <c r="I337" s="37"/>
      <c r="J337" s="37"/>
    </row>
    <row r="338">
      <c r="A338" s="27"/>
      <c r="B338" s="37"/>
      <c r="C338" s="37"/>
      <c r="D338" s="37"/>
      <c r="E338" s="37"/>
      <c r="F338" s="37"/>
      <c r="G338" s="37"/>
      <c r="H338" s="37"/>
      <c r="I338" s="37"/>
      <c r="J338" s="37"/>
    </row>
    <row r="339">
      <c r="A339" s="27"/>
      <c r="B339" s="37"/>
      <c r="C339" s="37"/>
      <c r="D339" s="37"/>
      <c r="E339" s="37"/>
      <c r="F339" s="37"/>
      <c r="G339" s="37"/>
      <c r="H339" s="37"/>
      <c r="I339" s="37"/>
      <c r="J339" s="37"/>
    </row>
    <row r="340">
      <c r="A340" s="27"/>
      <c r="B340" s="37"/>
      <c r="C340" s="37"/>
      <c r="D340" s="37"/>
      <c r="E340" s="37"/>
      <c r="F340" s="37"/>
      <c r="G340" s="37"/>
      <c r="H340" s="37"/>
      <c r="I340" s="37"/>
      <c r="J340" s="37"/>
    </row>
    <row r="341">
      <c r="A341" s="27"/>
      <c r="B341" s="37"/>
      <c r="C341" s="37"/>
      <c r="D341" s="37"/>
      <c r="E341" s="37"/>
      <c r="F341" s="37"/>
      <c r="G341" s="37"/>
      <c r="H341" s="37"/>
      <c r="I341" s="37"/>
      <c r="J341" s="37"/>
    </row>
    <row r="342">
      <c r="A342" s="27"/>
      <c r="B342" s="37"/>
      <c r="C342" s="37"/>
      <c r="D342" s="37"/>
      <c r="E342" s="37"/>
      <c r="F342" s="37"/>
      <c r="G342" s="37"/>
      <c r="H342" s="37"/>
      <c r="I342" s="37"/>
      <c r="J342" s="37"/>
    </row>
    <row r="343">
      <c r="A343" s="27"/>
      <c r="B343" s="37"/>
      <c r="C343" s="37"/>
      <c r="D343" s="37"/>
      <c r="E343" s="37"/>
      <c r="F343" s="37"/>
      <c r="G343" s="37"/>
      <c r="H343" s="37"/>
      <c r="I343" s="37"/>
      <c r="J343" s="37"/>
    </row>
    <row r="344">
      <c r="A344" s="27"/>
      <c r="B344" s="37"/>
      <c r="C344" s="37"/>
      <c r="D344" s="37"/>
      <c r="E344" s="37"/>
      <c r="F344" s="37"/>
      <c r="G344" s="37"/>
      <c r="H344" s="37"/>
      <c r="I344" s="37"/>
      <c r="J344" s="37"/>
    </row>
    <row r="345">
      <c r="A345" s="27"/>
      <c r="B345" s="37"/>
      <c r="C345" s="37"/>
      <c r="D345" s="37"/>
      <c r="E345" s="37"/>
      <c r="F345" s="37"/>
      <c r="G345" s="37"/>
      <c r="H345" s="37"/>
      <c r="I345" s="37"/>
      <c r="J345" s="37"/>
    </row>
    <row r="346">
      <c r="A346" s="27"/>
      <c r="B346" s="37"/>
      <c r="C346" s="37"/>
      <c r="D346" s="37"/>
      <c r="E346" s="37"/>
      <c r="F346" s="37"/>
      <c r="G346" s="37"/>
      <c r="H346" s="37"/>
      <c r="I346" s="37"/>
      <c r="J346" s="37"/>
    </row>
    <row r="347">
      <c r="A347" s="27"/>
      <c r="B347" s="37"/>
      <c r="C347" s="37"/>
      <c r="D347" s="37"/>
      <c r="E347" s="37"/>
      <c r="F347" s="37"/>
      <c r="G347" s="37"/>
      <c r="H347" s="37"/>
      <c r="I347" s="37"/>
      <c r="J347" s="37"/>
    </row>
    <row r="348">
      <c r="A348" s="27"/>
      <c r="B348" s="37"/>
      <c r="C348" s="37"/>
      <c r="D348" s="37"/>
      <c r="E348" s="37"/>
      <c r="F348" s="37"/>
      <c r="G348" s="37"/>
      <c r="H348" s="37"/>
      <c r="I348" s="37"/>
      <c r="J348" s="37"/>
    </row>
    <row r="349">
      <c r="A349" s="27"/>
      <c r="B349" s="37"/>
      <c r="C349" s="37"/>
      <c r="D349" s="37"/>
      <c r="E349" s="37"/>
      <c r="F349" s="37"/>
      <c r="G349" s="37"/>
      <c r="H349" s="37"/>
      <c r="I349" s="37"/>
      <c r="J349" s="37"/>
    </row>
    <row r="350">
      <c r="A350" s="27"/>
      <c r="B350" s="37"/>
      <c r="C350" s="37"/>
      <c r="D350" s="37"/>
      <c r="E350" s="37"/>
      <c r="F350" s="37"/>
      <c r="G350" s="37"/>
      <c r="H350" s="37"/>
      <c r="I350" s="37"/>
      <c r="J350" s="37"/>
    </row>
    <row r="351">
      <c r="A351" s="27"/>
      <c r="B351" s="37"/>
      <c r="C351" s="37"/>
      <c r="D351" s="37"/>
      <c r="E351" s="37"/>
      <c r="F351" s="37"/>
      <c r="G351" s="37"/>
      <c r="H351" s="37"/>
      <c r="I351" s="37"/>
      <c r="J351" s="37"/>
    </row>
    <row r="352">
      <c r="A352" s="27"/>
      <c r="B352" s="37"/>
      <c r="C352" s="37"/>
      <c r="D352" s="37"/>
      <c r="E352" s="37"/>
      <c r="F352" s="37"/>
      <c r="G352" s="37"/>
      <c r="H352" s="37"/>
      <c r="I352" s="37"/>
      <c r="J352" s="37"/>
    </row>
    <row r="353">
      <c r="A353" s="27"/>
      <c r="B353" s="37"/>
      <c r="C353" s="37"/>
      <c r="D353" s="37"/>
      <c r="E353" s="37"/>
      <c r="F353" s="37"/>
      <c r="G353" s="37"/>
      <c r="H353" s="37"/>
      <c r="I353" s="37"/>
      <c r="J353" s="37"/>
    </row>
    <row r="354">
      <c r="A354" s="27"/>
      <c r="B354" s="37"/>
      <c r="C354" s="37"/>
      <c r="D354" s="37"/>
      <c r="E354" s="37"/>
      <c r="F354" s="37"/>
      <c r="G354" s="37"/>
      <c r="H354" s="37"/>
      <c r="I354" s="37"/>
      <c r="J354" s="37"/>
    </row>
    <row r="355">
      <c r="A355" s="27"/>
      <c r="B355" s="37"/>
      <c r="C355" s="37"/>
      <c r="D355" s="37"/>
      <c r="E355" s="37"/>
      <c r="F355" s="37"/>
      <c r="G355" s="37"/>
      <c r="H355" s="37"/>
      <c r="I355" s="37"/>
      <c r="J355" s="37"/>
    </row>
    <row r="356">
      <c r="A356" s="27"/>
      <c r="B356" s="37"/>
      <c r="C356" s="37"/>
      <c r="D356" s="37"/>
      <c r="E356" s="37"/>
      <c r="F356" s="37"/>
      <c r="G356" s="37"/>
      <c r="H356" s="37"/>
      <c r="I356" s="37"/>
      <c r="J356" s="37"/>
    </row>
    <row r="357">
      <c r="A357" s="27"/>
      <c r="B357" s="37"/>
      <c r="C357" s="37"/>
      <c r="D357" s="37"/>
      <c r="E357" s="37"/>
      <c r="F357" s="37"/>
      <c r="G357" s="37"/>
      <c r="H357" s="37"/>
      <c r="I357" s="37"/>
      <c r="J357" s="37"/>
    </row>
    <row r="358">
      <c r="A358" s="27"/>
      <c r="B358" s="37"/>
      <c r="C358" s="37"/>
      <c r="D358" s="37"/>
      <c r="E358" s="37"/>
      <c r="F358" s="37"/>
      <c r="G358" s="37"/>
      <c r="H358" s="37"/>
      <c r="I358" s="37"/>
      <c r="J358" s="37"/>
    </row>
    <row r="359">
      <c r="A359" s="27"/>
      <c r="B359" s="37"/>
      <c r="C359" s="37"/>
      <c r="D359" s="37"/>
      <c r="E359" s="37"/>
      <c r="F359" s="37"/>
      <c r="G359" s="37"/>
      <c r="H359" s="37"/>
      <c r="I359" s="37"/>
      <c r="J359" s="37"/>
    </row>
    <row r="360">
      <c r="A360" s="27"/>
      <c r="B360" s="37"/>
      <c r="C360" s="37"/>
      <c r="D360" s="37"/>
      <c r="E360" s="37"/>
      <c r="F360" s="37"/>
      <c r="G360" s="37"/>
      <c r="H360" s="37"/>
      <c r="I360" s="37"/>
      <c r="J360" s="37"/>
    </row>
    <row r="361">
      <c r="A361" s="27"/>
      <c r="B361" s="37"/>
      <c r="C361" s="37"/>
      <c r="D361" s="37"/>
      <c r="E361" s="37"/>
      <c r="F361" s="37"/>
      <c r="G361" s="37"/>
      <c r="H361" s="37"/>
      <c r="I361" s="37"/>
      <c r="J361" s="37"/>
    </row>
    <row r="362">
      <c r="A362" s="27"/>
      <c r="B362" s="37"/>
      <c r="C362" s="37"/>
      <c r="D362" s="37"/>
      <c r="E362" s="37"/>
      <c r="F362" s="37"/>
      <c r="G362" s="37"/>
      <c r="H362" s="37"/>
      <c r="I362" s="37"/>
      <c r="J362" s="37"/>
    </row>
    <row r="363">
      <c r="A363" s="27"/>
      <c r="B363" s="37"/>
      <c r="C363" s="37"/>
      <c r="D363" s="37"/>
      <c r="E363" s="37"/>
      <c r="F363" s="37"/>
      <c r="G363" s="37"/>
      <c r="H363" s="37"/>
      <c r="I363" s="37"/>
      <c r="J363" s="37"/>
    </row>
    <row r="364">
      <c r="A364" s="27"/>
      <c r="B364" s="37"/>
      <c r="C364" s="37"/>
      <c r="D364" s="37"/>
      <c r="E364" s="37"/>
      <c r="F364" s="37"/>
      <c r="G364" s="37"/>
      <c r="H364" s="37"/>
      <c r="I364" s="37"/>
      <c r="J364" s="37"/>
    </row>
    <row r="365">
      <c r="A365" s="27"/>
      <c r="B365" s="37"/>
      <c r="C365" s="37"/>
      <c r="D365" s="37"/>
      <c r="E365" s="37"/>
      <c r="F365" s="37"/>
      <c r="G365" s="37"/>
      <c r="H365" s="37"/>
      <c r="I365" s="37"/>
      <c r="J365" s="37"/>
    </row>
    <row r="366">
      <c r="A366" s="27"/>
      <c r="B366" s="37"/>
      <c r="C366" s="37"/>
      <c r="D366" s="37"/>
      <c r="E366" s="37"/>
      <c r="F366" s="37"/>
      <c r="G366" s="37"/>
      <c r="H366" s="37"/>
      <c r="I366" s="37"/>
      <c r="J366" s="37"/>
    </row>
    <row r="367">
      <c r="A367" s="27"/>
      <c r="B367" s="37"/>
      <c r="C367" s="37"/>
      <c r="D367" s="37"/>
      <c r="E367" s="37"/>
      <c r="F367" s="37"/>
      <c r="G367" s="37"/>
      <c r="H367" s="37"/>
      <c r="I367" s="37"/>
      <c r="J367" s="37"/>
    </row>
    <row r="368">
      <c r="A368" s="27"/>
      <c r="B368" s="37"/>
      <c r="C368" s="37"/>
      <c r="D368" s="37"/>
      <c r="E368" s="37"/>
      <c r="F368" s="37"/>
      <c r="G368" s="37"/>
      <c r="H368" s="37"/>
      <c r="I368" s="37"/>
      <c r="J368" s="37"/>
    </row>
    <row r="369">
      <c r="A369" s="27"/>
      <c r="B369" s="37"/>
      <c r="C369" s="37"/>
      <c r="D369" s="37"/>
      <c r="E369" s="37"/>
      <c r="F369" s="37"/>
      <c r="G369" s="37"/>
      <c r="H369" s="37"/>
      <c r="I369" s="37"/>
      <c r="J369" s="37"/>
    </row>
    <row r="370">
      <c r="A370" s="27"/>
      <c r="B370" s="37"/>
      <c r="C370" s="37"/>
      <c r="D370" s="37"/>
      <c r="E370" s="37"/>
      <c r="F370" s="37"/>
      <c r="G370" s="37"/>
      <c r="H370" s="37"/>
      <c r="I370" s="37"/>
      <c r="J370" s="37"/>
    </row>
    <row r="371">
      <c r="A371" s="27"/>
      <c r="B371" s="37"/>
      <c r="C371" s="37"/>
      <c r="D371" s="37"/>
      <c r="E371" s="37"/>
      <c r="F371" s="37"/>
      <c r="G371" s="37"/>
      <c r="H371" s="37"/>
      <c r="I371" s="37"/>
      <c r="J371" s="37"/>
    </row>
    <row r="372">
      <c r="A372" s="27"/>
      <c r="B372" s="37"/>
      <c r="C372" s="37"/>
      <c r="D372" s="37"/>
      <c r="E372" s="37"/>
      <c r="F372" s="37"/>
      <c r="G372" s="37"/>
      <c r="H372" s="37"/>
      <c r="I372" s="37"/>
      <c r="J372" s="37"/>
    </row>
    <row r="373">
      <c r="A373" s="27"/>
      <c r="B373" s="37"/>
      <c r="C373" s="37"/>
      <c r="D373" s="37"/>
      <c r="E373" s="37"/>
      <c r="F373" s="37"/>
      <c r="G373" s="37"/>
      <c r="H373" s="37"/>
      <c r="I373" s="37"/>
      <c r="J373" s="37"/>
    </row>
    <row r="374">
      <c r="A374" s="27"/>
      <c r="B374" s="37"/>
      <c r="C374" s="37"/>
      <c r="D374" s="37"/>
      <c r="E374" s="37"/>
      <c r="F374" s="37"/>
      <c r="G374" s="37"/>
      <c r="H374" s="37"/>
      <c r="I374" s="37"/>
      <c r="J374" s="37"/>
    </row>
    <row r="375">
      <c r="A375" s="27"/>
      <c r="B375" s="37"/>
      <c r="C375" s="37"/>
      <c r="D375" s="37"/>
      <c r="E375" s="37"/>
      <c r="F375" s="37"/>
      <c r="G375" s="37"/>
      <c r="H375" s="37"/>
      <c r="I375" s="37"/>
      <c r="J375" s="37"/>
    </row>
    <row r="376">
      <c r="A376" s="27"/>
      <c r="B376" s="37"/>
      <c r="C376" s="37"/>
      <c r="D376" s="37"/>
      <c r="E376" s="37"/>
      <c r="F376" s="37"/>
      <c r="G376" s="37"/>
      <c r="H376" s="37"/>
      <c r="I376" s="37"/>
      <c r="J376" s="37"/>
    </row>
    <row r="377">
      <c r="A377" s="27"/>
      <c r="B377" s="37"/>
      <c r="C377" s="37"/>
      <c r="D377" s="37"/>
      <c r="E377" s="37"/>
      <c r="F377" s="37"/>
      <c r="G377" s="37"/>
      <c r="H377" s="37"/>
      <c r="I377" s="37"/>
      <c r="J377" s="37"/>
    </row>
    <row r="378">
      <c r="A378" s="27"/>
      <c r="B378" s="37"/>
      <c r="C378" s="37"/>
      <c r="D378" s="37"/>
      <c r="E378" s="37"/>
      <c r="F378" s="37"/>
      <c r="G378" s="37"/>
      <c r="H378" s="37"/>
      <c r="I378" s="37"/>
      <c r="J378" s="37"/>
    </row>
    <row r="379">
      <c r="A379" s="27"/>
      <c r="B379" s="37"/>
      <c r="C379" s="37"/>
      <c r="D379" s="37"/>
      <c r="E379" s="37"/>
      <c r="F379" s="37"/>
      <c r="G379" s="37"/>
      <c r="H379" s="37"/>
      <c r="I379" s="37"/>
      <c r="J379" s="37"/>
    </row>
    <row r="380">
      <c r="A380" s="27"/>
      <c r="B380" s="37"/>
      <c r="C380" s="37"/>
      <c r="D380" s="37"/>
      <c r="E380" s="37"/>
      <c r="F380" s="37"/>
      <c r="G380" s="37"/>
      <c r="H380" s="37"/>
      <c r="I380" s="37"/>
      <c r="J380" s="37"/>
    </row>
    <row r="381">
      <c r="A381" s="27"/>
      <c r="B381" s="37"/>
      <c r="C381" s="37"/>
      <c r="D381" s="37"/>
      <c r="E381" s="37"/>
      <c r="F381" s="37"/>
      <c r="G381" s="37"/>
      <c r="H381" s="37"/>
      <c r="I381" s="37"/>
      <c r="J381" s="37"/>
    </row>
    <row r="382">
      <c r="A382" s="27"/>
      <c r="B382" s="37"/>
      <c r="C382" s="37"/>
      <c r="D382" s="37"/>
      <c r="E382" s="37"/>
      <c r="F382" s="37"/>
      <c r="G382" s="37"/>
      <c r="H382" s="37"/>
      <c r="I382" s="37"/>
      <c r="J382" s="37"/>
    </row>
    <row r="383">
      <c r="A383" s="27"/>
      <c r="B383" s="37"/>
      <c r="C383" s="37"/>
      <c r="D383" s="37"/>
      <c r="E383" s="37"/>
      <c r="F383" s="37"/>
      <c r="G383" s="37"/>
      <c r="H383" s="37"/>
      <c r="I383" s="37"/>
      <c r="J383" s="37"/>
    </row>
    <row r="384">
      <c r="A384" s="27"/>
      <c r="B384" s="37"/>
      <c r="C384" s="37"/>
      <c r="D384" s="37"/>
      <c r="E384" s="37"/>
      <c r="F384" s="37"/>
      <c r="G384" s="37"/>
      <c r="H384" s="37"/>
      <c r="I384" s="37"/>
      <c r="J384" s="37"/>
    </row>
    <row r="385">
      <c r="A385" s="27"/>
      <c r="B385" s="37"/>
      <c r="C385" s="37"/>
      <c r="D385" s="37"/>
      <c r="E385" s="37"/>
      <c r="F385" s="37"/>
      <c r="G385" s="37"/>
      <c r="H385" s="37"/>
      <c r="I385" s="37"/>
      <c r="J385" s="37"/>
    </row>
    <row r="386">
      <c r="A386" s="27"/>
      <c r="B386" s="37"/>
      <c r="C386" s="37"/>
      <c r="D386" s="37"/>
      <c r="E386" s="37"/>
      <c r="F386" s="37"/>
      <c r="G386" s="37"/>
      <c r="H386" s="37"/>
      <c r="I386" s="37"/>
      <c r="J386" s="37"/>
    </row>
    <row r="387">
      <c r="A387" s="27"/>
      <c r="B387" s="37"/>
      <c r="C387" s="37"/>
      <c r="D387" s="37"/>
      <c r="E387" s="37"/>
      <c r="F387" s="37"/>
      <c r="G387" s="37"/>
      <c r="H387" s="37"/>
      <c r="I387" s="37"/>
      <c r="J387" s="37"/>
    </row>
    <row r="388">
      <c r="A388" s="27"/>
      <c r="B388" s="37"/>
      <c r="C388" s="37"/>
      <c r="D388" s="37"/>
      <c r="E388" s="37"/>
      <c r="F388" s="37"/>
      <c r="G388" s="37"/>
      <c r="H388" s="37"/>
      <c r="I388" s="37"/>
      <c r="J388" s="37"/>
    </row>
    <row r="389">
      <c r="A389" s="27"/>
      <c r="B389" s="37"/>
      <c r="C389" s="37"/>
      <c r="D389" s="37"/>
      <c r="E389" s="37"/>
      <c r="F389" s="37"/>
      <c r="G389" s="37"/>
      <c r="H389" s="37"/>
      <c r="I389" s="37"/>
      <c r="J389" s="37"/>
    </row>
    <row r="390">
      <c r="A390" s="27"/>
      <c r="B390" s="37"/>
      <c r="C390" s="37"/>
      <c r="D390" s="37"/>
      <c r="E390" s="37"/>
      <c r="F390" s="37"/>
      <c r="G390" s="37"/>
      <c r="H390" s="37"/>
      <c r="I390" s="37"/>
      <c r="J390" s="37"/>
    </row>
    <row r="391">
      <c r="A391" s="27"/>
      <c r="B391" s="37"/>
      <c r="C391" s="37"/>
      <c r="D391" s="37"/>
      <c r="E391" s="37"/>
      <c r="F391" s="37"/>
      <c r="G391" s="37"/>
      <c r="H391" s="37"/>
      <c r="I391" s="37"/>
      <c r="J391" s="37"/>
    </row>
    <row r="392">
      <c r="A392" s="27"/>
      <c r="B392" s="37"/>
      <c r="C392" s="37"/>
      <c r="D392" s="37"/>
      <c r="E392" s="37"/>
      <c r="F392" s="37"/>
      <c r="G392" s="37"/>
      <c r="H392" s="37"/>
      <c r="I392" s="37"/>
      <c r="J392" s="37"/>
    </row>
    <row r="393">
      <c r="A393" s="27"/>
      <c r="B393" s="37"/>
      <c r="C393" s="37"/>
      <c r="D393" s="37"/>
      <c r="E393" s="37"/>
      <c r="F393" s="37"/>
      <c r="G393" s="37"/>
      <c r="H393" s="37"/>
      <c r="I393" s="37"/>
      <c r="J393" s="37"/>
    </row>
    <row r="394">
      <c r="A394" s="27"/>
      <c r="B394" s="37"/>
      <c r="C394" s="37"/>
      <c r="D394" s="37"/>
      <c r="E394" s="37"/>
      <c r="F394" s="37"/>
      <c r="G394" s="37"/>
      <c r="H394" s="37"/>
      <c r="I394" s="37"/>
      <c r="J394" s="37"/>
    </row>
    <row r="395">
      <c r="A395" s="27"/>
      <c r="B395" s="37"/>
      <c r="C395" s="37"/>
      <c r="D395" s="37"/>
      <c r="E395" s="37"/>
      <c r="F395" s="37"/>
      <c r="G395" s="37"/>
      <c r="H395" s="37"/>
      <c r="I395" s="37"/>
      <c r="J395" s="37"/>
    </row>
    <row r="396">
      <c r="A396" s="27"/>
      <c r="B396" s="37"/>
      <c r="C396" s="37"/>
      <c r="D396" s="37"/>
      <c r="E396" s="37"/>
      <c r="F396" s="37"/>
      <c r="G396" s="37"/>
      <c r="H396" s="37"/>
      <c r="I396" s="37"/>
      <c r="J396" s="37"/>
    </row>
    <row r="397">
      <c r="A397" s="27"/>
      <c r="B397" s="37"/>
      <c r="C397" s="37"/>
      <c r="D397" s="37"/>
      <c r="E397" s="37"/>
      <c r="F397" s="37"/>
      <c r="G397" s="37"/>
      <c r="H397" s="37"/>
      <c r="I397" s="37"/>
      <c r="J397" s="37"/>
    </row>
    <row r="398">
      <c r="A398" s="27"/>
      <c r="B398" s="37"/>
      <c r="C398" s="37"/>
      <c r="D398" s="37"/>
      <c r="E398" s="37"/>
      <c r="F398" s="37"/>
      <c r="G398" s="37"/>
      <c r="H398" s="37"/>
      <c r="I398" s="37"/>
      <c r="J398" s="37"/>
    </row>
    <row r="399">
      <c r="A399" s="27"/>
      <c r="B399" s="37"/>
      <c r="C399" s="37"/>
      <c r="D399" s="37"/>
      <c r="E399" s="37"/>
      <c r="F399" s="37"/>
      <c r="G399" s="37"/>
      <c r="H399" s="37"/>
      <c r="I399" s="37"/>
      <c r="J399" s="37"/>
    </row>
    <row r="400">
      <c r="A400" s="27"/>
      <c r="B400" s="37"/>
      <c r="C400" s="37"/>
      <c r="D400" s="37"/>
      <c r="E400" s="37"/>
      <c r="F400" s="37"/>
      <c r="G400" s="37"/>
      <c r="H400" s="37"/>
      <c r="I400" s="37"/>
      <c r="J400" s="37"/>
    </row>
    <row r="401">
      <c r="A401" s="27"/>
      <c r="B401" s="37"/>
      <c r="C401" s="37"/>
      <c r="D401" s="37"/>
      <c r="E401" s="37"/>
      <c r="F401" s="37"/>
      <c r="G401" s="37"/>
      <c r="H401" s="37"/>
      <c r="I401" s="37"/>
      <c r="J401" s="37"/>
    </row>
    <row r="402">
      <c r="A402" s="27"/>
      <c r="B402" s="37"/>
      <c r="C402" s="37"/>
      <c r="D402" s="37"/>
      <c r="E402" s="37"/>
      <c r="F402" s="37"/>
      <c r="G402" s="37"/>
      <c r="H402" s="37"/>
      <c r="I402" s="37"/>
      <c r="J402" s="37"/>
    </row>
    <row r="403">
      <c r="A403" s="27"/>
      <c r="B403" s="37"/>
      <c r="C403" s="37"/>
      <c r="D403" s="37"/>
      <c r="E403" s="37"/>
      <c r="F403" s="37"/>
      <c r="G403" s="37"/>
      <c r="H403" s="37"/>
      <c r="I403" s="37"/>
      <c r="J403" s="37"/>
    </row>
    <row r="404">
      <c r="A404" s="27"/>
      <c r="B404" s="37"/>
      <c r="C404" s="37"/>
      <c r="D404" s="37"/>
      <c r="E404" s="37"/>
      <c r="F404" s="37"/>
      <c r="G404" s="37"/>
      <c r="H404" s="37"/>
      <c r="I404" s="37"/>
      <c r="J404" s="37"/>
    </row>
    <row r="405">
      <c r="A405" s="27"/>
      <c r="B405" s="37"/>
      <c r="C405" s="37"/>
      <c r="D405" s="37"/>
      <c r="E405" s="37"/>
      <c r="F405" s="37"/>
      <c r="G405" s="37"/>
      <c r="H405" s="37"/>
      <c r="I405" s="37"/>
      <c r="J405" s="37"/>
    </row>
    <row r="406">
      <c r="A406" s="27"/>
      <c r="B406" s="37"/>
      <c r="C406" s="37"/>
      <c r="D406" s="37"/>
      <c r="E406" s="37"/>
      <c r="F406" s="37"/>
      <c r="G406" s="37"/>
      <c r="H406" s="37"/>
      <c r="I406" s="37"/>
      <c r="J406" s="37"/>
    </row>
    <row r="407">
      <c r="A407" s="27"/>
      <c r="B407" s="37"/>
      <c r="C407" s="37"/>
      <c r="D407" s="37"/>
      <c r="E407" s="37"/>
      <c r="F407" s="37"/>
      <c r="G407" s="37"/>
      <c r="H407" s="37"/>
      <c r="I407" s="37"/>
      <c r="J407" s="37"/>
    </row>
    <row r="408">
      <c r="A408" s="27"/>
      <c r="B408" s="37"/>
      <c r="C408" s="37"/>
      <c r="D408" s="37"/>
      <c r="E408" s="37"/>
      <c r="F408" s="37"/>
      <c r="G408" s="37"/>
      <c r="H408" s="37"/>
      <c r="I408" s="37"/>
      <c r="J408" s="37"/>
    </row>
    <row r="409">
      <c r="A409" s="27"/>
      <c r="B409" s="37"/>
      <c r="C409" s="37"/>
      <c r="D409" s="37"/>
      <c r="E409" s="37"/>
      <c r="F409" s="37"/>
      <c r="G409" s="37"/>
      <c r="H409" s="37"/>
      <c r="I409" s="37"/>
      <c r="J409" s="37"/>
    </row>
    <row r="410">
      <c r="A410" s="27"/>
      <c r="B410" s="37"/>
      <c r="C410" s="37"/>
      <c r="D410" s="37"/>
      <c r="E410" s="37"/>
      <c r="F410" s="37"/>
      <c r="G410" s="37"/>
      <c r="H410" s="37"/>
      <c r="I410" s="37"/>
      <c r="J410" s="37"/>
    </row>
    <row r="411">
      <c r="A411" s="27"/>
      <c r="B411" s="37"/>
      <c r="C411" s="37"/>
      <c r="D411" s="37"/>
      <c r="E411" s="37"/>
      <c r="F411" s="37"/>
      <c r="G411" s="37"/>
      <c r="H411" s="37"/>
      <c r="I411" s="37"/>
      <c r="J411" s="37"/>
    </row>
    <row r="412">
      <c r="A412" s="27"/>
      <c r="B412" s="37"/>
      <c r="C412" s="37"/>
      <c r="D412" s="37"/>
      <c r="E412" s="37"/>
      <c r="F412" s="37"/>
      <c r="G412" s="37"/>
      <c r="H412" s="37"/>
      <c r="I412" s="37"/>
      <c r="J412" s="37"/>
    </row>
    <row r="413">
      <c r="A413" s="27"/>
      <c r="B413" s="37"/>
      <c r="C413" s="37"/>
      <c r="D413" s="37"/>
      <c r="E413" s="37"/>
      <c r="F413" s="37"/>
      <c r="G413" s="37"/>
      <c r="H413" s="37"/>
      <c r="I413" s="37"/>
      <c r="J413" s="37"/>
    </row>
    <row r="414">
      <c r="A414" s="27"/>
      <c r="B414" s="37"/>
      <c r="C414" s="37"/>
      <c r="D414" s="37"/>
      <c r="E414" s="37"/>
      <c r="F414" s="37"/>
      <c r="G414" s="37"/>
      <c r="H414" s="37"/>
      <c r="I414" s="37"/>
      <c r="J414" s="37"/>
    </row>
    <row r="415">
      <c r="A415" s="27"/>
      <c r="B415" s="37"/>
      <c r="C415" s="37"/>
      <c r="D415" s="37"/>
      <c r="E415" s="37"/>
      <c r="F415" s="37"/>
      <c r="G415" s="37"/>
      <c r="H415" s="37"/>
      <c r="I415" s="37"/>
      <c r="J415" s="37"/>
    </row>
    <row r="416">
      <c r="A416" s="27"/>
      <c r="B416" s="37"/>
      <c r="C416" s="37"/>
      <c r="D416" s="37"/>
      <c r="E416" s="37"/>
      <c r="F416" s="37"/>
      <c r="G416" s="37"/>
      <c r="H416" s="37"/>
      <c r="I416" s="37"/>
      <c r="J416" s="37"/>
    </row>
    <row r="417">
      <c r="A417" s="27"/>
      <c r="B417" s="37"/>
      <c r="C417" s="37"/>
      <c r="D417" s="37"/>
      <c r="E417" s="37"/>
      <c r="F417" s="37"/>
      <c r="G417" s="37"/>
      <c r="H417" s="37"/>
      <c r="I417" s="37"/>
      <c r="J417" s="37"/>
    </row>
    <row r="418">
      <c r="A418" s="27"/>
      <c r="B418" s="37"/>
      <c r="C418" s="37"/>
      <c r="D418" s="37"/>
      <c r="E418" s="37"/>
      <c r="F418" s="37"/>
      <c r="G418" s="37"/>
      <c r="H418" s="37"/>
      <c r="I418" s="37"/>
      <c r="J418" s="37"/>
    </row>
    <row r="419">
      <c r="A419" s="27"/>
      <c r="B419" s="37"/>
      <c r="C419" s="37"/>
      <c r="D419" s="37"/>
      <c r="E419" s="37"/>
      <c r="F419" s="37"/>
      <c r="G419" s="37"/>
      <c r="H419" s="37"/>
      <c r="I419" s="37"/>
      <c r="J419" s="37"/>
    </row>
    <row r="420">
      <c r="A420" s="27"/>
      <c r="B420" s="37"/>
      <c r="C420" s="37"/>
      <c r="D420" s="37"/>
      <c r="E420" s="37"/>
      <c r="F420" s="37"/>
      <c r="G420" s="37"/>
      <c r="H420" s="37"/>
      <c r="I420" s="37"/>
      <c r="J420" s="37"/>
    </row>
    <row r="421">
      <c r="A421" s="27"/>
      <c r="B421" s="37"/>
      <c r="C421" s="37"/>
      <c r="D421" s="37"/>
      <c r="E421" s="37"/>
      <c r="F421" s="37"/>
      <c r="G421" s="37"/>
      <c r="H421" s="37"/>
      <c r="I421" s="37"/>
      <c r="J421" s="37"/>
    </row>
    <row r="422">
      <c r="A422" s="27"/>
      <c r="B422" s="37"/>
      <c r="C422" s="37"/>
      <c r="D422" s="37"/>
      <c r="E422" s="37"/>
      <c r="F422" s="37"/>
      <c r="G422" s="37"/>
      <c r="H422" s="37"/>
      <c r="I422" s="37"/>
      <c r="J422" s="37"/>
    </row>
    <row r="423">
      <c r="A423" s="27"/>
      <c r="B423" s="37"/>
      <c r="C423" s="37"/>
      <c r="D423" s="37"/>
      <c r="E423" s="37"/>
      <c r="F423" s="37"/>
      <c r="G423" s="37"/>
      <c r="H423" s="37"/>
      <c r="I423" s="37"/>
      <c r="J423" s="37"/>
    </row>
    <row r="424">
      <c r="A424" s="27"/>
      <c r="B424" s="37"/>
      <c r="C424" s="37"/>
      <c r="D424" s="37"/>
      <c r="E424" s="37"/>
      <c r="F424" s="37"/>
      <c r="G424" s="37"/>
      <c r="H424" s="37"/>
      <c r="I424" s="37"/>
      <c r="J424" s="37"/>
    </row>
    <row r="425">
      <c r="A425" s="27"/>
      <c r="B425" s="37"/>
      <c r="C425" s="37"/>
      <c r="D425" s="37"/>
      <c r="E425" s="37"/>
      <c r="F425" s="37"/>
      <c r="G425" s="37"/>
      <c r="H425" s="37"/>
      <c r="I425" s="37"/>
      <c r="J425" s="37"/>
    </row>
    <row r="426">
      <c r="A426" s="27"/>
      <c r="B426" s="37"/>
      <c r="C426" s="37"/>
      <c r="D426" s="37"/>
      <c r="E426" s="37"/>
      <c r="F426" s="37"/>
      <c r="G426" s="37"/>
      <c r="H426" s="37"/>
      <c r="I426" s="37"/>
      <c r="J426" s="37"/>
    </row>
    <row r="427">
      <c r="A427" s="27"/>
      <c r="B427" s="37"/>
      <c r="C427" s="37"/>
      <c r="D427" s="37"/>
      <c r="E427" s="37"/>
      <c r="F427" s="37"/>
      <c r="G427" s="37"/>
      <c r="H427" s="37"/>
      <c r="I427" s="37"/>
      <c r="J427" s="37"/>
    </row>
    <row r="428">
      <c r="A428" s="27"/>
      <c r="B428" s="37"/>
      <c r="C428" s="37"/>
      <c r="D428" s="37"/>
      <c r="E428" s="37"/>
      <c r="F428" s="37"/>
      <c r="G428" s="37"/>
      <c r="H428" s="37"/>
      <c r="I428" s="37"/>
      <c r="J428" s="37"/>
    </row>
    <row r="429">
      <c r="A429" s="27"/>
      <c r="B429" s="37"/>
      <c r="C429" s="37"/>
      <c r="D429" s="37"/>
      <c r="E429" s="37"/>
      <c r="F429" s="37"/>
      <c r="G429" s="37"/>
      <c r="H429" s="37"/>
      <c r="I429" s="37"/>
      <c r="J429" s="37"/>
    </row>
    <row r="430">
      <c r="A430" s="27"/>
      <c r="B430" s="37"/>
      <c r="C430" s="37"/>
      <c r="D430" s="37"/>
      <c r="E430" s="37"/>
      <c r="F430" s="37"/>
      <c r="G430" s="37"/>
      <c r="H430" s="37"/>
      <c r="I430" s="37"/>
      <c r="J430" s="37"/>
    </row>
    <row r="431">
      <c r="A431" s="27"/>
      <c r="B431" s="37"/>
      <c r="C431" s="37"/>
      <c r="D431" s="37"/>
      <c r="E431" s="37"/>
      <c r="F431" s="37"/>
      <c r="G431" s="37"/>
      <c r="H431" s="37"/>
      <c r="I431" s="37"/>
      <c r="J431" s="37"/>
    </row>
    <row r="432">
      <c r="A432" s="27"/>
      <c r="B432" s="37"/>
      <c r="C432" s="37"/>
      <c r="D432" s="37"/>
      <c r="E432" s="37"/>
      <c r="F432" s="37"/>
      <c r="G432" s="37"/>
      <c r="H432" s="37"/>
      <c r="I432" s="37"/>
      <c r="J432" s="37"/>
    </row>
    <row r="433">
      <c r="A433" s="27"/>
      <c r="B433" s="37"/>
      <c r="C433" s="37"/>
      <c r="D433" s="37"/>
      <c r="E433" s="37"/>
      <c r="F433" s="37"/>
      <c r="G433" s="37"/>
      <c r="H433" s="37"/>
      <c r="I433" s="37"/>
      <c r="J433" s="37"/>
    </row>
    <row r="434">
      <c r="A434" s="27"/>
      <c r="B434" s="37"/>
      <c r="C434" s="37"/>
      <c r="D434" s="37"/>
      <c r="E434" s="37"/>
      <c r="F434" s="37"/>
      <c r="G434" s="37"/>
      <c r="H434" s="37"/>
      <c r="I434" s="37"/>
      <c r="J434" s="37"/>
    </row>
    <row r="435">
      <c r="A435" s="27"/>
      <c r="B435" s="37"/>
      <c r="C435" s="37"/>
      <c r="D435" s="37"/>
      <c r="E435" s="37"/>
      <c r="F435" s="37"/>
      <c r="G435" s="37"/>
      <c r="H435" s="37"/>
      <c r="I435" s="37"/>
      <c r="J435" s="37"/>
    </row>
    <row r="436">
      <c r="A436" s="27"/>
      <c r="B436" s="37"/>
      <c r="C436" s="37"/>
      <c r="D436" s="37"/>
      <c r="E436" s="37"/>
      <c r="F436" s="37"/>
      <c r="G436" s="37"/>
      <c r="H436" s="37"/>
      <c r="I436" s="37"/>
      <c r="J436" s="37"/>
    </row>
    <row r="437">
      <c r="A437" s="27"/>
      <c r="B437" s="37"/>
      <c r="C437" s="37"/>
      <c r="D437" s="37"/>
      <c r="E437" s="37"/>
      <c r="F437" s="37"/>
      <c r="G437" s="37"/>
      <c r="H437" s="37"/>
      <c r="I437" s="37"/>
      <c r="J437" s="37"/>
    </row>
    <row r="438">
      <c r="A438" s="27"/>
      <c r="B438" s="37"/>
      <c r="C438" s="37"/>
      <c r="D438" s="37"/>
      <c r="E438" s="37"/>
      <c r="F438" s="37"/>
      <c r="G438" s="37"/>
      <c r="H438" s="37"/>
      <c r="I438" s="37"/>
      <c r="J438" s="37"/>
    </row>
    <row r="439">
      <c r="A439" s="27"/>
      <c r="B439" s="37"/>
      <c r="C439" s="37"/>
      <c r="D439" s="37"/>
      <c r="E439" s="37"/>
      <c r="F439" s="37"/>
      <c r="G439" s="37"/>
      <c r="H439" s="37"/>
      <c r="I439" s="37"/>
      <c r="J439" s="37"/>
    </row>
    <row r="440">
      <c r="A440" s="27"/>
      <c r="B440" s="37"/>
      <c r="C440" s="37"/>
      <c r="D440" s="37"/>
      <c r="E440" s="37"/>
      <c r="F440" s="37"/>
      <c r="G440" s="37"/>
      <c r="H440" s="37"/>
      <c r="I440" s="37"/>
      <c r="J440" s="37"/>
    </row>
    <row r="441">
      <c r="A441" s="27"/>
      <c r="B441" s="37"/>
      <c r="C441" s="37"/>
      <c r="D441" s="37"/>
      <c r="E441" s="37"/>
      <c r="F441" s="37"/>
      <c r="G441" s="37"/>
      <c r="H441" s="37"/>
      <c r="I441" s="37"/>
      <c r="J441" s="37"/>
    </row>
    <row r="442">
      <c r="A442" s="27"/>
      <c r="B442" s="37"/>
      <c r="C442" s="37"/>
      <c r="D442" s="37"/>
      <c r="E442" s="37"/>
      <c r="F442" s="37"/>
      <c r="G442" s="37"/>
      <c r="H442" s="37"/>
      <c r="I442" s="37"/>
      <c r="J442" s="37"/>
    </row>
    <row r="443">
      <c r="A443" s="27"/>
      <c r="B443" s="37"/>
      <c r="C443" s="37"/>
      <c r="D443" s="37"/>
      <c r="E443" s="37"/>
      <c r="F443" s="37"/>
      <c r="G443" s="37"/>
      <c r="H443" s="37"/>
      <c r="I443" s="37"/>
      <c r="J443" s="37"/>
    </row>
    <row r="444">
      <c r="A444" s="27"/>
      <c r="B444" s="37"/>
      <c r="C444" s="37"/>
      <c r="D444" s="37"/>
      <c r="E444" s="37"/>
      <c r="F444" s="37"/>
      <c r="G444" s="37"/>
      <c r="H444" s="37"/>
      <c r="I444" s="37"/>
      <c r="J444" s="37"/>
    </row>
    <row r="445">
      <c r="A445" s="27"/>
      <c r="B445" s="37"/>
      <c r="C445" s="37"/>
      <c r="D445" s="37"/>
      <c r="E445" s="37"/>
      <c r="F445" s="37"/>
      <c r="G445" s="37"/>
      <c r="H445" s="37"/>
      <c r="I445" s="37"/>
      <c r="J445" s="37"/>
    </row>
    <row r="446">
      <c r="A446" s="27"/>
      <c r="B446" s="37"/>
      <c r="C446" s="37"/>
      <c r="D446" s="37"/>
      <c r="E446" s="37"/>
      <c r="F446" s="37"/>
      <c r="G446" s="37"/>
      <c r="H446" s="37"/>
      <c r="I446" s="37"/>
      <c r="J446" s="37"/>
    </row>
    <row r="447">
      <c r="A447" s="27"/>
      <c r="B447" s="37"/>
      <c r="C447" s="37"/>
      <c r="D447" s="37"/>
      <c r="E447" s="37"/>
      <c r="F447" s="37"/>
      <c r="G447" s="37"/>
      <c r="H447" s="37"/>
      <c r="I447" s="37"/>
      <c r="J447" s="37"/>
    </row>
    <row r="448">
      <c r="A448" s="27"/>
      <c r="B448" s="37"/>
      <c r="C448" s="37"/>
      <c r="D448" s="37"/>
      <c r="E448" s="37"/>
      <c r="F448" s="37"/>
      <c r="G448" s="37"/>
      <c r="H448" s="37"/>
      <c r="I448" s="37"/>
      <c r="J448" s="37"/>
    </row>
    <row r="449">
      <c r="A449" s="27"/>
      <c r="B449" s="37"/>
      <c r="C449" s="37"/>
      <c r="D449" s="37"/>
      <c r="E449" s="37"/>
      <c r="F449" s="37"/>
      <c r="G449" s="37"/>
      <c r="H449" s="37"/>
      <c r="I449" s="37"/>
      <c r="J449" s="37"/>
    </row>
    <row r="450">
      <c r="A450" s="27"/>
      <c r="B450" s="37"/>
      <c r="C450" s="37"/>
      <c r="D450" s="37"/>
      <c r="E450" s="37"/>
      <c r="F450" s="37"/>
      <c r="G450" s="37"/>
      <c r="H450" s="37"/>
      <c r="I450" s="37"/>
      <c r="J450" s="37"/>
    </row>
    <row r="451">
      <c r="A451" s="27"/>
      <c r="B451" s="37"/>
      <c r="C451" s="37"/>
      <c r="D451" s="37"/>
      <c r="E451" s="37"/>
      <c r="F451" s="37"/>
      <c r="G451" s="37"/>
      <c r="H451" s="37"/>
      <c r="I451" s="37"/>
      <c r="J451" s="37"/>
    </row>
    <row r="452">
      <c r="A452" s="27"/>
      <c r="B452" s="37"/>
      <c r="C452" s="37"/>
      <c r="D452" s="37"/>
      <c r="E452" s="37"/>
      <c r="F452" s="37"/>
      <c r="G452" s="37"/>
      <c r="H452" s="37"/>
      <c r="I452" s="37"/>
      <c r="J452" s="37"/>
    </row>
    <row r="453">
      <c r="A453" s="27"/>
      <c r="B453" s="37"/>
      <c r="C453" s="37"/>
      <c r="D453" s="37"/>
      <c r="E453" s="37"/>
      <c r="F453" s="37"/>
      <c r="G453" s="37"/>
      <c r="H453" s="37"/>
      <c r="I453" s="37"/>
      <c r="J453" s="37"/>
    </row>
    <row r="454">
      <c r="A454" s="27"/>
      <c r="B454" s="37"/>
      <c r="C454" s="37"/>
      <c r="D454" s="37"/>
      <c r="E454" s="37"/>
      <c r="F454" s="37"/>
      <c r="G454" s="37"/>
      <c r="H454" s="37"/>
      <c r="I454" s="37"/>
      <c r="J454" s="37"/>
    </row>
    <row r="455">
      <c r="A455" s="27"/>
      <c r="B455" s="37"/>
      <c r="C455" s="37"/>
      <c r="D455" s="37"/>
      <c r="E455" s="37"/>
      <c r="F455" s="37"/>
      <c r="G455" s="37"/>
      <c r="H455" s="37"/>
      <c r="I455" s="37"/>
      <c r="J455" s="37"/>
    </row>
    <row r="456">
      <c r="A456" s="27"/>
      <c r="B456" s="37"/>
      <c r="C456" s="37"/>
      <c r="D456" s="37"/>
      <c r="E456" s="37"/>
      <c r="F456" s="37"/>
      <c r="G456" s="37"/>
      <c r="H456" s="37"/>
      <c r="I456" s="37"/>
      <c r="J456" s="37"/>
    </row>
    <row r="457">
      <c r="A457" s="27"/>
      <c r="B457" s="37"/>
      <c r="C457" s="37"/>
      <c r="D457" s="37"/>
      <c r="E457" s="37"/>
      <c r="F457" s="37"/>
      <c r="G457" s="37"/>
      <c r="H457" s="37"/>
      <c r="I457" s="37"/>
      <c r="J457" s="37"/>
    </row>
    <row r="458">
      <c r="A458" s="27"/>
      <c r="B458" s="37"/>
      <c r="C458" s="37"/>
      <c r="D458" s="37"/>
      <c r="E458" s="37"/>
      <c r="F458" s="37"/>
      <c r="G458" s="37"/>
      <c r="H458" s="37"/>
      <c r="I458" s="37"/>
      <c r="J458" s="37"/>
    </row>
    <row r="459">
      <c r="A459" s="27"/>
      <c r="B459" s="37"/>
      <c r="C459" s="37"/>
      <c r="D459" s="37"/>
      <c r="E459" s="37"/>
      <c r="F459" s="37"/>
      <c r="G459" s="37"/>
      <c r="H459" s="37"/>
      <c r="I459" s="37"/>
      <c r="J459" s="37"/>
    </row>
    <row r="460">
      <c r="A460" s="27"/>
      <c r="B460" s="37"/>
      <c r="C460" s="37"/>
      <c r="D460" s="37"/>
      <c r="E460" s="37"/>
      <c r="F460" s="37"/>
      <c r="G460" s="37"/>
      <c r="H460" s="37"/>
      <c r="I460" s="37"/>
      <c r="J460" s="37"/>
    </row>
    <row r="461">
      <c r="A461" s="27"/>
      <c r="B461" s="37"/>
      <c r="C461" s="37"/>
      <c r="D461" s="37"/>
      <c r="E461" s="37"/>
      <c r="F461" s="37"/>
      <c r="G461" s="37"/>
      <c r="H461" s="37"/>
      <c r="I461" s="37"/>
      <c r="J461" s="37"/>
    </row>
    <row r="462">
      <c r="A462" s="27"/>
      <c r="B462" s="37"/>
      <c r="C462" s="37"/>
      <c r="D462" s="37"/>
      <c r="E462" s="37"/>
      <c r="F462" s="37"/>
      <c r="G462" s="37"/>
      <c r="H462" s="37"/>
      <c r="I462" s="37"/>
      <c r="J462" s="37"/>
    </row>
    <row r="463">
      <c r="A463" s="27"/>
      <c r="B463" s="37"/>
      <c r="C463" s="37"/>
      <c r="D463" s="37"/>
      <c r="E463" s="37"/>
      <c r="F463" s="37"/>
      <c r="G463" s="37"/>
      <c r="H463" s="37"/>
      <c r="I463" s="37"/>
      <c r="J463" s="37"/>
    </row>
    <row r="464">
      <c r="A464" s="27"/>
      <c r="B464" s="37"/>
      <c r="C464" s="37"/>
      <c r="D464" s="37"/>
      <c r="E464" s="37"/>
      <c r="F464" s="37"/>
      <c r="G464" s="37"/>
      <c r="H464" s="37"/>
      <c r="I464" s="37"/>
      <c r="J464" s="37"/>
    </row>
    <row r="465">
      <c r="A465" s="27"/>
      <c r="B465" s="37"/>
      <c r="C465" s="37"/>
      <c r="D465" s="37"/>
      <c r="E465" s="37"/>
      <c r="F465" s="37"/>
      <c r="G465" s="37"/>
      <c r="H465" s="37"/>
      <c r="I465" s="37"/>
      <c r="J465" s="37"/>
    </row>
    <row r="466">
      <c r="A466" s="27"/>
      <c r="B466" s="37"/>
      <c r="C466" s="37"/>
      <c r="D466" s="37"/>
      <c r="E466" s="37"/>
      <c r="F466" s="37"/>
      <c r="G466" s="37"/>
      <c r="H466" s="37"/>
      <c r="I466" s="37"/>
      <c r="J466" s="37"/>
    </row>
    <row r="467">
      <c r="A467" s="27"/>
      <c r="B467" s="37"/>
      <c r="C467" s="37"/>
      <c r="D467" s="37"/>
      <c r="E467" s="37"/>
      <c r="F467" s="37"/>
      <c r="G467" s="37"/>
      <c r="H467" s="37"/>
      <c r="I467" s="37"/>
      <c r="J467" s="37"/>
    </row>
    <row r="468">
      <c r="A468" s="27"/>
      <c r="B468" s="37"/>
      <c r="C468" s="37"/>
      <c r="D468" s="37"/>
      <c r="E468" s="37"/>
      <c r="F468" s="37"/>
      <c r="G468" s="37"/>
      <c r="H468" s="37"/>
      <c r="I468" s="37"/>
      <c r="J468" s="37"/>
    </row>
    <row r="469">
      <c r="A469" s="27"/>
      <c r="B469" s="37"/>
      <c r="C469" s="37"/>
      <c r="D469" s="37"/>
      <c r="E469" s="37"/>
      <c r="F469" s="37"/>
      <c r="G469" s="37"/>
      <c r="H469" s="37"/>
      <c r="I469" s="37"/>
      <c r="J469" s="37"/>
    </row>
    <row r="470">
      <c r="A470" s="27"/>
      <c r="B470" s="37"/>
      <c r="C470" s="37"/>
      <c r="D470" s="37"/>
      <c r="E470" s="37"/>
      <c r="F470" s="37"/>
      <c r="G470" s="37"/>
      <c r="H470" s="37"/>
      <c r="I470" s="37"/>
      <c r="J470" s="37"/>
    </row>
    <row r="471">
      <c r="A471" s="27"/>
      <c r="B471" s="37"/>
      <c r="C471" s="37"/>
      <c r="D471" s="37"/>
      <c r="E471" s="37"/>
      <c r="F471" s="37"/>
      <c r="G471" s="37"/>
      <c r="H471" s="37"/>
      <c r="I471" s="37"/>
      <c r="J471" s="37"/>
    </row>
    <row r="472">
      <c r="A472" s="27"/>
      <c r="B472" s="37"/>
      <c r="C472" s="37"/>
      <c r="D472" s="37"/>
      <c r="E472" s="37"/>
      <c r="F472" s="37"/>
      <c r="G472" s="37"/>
      <c r="H472" s="37"/>
      <c r="I472" s="37"/>
      <c r="J472" s="37"/>
    </row>
    <row r="473">
      <c r="A473" s="27"/>
      <c r="B473" s="37"/>
      <c r="C473" s="37"/>
      <c r="D473" s="37"/>
      <c r="E473" s="37"/>
      <c r="F473" s="37"/>
      <c r="G473" s="37"/>
      <c r="H473" s="37"/>
      <c r="I473" s="37"/>
      <c r="J473" s="37"/>
    </row>
    <row r="474">
      <c r="A474" s="27"/>
      <c r="B474" s="37"/>
      <c r="C474" s="37"/>
      <c r="D474" s="37"/>
      <c r="E474" s="37"/>
      <c r="F474" s="37"/>
      <c r="G474" s="37"/>
      <c r="H474" s="37"/>
      <c r="I474" s="37"/>
      <c r="J474" s="37"/>
    </row>
    <row r="475">
      <c r="A475" s="27"/>
      <c r="B475" s="37"/>
      <c r="C475" s="37"/>
      <c r="D475" s="37"/>
      <c r="E475" s="37"/>
      <c r="F475" s="37"/>
      <c r="G475" s="37"/>
      <c r="H475" s="37"/>
      <c r="I475" s="37"/>
      <c r="J475" s="37"/>
    </row>
    <row r="476">
      <c r="A476" s="27"/>
      <c r="B476" s="37"/>
      <c r="C476" s="37"/>
      <c r="D476" s="37"/>
      <c r="E476" s="37"/>
      <c r="F476" s="37"/>
      <c r="G476" s="37"/>
      <c r="H476" s="37"/>
      <c r="I476" s="37"/>
      <c r="J476" s="37"/>
    </row>
    <row r="477">
      <c r="A477" s="27"/>
      <c r="B477" s="37"/>
      <c r="C477" s="37"/>
      <c r="D477" s="37"/>
      <c r="E477" s="37"/>
      <c r="F477" s="37"/>
      <c r="G477" s="37"/>
      <c r="H477" s="37"/>
      <c r="I477" s="37"/>
      <c r="J477" s="37"/>
    </row>
    <row r="478">
      <c r="A478" s="27"/>
      <c r="B478" s="37"/>
      <c r="C478" s="37"/>
      <c r="D478" s="37"/>
      <c r="E478" s="37"/>
      <c r="F478" s="37"/>
      <c r="G478" s="37"/>
      <c r="H478" s="37"/>
      <c r="I478" s="37"/>
      <c r="J478" s="37"/>
    </row>
    <row r="479">
      <c r="A479" s="27"/>
      <c r="B479" s="37"/>
      <c r="C479" s="37"/>
      <c r="D479" s="37"/>
      <c r="E479" s="37"/>
      <c r="F479" s="37"/>
      <c r="G479" s="37"/>
      <c r="H479" s="37"/>
      <c r="I479" s="37"/>
      <c r="J479" s="37"/>
    </row>
    <row r="480">
      <c r="A480" s="27"/>
      <c r="B480" s="37"/>
      <c r="C480" s="37"/>
      <c r="D480" s="37"/>
      <c r="E480" s="37"/>
      <c r="F480" s="37"/>
      <c r="G480" s="37"/>
      <c r="H480" s="37"/>
      <c r="I480" s="37"/>
      <c r="J480" s="37"/>
    </row>
    <row r="481">
      <c r="A481" s="27"/>
      <c r="B481" s="37"/>
      <c r="C481" s="37"/>
      <c r="D481" s="37"/>
      <c r="E481" s="37"/>
      <c r="F481" s="37"/>
      <c r="G481" s="37"/>
      <c r="H481" s="37"/>
      <c r="I481" s="37"/>
      <c r="J481" s="37"/>
    </row>
    <row r="482">
      <c r="A482" s="27"/>
      <c r="B482" s="37"/>
      <c r="C482" s="37"/>
      <c r="D482" s="37"/>
      <c r="E482" s="37"/>
      <c r="F482" s="37"/>
      <c r="G482" s="37"/>
      <c r="H482" s="37"/>
      <c r="I482" s="37"/>
      <c r="J482" s="37"/>
    </row>
    <row r="483">
      <c r="A483" s="27"/>
      <c r="B483" s="37"/>
      <c r="C483" s="37"/>
      <c r="D483" s="37"/>
      <c r="E483" s="37"/>
      <c r="F483" s="37"/>
      <c r="G483" s="37"/>
      <c r="H483" s="37"/>
      <c r="I483" s="37"/>
      <c r="J483" s="37"/>
    </row>
    <row r="484">
      <c r="A484" s="27"/>
      <c r="B484" s="37"/>
      <c r="C484" s="37"/>
      <c r="D484" s="37"/>
      <c r="E484" s="37"/>
      <c r="F484" s="37"/>
      <c r="G484" s="37"/>
      <c r="H484" s="37"/>
      <c r="I484" s="37"/>
      <c r="J484" s="37"/>
    </row>
    <row r="485">
      <c r="A485" s="27"/>
      <c r="B485" s="37"/>
      <c r="C485" s="37"/>
      <c r="D485" s="37"/>
      <c r="E485" s="37"/>
      <c r="F485" s="37"/>
      <c r="G485" s="37"/>
      <c r="H485" s="37"/>
      <c r="I485" s="37"/>
      <c r="J485" s="37"/>
    </row>
    <row r="486">
      <c r="A486" s="27"/>
      <c r="B486" s="37"/>
      <c r="C486" s="37"/>
      <c r="D486" s="37"/>
      <c r="E486" s="37"/>
      <c r="F486" s="37"/>
      <c r="G486" s="37"/>
      <c r="H486" s="37"/>
      <c r="I486" s="37"/>
      <c r="J486" s="37"/>
    </row>
    <row r="487">
      <c r="A487" s="27"/>
      <c r="B487" s="37"/>
      <c r="C487" s="37"/>
      <c r="D487" s="37"/>
      <c r="E487" s="37"/>
      <c r="F487" s="37"/>
      <c r="G487" s="37"/>
      <c r="H487" s="37"/>
      <c r="I487" s="37"/>
      <c r="J487" s="37"/>
    </row>
    <row r="488">
      <c r="A488" s="27"/>
      <c r="B488" s="37"/>
      <c r="C488" s="37"/>
      <c r="D488" s="37"/>
      <c r="E488" s="37"/>
      <c r="F488" s="37"/>
      <c r="G488" s="37"/>
      <c r="H488" s="37"/>
      <c r="I488" s="37"/>
      <c r="J488" s="37"/>
    </row>
    <row r="489">
      <c r="A489" s="27"/>
      <c r="B489" s="37"/>
      <c r="C489" s="37"/>
      <c r="D489" s="37"/>
      <c r="E489" s="37"/>
      <c r="F489" s="37"/>
      <c r="G489" s="37"/>
      <c r="H489" s="37"/>
      <c r="I489" s="37"/>
      <c r="J489" s="37"/>
    </row>
    <row r="490">
      <c r="A490" s="27"/>
      <c r="B490" s="37"/>
      <c r="C490" s="37"/>
      <c r="D490" s="37"/>
      <c r="E490" s="37"/>
      <c r="F490" s="37"/>
      <c r="G490" s="37"/>
      <c r="H490" s="37"/>
      <c r="I490" s="37"/>
      <c r="J490" s="37"/>
    </row>
    <row r="491">
      <c r="A491" s="27"/>
      <c r="B491" s="37"/>
      <c r="C491" s="37"/>
      <c r="D491" s="37"/>
      <c r="E491" s="37"/>
      <c r="F491" s="37"/>
      <c r="G491" s="37"/>
      <c r="H491" s="37"/>
      <c r="I491" s="37"/>
      <c r="J491" s="37"/>
    </row>
    <row r="492">
      <c r="A492" s="27"/>
      <c r="B492" s="37"/>
      <c r="C492" s="37"/>
      <c r="D492" s="37"/>
      <c r="E492" s="37"/>
      <c r="F492" s="37"/>
      <c r="G492" s="37"/>
      <c r="H492" s="37"/>
      <c r="I492" s="37"/>
      <c r="J492" s="37"/>
    </row>
    <row r="493">
      <c r="A493" s="27"/>
      <c r="B493" s="37"/>
      <c r="C493" s="37"/>
      <c r="D493" s="37"/>
      <c r="E493" s="37"/>
      <c r="F493" s="37"/>
      <c r="G493" s="37"/>
      <c r="H493" s="37"/>
      <c r="I493" s="37"/>
      <c r="J493" s="37"/>
    </row>
    <row r="494">
      <c r="A494" s="27"/>
      <c r="B494" s="37"/>
      <c r="C494" s="37"/>
      <c r="D494" s="37"/>
      <c r="E494" s="37"/>
      <c r="F494" s="37"/>
      <c r="G494" s="37"/>
      <c r="H494" s="37"/>
      <c r="I494" s="37"/>
      <c r="J494" s="37"/>
    </row>
    <row r="495">
      <c r="A495" s="27"/>
      <c r="B495" s="37"/>
      <c r="C495" s="37"/>
      <c r="D495" s="37"/>
      <c r="E495" s="37"/>
      <c r="F495" s="37"/>
      <c r="G495" s="37"/>
      <c r="H495" s="37"/>
      <c r="I495" s="37"/>
      <c r="J495" s="37"/>
    </row>
    <row r="496">
      <c r="A496" s="27"/>
      <c r="B496" s="37"/>
      <c r="C496" s="37"/>
      <c r="D496" s="37"/>
      <c r="E496" s="37"/>
      <c r="F496" s="37"/>
      <c r="G496" s="37"/>
      <c r="H496" s="37"/>
      <c r="I496" s="37"/>
      <c r="J496" s="37"/>
    </row>
    <row r="497">
      <c r="A497" s="27"/>
      <c r="B497" s="37"/>
      <c r="C497" s="37"/>
      <c r="D497" s="37"/>
      <c r="E497" s="37"/>
      <c r="F497" s="37"/>
      <c r="G497" s="37"/>
      <c r="H497" s="37"/>
      <c r="I497" s="37"/>
      <c r="J497" s="37"/>
    </row>
    <row r="498">
      <c r="A498" s="27"/>
      <c r="B498" s="37"/>
      <c r="C498" s="37"/>
      <c r="D498" s="37"/>
      <c r="E498" s="37"/>
      <c r="F498" s="37"/>
      <c r="G498" s="37"/>
      <c r="H498" s="37"/>
      <c r="I498" s="37"/>
      <c r="J498" s="37"/>
    </row>
    <row r="499">
      <c r="A499" s="27"/>
      <c r="B499" s="37"/>
      <c r="C499" s="37"/>
      <c r="D499" s="37"/>
      <c r="E499" s="37"/>
      <c r="F499" s="37"/>
      <c r="G499" s="37"/>
      <c r="H499" s="37"/>
      <c r="I499" s="37"/>
      <c r="J499" s="37"/>
    </row>
    <row r="500">
      <c r="A500" s="27"/>
      <c r="B500" s="37"/>
      <c r="C500" s="37"/>
      <c r="D500" s="37"/>
      <c r="E500" s="37"/>
      <c r="F500" s="37"/>
      <c r="G500" s="37"/>
      <c r="H500" s="37"/>
      <c r="I500" s="37"/>
      <c r="J500" s="37"/>
    </row>
    <row r="501">
      <c r="A501" s="27"/>
      <c r="B501" s="37"/>
      <c r="C501" s="37"/>
      <c r="D501" s="37"/>
      <c r="E501" s="37"/>
      <c r="F501" s="37"/>
      <c r="G501" s="37"/>
      <c r="H501" s="37"/>
      <c r="I501" s="37"/>
      <c r="J501" s="37"/>
    </row>
    <row r="502">
      <c r="A502" s="27"/>
      <c r="B502" s="37"/>
      <c r="C502" s="37"/>
      <c r="D502" s="37"/>
      <c r="E502" s="37"/>
      <c r="F502" s="37"/>
      <c r="G502" s="37"/>
      <c r="H502" s="37"/>
      <c r="I502" s="37"/>
      <c r="J502" s="37"/>
    </row>
    <row r="503">
      <c r="A503" s="27"/>
      <c r="B503" s="37"/>
      <c r="C503" s="37"/>
      <c r="D503" s="37"/>
      <c r="E503" s="37"/>
      <c r="F503" s="37"/>
      <c r="G503" s="37"/>
      <c r="H503" s="37"/>
      <c r="I503" s="37"/>
      <c r="J503" s="37"/>
    </row>
    <row r="504">
      <c r="A504" s="27"/>
      <c r="B504" s="37"/>
      <c r="C504" s="37"/>
      <c r="D504" s="37"/>
      <c r="E504" s="37"/>
      <c r="F504" s="37"/>
      <c r="G504" s="37"/>
      <c r="H504" s="37"/>
      <c r="I504" s="37"/>
      <c r="J504" s="37"/>
    </row>
    <row r="505">
      <c r="A505" s="27"/>
      <c r="B505" s="37"/>
      <c r="C505" s="37"/>
      <c r="D505" s="37"/>
      <c r="E505" s="37"/>
      <c r="F505" s="37"/>
      <c r="G505" s="37"/>
      <c r="H505" s="37"/>
      <c r="I505" s="37"/>
      <c r="J505" s="37"/>
    </row>
    <row r="506">
      <c r="A506" s="27"/>
      <c r="B506" s="37"/>
      <c r="C506" s="37"/>
      <c r="D506" s="37"/>
      <c r="E506" s="37"/>
      <c r="F506" s="37"/>
      <c r="G506" s="37"/>
      <c r="H506" s="37"/>
      <c r="I506" s="37"/>
      <c r="J506" s="37"/>
    </row>
    <row r="507">
      <c r="A507" s="27"/>
      <c r="B507" s="37"/>
      <c r="C507" s="37"/>
      <c r="D507" s="37"/>
      <c r="E507" s="37"/>
      <c r="F507" s="37"/>
      <c r="G507" s="37"/>
      <c r="H507" s="37"/>
      <c r="I507" s="37"/>
      <c r="J507" s="37"/>
    </row>
    <row r="508">
      <c r="A508" s="27"/>
      <c r="B508" s="37"/>
      <c r="C508" s="37"/>
      <c r="D508" s="37"/>
      <c r="E508" s="37"/>
      <c r="F508" s="37"/>
      <c r="G508" s="37"/>
      <c r="H508" s="37"/>
      <c r="I508" s="37"/>
      <c r="J508" s="37"/>
    </row>
    <row r="509">
      <c r="A509" s="27"/>
      <c r="B509" s="37"/>
      <c r="C509" s="37"/>
      <c r="D509" s="37"/>
      <c r="E509" s="37"/>
      <c r="F509" s="37"/>
      <c r="G509" s="37"/>
      <c r="H509" s="37"/>
      <c r="I509" s="37"/>
      <c r="J509" s="37"/>
    </row>
    <row r="510">
      <c r="A510" s="27"/>
      <c r="B510" s="37"/>
      <c r="C510" s="37"/>
      <c r="D510" s="37"/>
      <c r="E510" s="37"/>
      <c r="F510" s="37"/>
      <c r="G510" s="37"/>
      <c r="H510" s="37"/>
      <c r="I510" s="37"/>
      <c r="J510" s="37"/>
    </row>
    <row r="511">
      <c r="A511" s="27"/>
      <c r="B511" s="37"/>
      <c r="C511" s="37"/>
      <c r="D511" s="37"/>
      <c r="E511" s="37"/>
      <c r="F511" s="37"/>
      <c r="G511" s="37"/>
      <c r="H511" s="37"/>
      <c r="I511" s="37"/>
      <c r="J511" s="37"/>
    </row>
    <row r="512">
      <c r="A512" s="27"/>
      <c r="B512" s="37"/>
      <c r="C512" s="37"/>
      <c r="D512" s="37"/>
      <c r="E512" s="37"/>
      <c r="F512" s="37"/>
      <c r="G512" s="37"/>
      <c r="H512" s="37"/>
      <c r="I512" s="37"/>
      <c r="J512" s="37"/>
    </row>
    <row r="513">
      <c r="A513" s="27"/>
      <c r="B513" s="37"/>
      <c r="C513" s="37"/>
      <c r="D513" s="37"/>
      <c r="E513" s="37"/>
      <c r="F513" s="37"/>
      <c r="G513" s="37"/>
      <c r="H513" s="37"/>
      <c r="I513" s="37"/>
      <c r="J513" s="37"/>
    </row>
    <row r="514">
      <c r="A514" s="27"/>
      <c r="B514" s="37"/>
      <c r="C514" s="37"/>
      <c r="D514" s="37"/>
      <c r="E514" s="37"/>
      <c r="F514" s="37"/>
      <c r="G514" s="37"/>
      <c r="H514" s="37"/>
      <c r="I514" s="37"/>
      <c r="J514" s="37"/>
    </row>
    <row r="515">
      <c r="A515" s="27"/>
      <c r="B515" s="37"/>
      <c r="C515" s="37"/>
      <c r="D515" s="37"/>
      <c r="E515" s="37"/>
      <c r="F515" s="37"/>
      <c r="G515" s="37"/>
      <c r="H515" s="37"/>
      <c r="I515" s="37"/>
      <c r="J515" s="37"/>
    </row>
    <row r="516">
      <c r="A516" s="27"/>
      <c r="B516" s="37"/>
      <c r="C516" s="37"/>
      <c r="D516" s="37"/>
      <c r="E516" s="37"/>
      <c r="F516" s="37"/>
      <c r="G516" s="37"/>
      <c r="H516" s="37"/>
      <c r="I516" s="37"/>
      <c r="J516" s="37"/>
    </row>
    <row r="517">
      <c r="A517" s="27"/>
      <c r="B517" s="37"/>
      <c r="C517" s="37"/>
      <c r="D517" s="37"/>
      <c r="E517" s="37"/>
      <c r="F517" s="37"/>
      <c r="G517" s="37"/>
      <c r="H517" s="37"/>
      <c r="I517" s="37"/>
      <c r="J517" s="37"/>
    </row>
    <row r="518">
      <c r="A518" s="27"/>
      <c r="B518" s="37"/>
      <c r="C518" s="37"/>
      <c r="D518" s="37"/>
      <c r="E518" s="37"/>
      <c r="F518" s="37"/>
      <c r="G518" s="37"/>
      <c r="H518" s="37"/>
      <c r="I518" s="37"/>
      <c r="J518" s="37"/>
    </row>
    <row r="519">
      <c r="A519" s="27"/>
      <c r="B519" s="37"/>
      <c r="C519" s="37"/>
      <c r="D519" s="37"/>
      <c r="E519" s="37"/>
      <c r="F519" s="37"/>
      <c r="G519" s="37"/>
      <c r="H519" s="37"/>
      <c r="I519" s="37"/>
      <c r="J519" s="37"/>
    </row>
    <row r="520">
      <c r="A520" s="27"/>
      <c r="B520" s="37"/>
      <c r="C520" s="37"/>
      <c r="D520" s="37"/>
      <c r="E520" s="37"/>
      <c r="F520" s="37"/>
      <c r="G520" s="37"/>
      <c r="H520" s="37"/>
      <c r="I520" s="37"/>
      <c r="J520" s="37"/>
    </row>
    <row r="521">
      <c r="A521" s="27"/>
      <c r="B521" s="37"/>
      <c r="C521" s="37"/>
      <c r="D521" s="37"/>
      <c r="E521" s="37"/>
      <c r="F521" s="37"/>
      <c r="G521" s="37"/>
      <c r="H521" s="37"/>
      <c r="I521" s="37"/>
      <c r="J521" s="37"/>
    </row>
    <row r="522">
      <c r="A522" s="27"/>
      <c r="B522" s="37"/>
      <c r="C522" s="37"/>
      <c r="D522" s="37"/>
      <c r="E522" s="37"/>
      <c r="F522" s="37"/>
      <c r="G522" s="37"/>
      <c r="H522" s="37"/>
      <c r="I522" s="37"/>
      <c r="J522" s="37"/>
    </row>
    <row r="523">
      <c r="A523" s="27"/>
      <c r="B523" s="37"/>
      <c r="C523" s="37"/>
      <c r="D523" s="37"/>
      <c r="E523" s="37"/>
      <c r="F523" s="37"/>
      <c r="G523" s="37"/>
      <c r="H523" s="37"/>
      <c r="I523" s="37"/>
      <c r="J523" s="37"/>
    </row>
    <row r="524">
      <c r="A524" s="27"/>
      <c r="B524" s="37"/>
      <c r="C524" s="37"/>
      <c r="D524" s="37"/>
      <c r="E524" s="37"/>
      <c r="F524" s="37"/>
      <c r="G524" s="37"/>
      <c r="H524" s="37"/>
      <c r="I524" s="37"/>
      <c r="J524" s="37"/>
    </row>
    <row r="525">
      <c r="A525" s="27"/>
      <c r="B525" s="37"/>
      <c r="C525" s="37"/>
      <c r="D525" s="37"/>
      <c r="E525" s="37"/>
      <c r="F525" s="37"/>
      <c r="G525" s="37"/>
      <c r="H525" s="37"/>
      <c r="I525" s="37"/>
      <c r="J525" s="37"/>
    </row>
    <row r="526">
      <c r="A526" s="27"/>
      <c r="B526" s="37"/>
      <c r="C526" s="37"/>
      <c r="D526" s="37"/>
      <c r="E526" s="37"/>
      <c r="F526" s="37"/>
      <c r="G526" s="37"/>
      <c r="H526" s="37"/>
      <c r="I526" s="37"/>
      <c r="J526" s="37"/>
    </row>
    <row r="527">
      <c r="A527" s="27"/>
      <c r="B527" s="37"/>
      <c r="C527" s="37"/>
      <c r="D527" s="37"/>
      <c r="E527" s="37"/>
      <c r="F527" s="37"/>
      <c r="G527" s="37"/>
      <c r="H527" s="37"/>
      <c r="I527" s="37"/>
      <c r="J527" s="37"/>
    </row>
    <row r="528">
      <c r="A528" s="27"/>
      <c r="B528" s="37"/>
      <c r="C528" s="37"/>
      <c r="D528" s="37"/>
      <c r="E528" s="37"/>
      <c r="F528" s="37"/>
      <c r="G528" s="37"/>
      <c r="H528" s="37"/>
      <c r="I528" s="37"/>
      <c r="J528" s="37"/>
    </row>
    <row r="529">
      <c r="A529" s="27"/>
      <c r="B529" s="37"/>
      <c r="C529" s="37"/>
      <c r="D529" s="37"/>
      <c r="E529" s="37"/>
      <c r="F529" s="37"/>
      <c r="G529" s="37"/>
      <c r="H529" s="37"/>
      <c r="I529" s="37"/>
      <c r="J529" s="37"/>
    </row>
    <row r="530">
      <c r="A530" s="27"/>
      <c r="B530" s="37"/>
      <c r="C530" s="37"/>
      <c r="D530" s="37"/>
      <c r="E530" s="37"/>
      <c r="F530" s="37"/>
      <c r="G530" s="37"/>
      <c r="H530" s="37"/>
      <c r="I530" s="37"/>
      <c r="J530" s="37"/>
    </row>
    <row r="531">
      <c r="A531" s="27"/>
      <c r="B531" s="37"/>
      <c r="C531" s="37"/>
      <c r="D531" s="37"/>
      <c r="E531" s="37"/>
      <c r="F531" s="37"/>
      <c r="G531" s="37"/>
      <c r="H531" s="37"/>
      <c r="I531" s="37"/>
      <c r="J531" s="37"/>
    </row>
    <row r="532">
      <c r="A532" s="27"/>
      <c r="B532" s="37"/>
      <c r="C532" s="37"/>
      <c r="D532" s="37"/>
      <c r="E532" s="37"/>
      <c r="F532" s="37"/>
      <c r="G532" s="37"/>
      <c r="H532" s="37"/>
      <c r="I532" s="37"/>
      <c r="J532" s="37"/>
    </row>
    <row r="533">
      <c r="A533" s="27"/>
      <c r="B533" s="37"/>
      <c r="C533" s="37"/>
      <c r="D533" s="37"/>
      <c r="E533" s="37"/>
      <c r="F533" s="37"/>
      <c r="G533" s="37"/>
      <c r="H533" s="37"/>
      <c r="I533" s="37"/>
      <c r="J533" s="37"/>
    </row>
    <row r="534">
      <c r="A534" s="27"/>
      <c r="B534" s="37"/>
      <c r="C534" s="37"/>
      <c r="D534" s="37"/>
      <c r="E534" s="37"/>
      <c r="F534" s="37"/>
      <c r="G534" s="37"/>
      <c r="H534" s="37"/>
      <c r="I534" s="37"/>
      <c r="J534" s="37"/>
    </row>
    <row r="535">
      <c r="A535" s="27"/>
      <c r="B535" s="37"/>
      <c r="C535" s="37"/>
      <c r="D535" s="37"/>
      <c r="E535" s="37"/>
      <c r="F535" s="37"/>
      <c r="G535" s="37"/>
      <c r="H535" s="37"/>
      <c r="I535" s="37"/>
      <c r="J535" s="37"/>
    </row>
    <row r="536">
      <c r="A536" s="27"/>
      <c r="B536" s="37"/>
      <c r="C536" s="37"/>
      <c r="D536" s="37"/>
      <c r="E536" s="37"/>
      <c r="F536" s="37"/>
      <c r="G536" s="37"/>
      <c r="H536" s="37"/>
      <c r="I536" s="37"/>
      <c r="J536" s="37"/>
    </row>
    <row r="537">
      <c r="A537" s="27"/>
      <c r="B537" s="37"/>
      <c r="C537" s="37"/>
      <c r="D537" s="37"/>
      <c r="E537" s="37"/>
      <c r="F537" s="37"/>
      <c r="G537" s="37"/>
      <c r="H537" s="37"/>
      <c r="I537" s="37"/>
      <c r="J537" s="37"/>
    </row>
    <row r="538">
      <c r="A538" s="27"/>
      <c r="B538" s="37"/>
      <c r="C538" s="37"/>
      <c r="D538" s="37"/>
      <c r="E538" s="37"/>
      <c r="F538" s="37"/>
      <c r="G538" s="37"/>
      <c r="H538" s="37"/>
      <c r="I538" s="37"/>
      <c r="J538" s="37"/>
    </row>
    <row r="539">
      <c r="A539" s="27"/>
      <c r="B539" s="37"/>
      <c r="C539" s="37"/>
      <c r="D539" s="37"/>
      <c r="E539" s="37"/>
      <c r="F539" s="37"/>
      <c r="G539" s="37"/>
      <c r="H539" s="37"/>
      <c r="I539" s="37"/>
      <c r="J539" s="37"/>
    </row>
    <row r="540">
      <c r="A540" s="27"/>
      <c r="B540" s="37"/>
      <c r="C540" s="37"/>
      <c r="D540" s="37"/>
      <c r="E540" s="37"/>
      <c r="F540" s="37"/>
      <c r="G540" s="37"/>
      <c r="H540" s="37"/>
      <c r="I540" s="37"/>
      <c r="J540" s="37"/>
    </row>
    <row r="541">
      <c r="A541" s="27"/>
      <c r="B541" s="37"/>
      <c r="C541" s="37"/>
      <c r="D541" s="37"/>
      <c r="E541" s="37"/>
      <c r="F541" s="37"/>
      <c r="G541" s="37"/>
      <c r="H541" s="37"/>
      <c r="I541" s="37"/>
      <c r="J541" s="37"/>
    </row>
    <row r="542">
      <c r="A542" s="27"/>
      <c r="B542" s="37"/>
      <c r="C542" s="37"/>
      <c r="D542" s="37"/>
      <c r="E542" s="37"/>
      <c r="F542" s="37"/>
      <c r="G542" s="37"/>
      <c r="H542" s="37"/>
      <c r="I542" s="37"/>
      <c r="J542" s="37"/>
    </row>
    <row r="543">
      <c r="A543" s="27"/>
      <c r="B543" s="37"/>
      <c r="C543" s="37"/>
      <c r="D543" s="37"/>
      <c r="E543" s="37"/>
      <c r="F543" s="37"/>
      <c r="G543" s="37"/>
      <c r="H543" s="37"/>
      <c r="I543" s="37"/>
      <c r="J543" s="37"/>
    </row>
    <row r="544">
      <c r="A544" s="27"/>
      <c r="B544" s="37"/>
      <c r="C544" s="37"/>
      <c r="D544" s="37"/>
      <c r="E544" s="37"/>
      <c r="F544" s="37"/>
      <c r="G544" s="37"/>
      <c r="H544" s="37"/>
      <c r="I544" s="37"/>
      <c r="J544" s="37"/>
    </row>
    <row r="545">
      <c r="A545" s="27"/>
      <c r="B545" s="37"/>
      <c r="C545" s="37"/>
      <c r="D545" s="37"/>
      <c r="E545" s="37"/>
      <c r="F545" s="37"/>
      <c r="G545" s="37"/>
      <c r="H545" s="37"/>
      <c r="I545" s="37"/>
      <c r="J545" s="37"/>
    </row>
    <row r="546">
      <c r="A546" s="27"/>
      <c r="B546" s="37"/>
      <c r="C546" s="37"/>
      <c r="D546" s="37"/>
      <c r="E546" s="37"/>
      <c r="F546" s="37"/>
      <c r="G546" s="37"/>
      <c r="H546" s="37"/>
      <c r="I546" s="37"/>
      <c r="J546" s="37"/>
    </row>
    <row r="547">
      <c r="A547" s="27"/>
      <c r="B547" s="37"/>
      <c r="C547" s="37"/>
      <c r="D547" s="37"/>
      <c r="E547" s="37"/>
      <c r="F547" s="37"/>
      <c r="G547" s="37"/>
      <c r="H547" s="37"/>
      <c r="I547" s="37"/>
      <c r="J547" s="37"/>
    </row>
    <row r="548">
      <c r="A548" s="27"/>
      <c r="B548" s="37"/>
      <c r="C548" s="37"/>
      <c r="D548" s="37"/>
      <c r="E548" s="37"/>
      <c r="F548" s="37"/>
      <c r="G548" s="37"/>
      <c r="H548" s="37"/>
      <c r="I548" s="37"/>
      <c r="J548" s="37"/>
    </row>
    <row r="549">
      <c r="A549" s="27"/>
      <c r="B549" s="37"/>
      <c r="C549" s="37"/>
      <c r="D549" s="37"/>
      <c r="E549" s="37"/>
      <c r="F549" s="37"/>
      <c r="G549" s="37"/>
      <c r="H549" s="37"/>
      <c r="I549" s="37"/>
      <c r="J549" s="37"/>
    </row>
    <row r="550">
      <c r="A550" s="27"/>
      <c r="B550" s="37"/>
      <c r="C550" s="37"/>
      <c r="D550" s="37"/>
      <c r="E550" s="37"/>
      <c r="F550" s="37"/>
      <c r="G550" s="37"/>
      <c r="H550" s="37"/>
      <c r="I550" s="37"/>
      <c r="J550" s="37"/>
    </row>
    <row r="551">
      <c r="A551" s="27"/>
      <c r="B551" s="37"/>
      <c r="C551" s="37"/>
      <c r="D551" s="37"/>
      <c r="E551" s="37"/>
      <c r="F551" s="37"/>
      <c r="G551" s="37"/>
      <c r="H551" s="37"/>
      <c r="I551" s="37"/>
      <c r="J551" s="37"/>
    </row>
    <row r="552">
      <c r="A552" s="27"/>
      <c r="B552" s="37"/>
      <c r="C552" s="37"/>
      <c r="D552" s="37"/>
      <c r="E552" s="37"/>
      <c r="F552" s="37"/>
      <c r="G552" s="37"/>
      <c r="H552" s="37"/>
      <c r="I552" s="37"/>
      <c r="J552" s="37"/>
    </row>
    <row r="553">
      <c r="A553" s="27"/>
      <c r="B553" s="37"/>
      <c r="C553" s="37"/>
      <c r="D553" s="37"/>
      <c r="E553" s="37"/>
      <c r="F553" s="37"/>
      <c r="G553" s="37"/>
      <c r="H553" s="37"/>
      <c r="I553" s="37"/>
      <c r="J553" s="37"/>
    </row>
    <row r="554">
      <c r="A554" s="27"/>
      <c r="B554" s="37"/>
      <c r="C554" s="37"/>
      <c r="D554" s="37"/>
      <c r="E554" s="37"/>
      <c r="F554" s="37"/>
      <c r="G554" s="37"/>
      <c r="H554" s="37"/>
      <c r="I554" s="37"/>
      <c r="J554" s="37"/>
    </row>
    <row r="555">
      <c r="A555" s="27"/>
      <c r="B555" s="37"/>
      <c r="C555" s="37"/>
      <c r="D555" s="37"/>
      <c r="E555" s="37"/>
      <c r="F555" s="37"/>
      <c r="G555" s="37"/>
      <c r="H555" s="37"/>
      <c r="I555" s="37"/>
      <c r="J555" s="37"/>
    </row>
    <row r="556">
      <c r="A556" s="27"/>
      <c r="B556" s="37"/>
      <c r="C556" s="37"/>
      <c r="D556" s="37"/>
      <c r="E556" s="37"/>
      <c r="F556" s="37"/>
      <c r="G556" s="37"/>
      <c r="H556" s="37"/>
      <c r="I556" s="37"/>
      <c r="J556" s="37"/>
    </row>
    <row r="557">
      <c r="A557" s="27"/>
      <c r="B557" s="37"/>
      <c r="C557" s="37"/>
      <c r="D557" s="37"/>
      <c r="E557" s="37"/>
      <c r="F557" s="37"/>
      <c r="G557" s="37"/>
      <c r="H557" s="37"/>
      <c r="I557" s="37"/>
      <c r="J557" s="37"/>
    </row>
    <row r="558">
      <c r="A558" s="27"/>
      <c r="B558" s="37"/>
      <c r="C558" s="37"/>
      <c r="D558" s="37"/>
      <c r="E558" s="37"/>
      <c r="F558" s="37"/>
      <c r="G558" s="37"/>
      <c r="H558" s="37"/>
      <c r="I558" s="37"/>
      <c r="J558" s="37"/>
    </row>
    <row r="559">
      <c r="A559" s="27"/>
      <c r="B559" s="37"/>
      <c r="C559" s="37"/>
      <c r="D559" s="37"/>
      <c r="E559" s="37"/>
      <c r="F559" s="37"/>
      <c r="G559" s="37"/>
      <c r="H559" s="37"/>
      <c r="I559" s="37"/>
      <c r="J559" s="37"/>
    </row>
    <row r="560">
      <c r="A560" s="27"/>
      <c r="B560" s="37"/>
      <c r="C560" s="37"/>
      <c r="D560" s="37"/>
      <c r="E560" s="37"/>
      <c r="F560" s="37"/>
      <c r="G560" s="37"/>
      <c r="H560" s="37"/>
      <c r="I560" s="37"/>
      <c r="J560" s="37"/>
    </row>
    <row r="561">
      <c r="A561" s="27"/>
      <c r="B561" s="37"/>
      <c r="C561" s="37"/>
      <c r="D561" s="37"/>
      <c r="E561" s="37"/>
      <c r="F561" s="37"/>
      <c r="G561" s="37"/>
      <c r="H561" s="37"/>
      <c r="I561" s="37"/>
      <c r="J561" s="37"/>
    </row>
    <row r="562">
      <c r="A562" s="27"/>
      <c r="B562" s="37"/>
      <c r="C562" s="37"/>
      <c r="D562" s="37"/>
      <c r="E562" s="37"/>
      <c r="F562" s="37"/>
      <c r="G562" s="37"/>
      <c r="H562" s="37"/>
      <c r="I562" s="37"/>
      <c r="J562" s="37"/>
    </row>
    <row r="563">
      <c r="A563" s="27"/>
      <c r="B563" s="37"/>
      <c r="C563" s="37"/>
      <c r="D563" s="37"/>
      <c r="E563" s="37"/>
      <c r="F563" s="37"/>
      <c r="G563" s="37"/>
      <c r="H563" s="37"/>
      <c r="I563" s="37"/>
      <c r="J563" s="37"/>
    </row>
    <row r="564">
      <c r="A564" s="27"/>
      <c r="B564" s="37"/>
      <c r="C564" s="37"/>
      <c r="D564" s="37"/>
      <c r="E564" s="37"/>
      <c r="F564" s="37"/>
      <c r="G564" s="37"/>
      <c r="H564" s="37"/>
      <c r="I564" s="37"/>
      <c r="J564" s="37"/>
    </row>
    <row r="565">
      <c r="A565" s="27"/>
      <c r="B565" s="37"/>
      <c r="C565" s="37"/>
      <c r="D565" s="37"/>
      <c r="E565" s="37"/>
      <c r="F565" s="37"/>
      <c r="G565" s="37"/>
      <c r="H565" s="37"/>
      <c r="I565" s="37"/>
      <c r="J565" s="37"/>
    </row>
    <row r="566">
      <c r="A566" s="27"/>
      <c r="B566" s="37"/>
      <c r="C566" s="37"/>
      <c r="D566" s="37"/>
      <c r="E566" s="37"/>
      <c r="F566" s="37"/>
      <c r="G566" s="37"/>
      <c r="H566" s="37"/>
      <c r="I566" s="37"/>
      <c r="J566" s="37"/>
    </row>
    <row r="567">
      <c r="A567" s="27"/>
      <c r="B567" s="37"/>
      <c r="C567" s="37"/>
      <c r="D567" s="37"/>
      <c r="E567" s="37"/>
      <c r="F567" s="37"/>
      <c r="G567" s="37"/>
      <c r="H567" s="37"/>
      <c r="I567" s="37"/>
      <c r="J567" s="37"/>
    </row>
    <row r="568">
      <c r="A568" s="27"/>
      <c r="B568" s="37"/>
      <c r="C568" s="37"/>
      <c r="D568" s="37"/>
      <c r="E568" s="37"/>
      <c r="F568" s="37"/>
      <c r="G568" s="37"/>
      <c r="H568" s="37"/>
      <c r="I568" s="37"/>
      <c r="J568" s="37"/>
    </row>
    <row r="569">
      <c r="A569" s="27"/>
      <c r="B569" s="37"/>
      <c r="C569" s="37"/>
      <c r="D569" s="37"/>
      <c r="E569" s="37"/>
      <c r="F569" s="37"/>
      <c r="G569" s="37"/>
      <c r="H569" s="37"/>
      <c r="I569" s="37"/>
      <c r="J569" s="37"/>
    </row>
    <row r="570">
      <c r="A570" s="27"/>
      <c r="B570" s="37"/>
      <c r="C570" s="37"/>
      <c r="D570" s="37"/>
      <c r="E570" s="37"/>
      <c r="F570" s="37"/>
      <c r="G570" s="37"/>
      <c r="H570" s="37"/>
      <c r="I570" s="37"/>
      <c r="J570" s="37"/>
    </row>
    <row r="571">
      <c r="A571" s="27"/>
      <c r="B571" s="37"/>
      <c r="C571" s="37"/>
      <c r="D571" s="37"/>
      <c r="E571" s="37"/>
      <c r="F571" s="37"/>
      <c r="G571" s="37"/>
      <c r="H571" s="37"/>
      <c r="I571" s="37"/>
      <c r="J571" s="37"/>
    </row>
    <row r="572">
      <c r="A572" s="27"/>
      <c r="B572" s="37"/>
      <c r="C572" s="37"/>
      <c r="D572" s="37"/>
      <c r="E572" s="37"/>
      <c r="F572" s="37"/>
      <c r="G572" s="37"/>
      <c r="H572" s="37"/>
      <c r="I572" s="37"/>
      <c r="J572" s="37"/>
    </row>
    <row r="573">
      <c r="A573" s="27"/>
      <c r="B573" s="37"/>
      <c r="C573" s="37"/>
      <c r="D573" s="37"/>
      <c r="E573" s="37"/>
      <c r="F573" s="37"/>
      <c r="G573" s="37"/>
      <c r="H573" s="37"/>
      <c r="I573" s="37"/>
      <c r="J573" s="37"/>
    </row>
    <row r="574">
      <c r="A574" s="27"/>
      <c r="B574" s="37"/>
      <c r="C574" s="37"/>
      <c r="D574" s="37"/>
      <c r="E574" s="37"/>
      <c r="F574" s="37"/>
      <c r="G574" s="37"/>
      <c r="H574" s="37"/>
      <c r="I574" s="37"/>
      <c r="J574" s="37"/>
    </row>
    <row r="575">
      <c r="A575" s="27"/>
      <c r="B575" s="37"/>
      <c r="C575" s="37"/>
      <c r="D575" s="37"/>
      <c r="E575" s="37"/>
      <c r="F575" s="37"/>
      <c r="G575" s="37"/>
      <c r="H575" s="37"/>
      <c r="I575" s="37"/>
      <c r="J575" s="37"/>
    </row>
    <row r="576">
      <c r="A576" s="27"/>
      <c r="B576" s="37"/>
      <c r="C576" s="37"/>
      <c r="D576" s="37"/>
      <c r="E576" s="37"/>
      <c r="F576" s="37"/>
      <c r="G576" s="37"/>
      <c r="H576" s="37"/>
      <c r="I576" s="37"/>
      <c r="J576" s="37"/>
    </row>
    <row r="577">
      <c r="A577" s="27"/>
      <c r="B577" s="37"/>
      <c r="C577" s="37"/>
      <c r="D577" s="37"/>
      <c r="E577" s="37"/>
      <c r="F577" s="37"/>
      <c r="G577" s="37"/>
      <c r="H577" s="37"/>
      <c r="I577" s="37"/>
      <c r="J577" s="37"/>
    </row>
    <row r="578">
      <c r="A578" s="27"/>
      <c r="B578" s="37"/>
      <c r="C578" s="37"/>
      <c r="D578" s="37"/>
      <c r="E578" s="37"/>
      <c r="F578" s="37"/>
      <c r="G578" s="37"/>
      <c r="H578" s="37"/>
      <c r="I578" s="37"/>
      <c r="J578" s="37"/>
    </row>
    <row r="579">
      <c r="A579" s="27"/>
      <c r="B579" s="37"/>
      <c r="C579" s="37"/>
      <c r="D579" s="37"/>
      <c r="E579" s="37"/>
      <c r="F579" s="37"/>
      <c r="G579" s="37"/>
      <c r="H579" s="37"/>
      <c r="I579" s="37"/>
      <c r="J579" s="37"/>
    </row>
    <row r="580">
      <c r="A580" s="27"/>
      <c r="B580" s="37"/>
      <c r="C580" s="37"/>
      <c r="D580" s="37"/>
      <c r="E580" s="37"/>
      <c r="F580" s="37"/>
      <c r="G580" s="37"/>
      <c r="H580" s="37"/>
      <c r="I580" s="37"/>
      <c r="J580" s="37"/>
    </row>
    <row r="581">
      <c r="A581" s="27"/>
      <c r="B581" s="37"/>
      <c r="C581" s="37"/>
      <c r="D581" s="37"/>
      <c r="E581" s="37"/>
      <c r="F581" s="37"/>
      <c r="G581" s="37"/>
      <c r="H581" s="37"/>
      <c r="I581" s="37"/>
      <c r="J581" s="37"/>
    </row>
    <row r="582">
      <c r="A582" s="27"/>
      <c r="B582" s="37"/>
      <c r="C582" s="37"/>
      <c r="D582" s="37"/>
      <c r="E582" s="37"/>
      <c r="F582" s="37"/>
      <c r="G582" s="37"/>
      <c r="H582" s="37"/>
      <c r="I582" s="37"/>
      <c r="J582" s="37"/>
    </row>
    <row r="583">
      <c r="A583" s="27"/>
      <c r="B583" s="37"/>
      <c r="C583" s="37"/>
      <c r="D583" s="37"/>
      <c r="E583" s="37"/>
      <c r="F583" s="37"/>
      <c r="G583" s="37"/>
      <c r="H583" s="37"/>
      <c r="I583" s="37"/>
      <c r="J583" s="37"/>
    </row>
    <row r="584">
      <c r="A584" s="27"/>
      <c r="B584" s="37"/>
      <c r="C584" s="37"/>
      <c r="D584" s="37"/>
      <c r="E584" s="37"/>
      <c r="F584" s="37"/>
      <c r="G584" s="37"/>
      <c r="H584" s="37"/>
      <c r="I584" s="37"/>
      <c r="J584" s="37"/>
    </row>
    <row r="585">
      <c r="A585" s="27"/>
      <c r="B585" s="37"/>
      <c r="C585" s="37"/>
      <c r="D585" s="37"/>
      <c r="E585" s="37"/>
      <c r="F585" s="37"/>
      <c r="G585" s="37"/>
      <c r="H585" s="37"/>
      <c r="I585" s="37"/>
      <c r="J585" s="37"/>
    </row>
    <row r="586">
      <c r="A586" s="27"/>
      <c r="B586" s="37"/>
      <c r="C586" s="37"/>
      <c r="D586" s="37"/>
      <c r="E586" s="37"/>
      <c r="F586" s="37"/>
      <c r="G586" s="37"/>
      <c r="H586" s="37"/>
      <c r="I586" s="37"/>
      <c r="J586" s="37"/>
    </row>
    <row r="587">
      <c r="A587" s="27"/>
      <c r="B587" s="37"/>
      <c r="C587" s="37"/>
      <c r="D587" s="37"/>
      <c r="E587" s="37"/>
      <c r="F587" s="37"/>
      <c r="G587" s="37"/>
      <c r="H587" s="37"/>
      <c r="I587" s="37"/>
      <c r="J587" s="37"/>
    </row>
    <row r="588">
      <c r="A588" s="27"/>
      <c r="B588" s="37"/>
      <c r="C588" s="37"/>
      <c r="D588" s="37"/>
      <c r="E588" s="37"/>
      <c r="F588" s="37"/>
      <c r="G588" s="37"/>
      <c r="H588" s="37"/>
      <c r="I588" s="37"/>
      <c r="J588" s="37"/>
    </row>
    <row r="589">
      <c r="A589" s="27"/>
      <c r="B589" s="37"/>
      <c r="C589" s="37"/>
      <c r="D589" s="37"/>
      <c r="E589" s="37"/>
      <c r="F589" s="37"/>
      <c r="G589" s="37"/>
      <c r="H589" s="37"/>
      <c r="I589" s="37"/>
      <c r="J589" s="37"/>
    </row>
    <row r="590">
      <c r="A590" s="27"/>
      <c r="B590" s="37"/>
      <c r="C590" s="37"/>
      <c r="D590" s="37"/>
      <c r="E590" s="37"/>
      <c r="F590" s="37"/>
      <c r="G590" s="37"/>
      <c r="H590" s="37"/>
      <c r="I590" s="37"/>
      <c r="J590" s="37"/>
    </row>
    <row r="591">
      <c r="A591" s="27"/>
      <c r="B591" s="37"/>
      <c r="C591" s="37"/>
      <c r="D591" s="37"/>
      <c r="E591" s="37"/>
      <c r="F591" s="37"/>
      <c r="G591" s="37"/>
      <c r="H591" s="37"/>
      <c r="I591" s="37"/>
      <c r="J591" s="37"/>
    </row>
    <row r="592">
      <c r="A592" s="27"/>
      <c r="B592" s="37"/>
      <c r="C592" s="37"/>
      <c r="D592" s="37"/>
      <c r="E592" s="37"/>
      <c r="F592" s="37"/>
      <c r="G592" s="37"/>
      <c r="H592" s="37"/>
      <c r="I592" s="37"/>
      <c r="J592" s="37"/>
    </row>
    <row r="593">
      <c r="A593" s="27"/>
      <c r="B593" s="37"/>
      <c r="C593" s="37"/>
      <c r="D593" s="37"/>
      <c r="E593" s="37"/>
      <c r="F593" s="37"/>
      <c r="G593" s="37"/>
      <c r="H593" s="37"/>
      <c r="I593" s="37"/>
      <c r="J593" s="37"/>
    </row>
    <row r="594">
      <c r="A594" s="27"/>
      <c r="B594" s="37"/>
      <c r="C594" s="37"/>
      <c r="D594" s="37"/>
      <c r="E594" s="37"/>
      <c r="F594" s="37"/>
      <c r="G594" s="37"/>
      <c r="H594" s="37"/>
      <c r="I594" s="37"/>
      <c r="J594" s="37"/>
    </row>
    <row r="595">
      <c r="A595" s="27"/>
      <c r="B595" s="37"/>
      <c r="C595" s="37"/>
      <c r="D595" s="37"/>
      <c r="E595" s="37"/>
      <c r="F595" s="37"/>
      <c r="G595" s="37"/>
      <c r="H595" s="37"/>
      <c r="I595" s="37"/>
      <c r="J595" s="37"/>
    </row>
    <row r="596">
      <c r="A596" s="27"/>
      <c r="B596" s="37"/>
      <c r="C596" s="37"/>
      <c r="D596" s="37"/>
      <c r="E596" s="37"/>
      <c r="F596" s="37"/>
      <c r="G596" s="37"/>
      <c r="H596" s="37"/>
      <c r="I596" s="37"/>
      <c r="J596" s="37"/>
    </row>
    <row r="597">
      <c r="A597" s="27"/>
      <c r="B597" s="37"/>
      <c r="C597" s="37"/>
      <c r="D597" s="37"/>
      <c r="E597" s="37"/>
      <c r="F597" s="37"/>
      <c r="G597" s="37"/>
      <c r="H597" s="37"/>
      <c r="I597" s="37"/>
      <c r="J597" s="37"/>
    </row>
    <row r="598">
      <c r="A598" s="27"/>
      <c r="B598" s="37"/>
      <c r="C598" s="37"/>
      <c r="D598" s="37"/>
      <c r="E598" s="37"/>
      <c r="F598" s="37"/>
      <c r="G598" s="37"/>
      <c r="H598" s="37"/>
      <c r="I598" s="37"/>
      <c r="J598" s="37"/>
    </row>
    <row r="599">
      <c r="A599" s="27"/>
      <c r="B599" s="37"/>
      <c r="C599" s="37"/>
      <c r="D599" s="37"/>
      <c r="E599" s="37"/>
      <c r="F599" s="37"/>
      <c r="G599" s="37"/>
      <c r="H599" s="37"/>
      <c r="I599" s="37"/>
      <c r="J599" s="37"/>
    </row>
    <row r="600">
      <c r="A600" s="27"/>
      <c r="B600" s="37"/>
      <c r="C600" s="37"/>
      <c r="D600" s="37"/>
      <c r="E600" s="37"/>
      <c r="F600" s="37"/>
      <c r="G600" s="37"/>
      <c r="H600" s="37"/>
      <c r="I600" s="37"/>
      <c r="J600" s="37"/>
    </row>
    <row r="601">
      <c r="A601" s="27"/>
      <c r="B601" s="37"/>
      <c r="C601" s="37"/>
      <c r="D601" s="37"/>
      <c r="E601" s="37"/>
      <c r="F601" s="37"/>
      <c r="G601" s="37"/>
      <c r="H601" s="37"/>
      <c r="I601" s="37"/>
      <c r="J601" s="37"/>
    </row>
    <row r="602">
      <c r="A602" s="27"/>
      <c r="B602" s="37"/>
      <c r="C602" s="37"/>
      <c r="D602" s="37"/>
      <c r="E602" s="37"/>
      <c r="F602" s="37"/>
      <c r="G602" s="37"/>
      <c r="H602" s="37"/>
      <c r="I602" s="37"/>
      <c r="J602" s="37"/>
    </row>
    <row r="603">
      <c r="A603" s="27"/>
      <c r="B603" s="37"/>
      <c r="C603" s="37"/>
      <c r="D603" s="37"/>
      <c r="E603" s="37"/>
      <c r="F603" s="37"/>
      <c r="G603" s="37"/>
      <c r="H603" s="37"/>
      <c r="I603" s="37"/>
      <c r="J603" s="37"/>
    </row>
    <row r="604">
      <c r="A604" s="27"/>
      <c r="B604" s="37"/>
      <c r="C604" s="37"/>
      <c r="D604" s="37"/>
      <c r="E604" s="37"/>
      <c r="F604" s="37"/>
      <c r="G604" s="37"/>
      <c r="H604" s="37"/>
      <c r="I604" s="37"/>
      <c r="J604" s="37"/>
    </row>
    <row r="605">
      <c r="A605" s="27"/>
      <c r="B605" s="37"/>
      <c r="C605" s="37"/>
      <c r="D605" s="37"/>
      <c r="E605" s="37"/>
      <c r="F605" s="37"/>
      <c r="G605" s="37"/>
      <c r="H605" s="37"/>
      <c r="I605" s="37"/>
      <c r="J605" s="37"/>
    </row>
    <row r="606">
      <c r="A606" s="27"/>
      <c r="B606" s="37"/>
      <c r="C606" s="37"/>
      <c r="D606" s="37"/>
      <c r="E606" s="37"/>
      <c r="F606" s="37"/>
      <c r="G606" s="37"/>
      <c r="H606" s="37"/>
      <c r="I606" s="37"/>
      <c r="J606" s="37"/>
    </row>
    <row r="607">
      <c r="A607" s="27"/>
      <c r="B607" s="37"/>
      <c r="C607" s="37"/>
      <c r="D607" s="37"/>
      <c r="E607" s="37"/>
      <c r="F607" s="37"/>
      <c r="G607" s="37"/>
      <c r="H607" s="37"/>
      <c r="I607" s="37"/>
      <c r="J607" s="37"/>
    </row>
    <row r="608">
      <c r="A608" s="27"/>
      <c r="B608" s="37"/>
      <c r="C608" s="37"/>
      <c r="D608" s="37"/>
      <c r="E608" s="37"/>
      <c r="F608" s="37"/>
      <c r="G608" s="37"/>
      <c r="H608" s="37"/>
      <c r="I608" s="37"/>
      <c r="J608" s="37"/>
    </row>
    <row r="609">
      <c r="A609" s="27"/>
      <c r="B609" s="37"/>
      <c r="C609" s="37"/>
      <c r="D609" s="37"/>
      <c r="E609" s="37"/>
      <c r="F609" s="37"/>
      <c r="G609" s="37"/>
      <c r="H609" s="37"/>
      <c r="I609" s="37"/>
      <c r="J609" s="37"/>
    </row>
    <row r="610">
      <c r="A610" s="27"/>
      <c r="B610" s="37"/>
      <c r="C610" s="37"/>
      <c r="D610" s="37"/>
      <c r="E610" s="37"/>
      <c r="F610" s="37"/>
      <c r="G610" s="37"/>
      <c r="H610" s="37"/>
      <c r="I610" s="37"/>
      <c r="J610" s="37"/>
    </row>
    <row r="611">
      <c r="A611" s="27"/>
      <c r="B611" s="37"/>
      <c r="C611" s="37"/>
      <c r="D611" s="37"/>
      <c r="E611" s="37"/>
      <c r="F611" s="37"/>
      <c r="G611" s="37"/>
      <c r="H611" s="37"/>
      <c r="I611" s="37"/>
      <c r="J611" s="37"/>
    </row>
    <row r="612">
      <c r="A612" s="27"/>
      <c r="B612" s="37"/>
      <c r="C612" s="37"/>
      <c r="D612" s="37"/>
      <c r="E612" s="37"/>
      <c r="F612" s="37"/>
      <c r="G612" s="37"/>
      <c r="H612" s="37"/>
      <c r="I612" s="37"/>
      <c r="J612" s="37"/>
    </row>
    <row r="613">
      <c r="A613" s="27"/>
      <c r="B613" s="37"/>
      <c r="C613" s="37"/>
      <c r="D613" s="37"/>
      <c r="E613" s="37"/>
      <c r="F613" s="37"/>
      <c r="G613" s="37"/>
      <c r="H613" s="37"/>
      <c r="I613" s="37"/>
      <c r="J613" s="37"/>
    </row>
    <row r="614">
      <c r="A614" s="27"/>
      <c r="B614" s="37"/>
      <c r="C614" s="37"/>
      <c r="D614" s="37"/>
      <c r="E614" s="37"/>
      <c r="F614" s="37"/>
      <c r="G614" s="37"/>
      <c r="H614" s="37"/>
      <c r="I614" s="37"/>
      <c r="J614" s="37"/>
    </row>
    <row r="615">
      <c r="A615" s="27"/>
      <c r="B615" s="37"/>
      <c r="C615" s="37"/>
      <c r="D615" s="37"/>
      <c r="E615" s="37"/>
      <c r="F615" s="37"/>
      <c r="G615" s="37"/>
      <c r="H615" s="37"/>
      <c r="I615" s="37"/>
      <c r="J615" s="37"/>
    </row>
    <row r="616">
      <c r="A616" s="27"/>
      <c r="B616" s="37"/>
      <c r="C616" s="37"/>
      <c r="D616" s="37"/>
      <c r="E616" s="37"/>
      <c r="F616" s="37"/>
      <c r="G616" s="37"/>
      <c r="H616" s="37"/>
      <c r="I616" s="37"/>
      <c r="J616" s="37"/>
    </row>
    <row r="617">
      <c r="A617" s="27"/>
      <c r="B617" s="37"/>
      <c r="C617" s="37"/>
      <c r="D617" s="37"/>
      <c r="E617" s="37"/>
      <c r="F617" s="37"/>
      <c r="G617" s="37"/>
      <c r="H617" s="37"/>
      <c r="I617" s="37"/>
      <c r="J617" s="37"/>
    </row>
    <row r="618">
      <c r="A618" s="27"/>
      <c r="B618" s="37"/>
      <c r="C618" s="37"/>
      <c r="D618" s="37"/>
      <c r="E618" s="37"/>
      <c r="F618" s="37"/>
      <c r="G618" s="37"/>
      <c r="H618" s="37"/>
      <c r="I618" s="37"/>
      <c r="J618" s="37"/>
    </row>
    <row r="619">
      <c r="A619" s="27"/>
      <c r="B619" s="37"/>
      <c r="C619" s="37"/>
      <c r="D619" s="37"/>
      <c r="E619" s="37"/>
      <c r="F619" s="37"/>
      <c r="G619" s="37"/>
      <c r="H619" s="37"/>
      <c r="I619" s="37"/>
      <c r="J619" s="37"/>
    </row>
    <row r="620">
      <c r="A620" s="27"/>
      <c r="B620" s="37"/>
      <c r="C620" s="37"/>
      <c r="D620" s="37"/>
      <c r="E620" s="37"/>
      <c r="F620" s="37"/>
      <c r="G620" s="37"/>
      <c r="H620" s="37"/>
      <c r="I620" s="37"/>
      <c r="J620" s="37"/>
    </row>
    <row r="621">
      <c r="A621" s="27"/>
      <c r="B621" s="37"/>
      <c r="C621" s="37"/>
      <c r="D621" s="37"/>
      <c r="E621" s="37"/>
      <c r="F621" s="37"/>
      <c r="G621" s="37"/>
      <c r="H621" s="37"/>
      <c r="I621" s="37"/>
      <c r="J621" s="37"/>
    </row>
    <row r="622">
      <c r="A622" s="27"/>
      <c r="B622" s="37"/>
      <c r="C622" s="37"/>
      <c r="D622" s="37"/>
      <c r="E622" s="37"/>
      <c r="F622" s="37"/>
      <c r="G622" s="37"/>
      <c r="H622" s="37"/>
      <c r="I622" s="37"/>
      <c r="J622" s="37"/>
    </row>
    <row r="623">
      <c r="A623" s="27"/>
      <c r="B623" s="37"/>
      <c r="C623" s="37"/>
      <c r="D623" s="37"/>
      <c r="E623" s="37"/>
      <c r="F623" s="37"/>
      <c r="G623" s="37"/>
      <c r="H623" s="37"/>
      <c r="I623" s="37"/>
      <c r="J623" s="37"/>
    </row>
    <row r="624">
      <c r="A624" s="27"/>
      <c r="B624" s="37"/>
      <c r="C624" s="37"/>
      <c r="D624" s="37"/>
      <c r="E624" s="37"/>
      <c r="F624" s="37"/>
      <c r="G624" s="37"/>
      <c r="H624" s="37"/>
      <c r="I624" s="37"/>
      <c r="J624" s="37"/>
    </row>
    <row r="625">
      <c r="A625" s="27"/>
      <c r="B625" s="37"/>
      <c r="C625" s="37"/>
      <c r="D625" s="37"/>
      <c r="E625" s="37"/>
      <c r="F625" s="37"/>
      <c r="G625" s="37"/>
      <c r="H625" s="37"/>
      <c r="I625" s="37"/>
      <c r="J625" s="37"/>
    </row>
    <row r="626">
      <c r="A626" s="27"/>
      <c r="B626" s="37"/>
      <c r="C626" s="37"/>
      <c r="D626" s="37"/>
      <c r="E626" s="37"/>
      <c r="F626" s="37"/>
      <c r="G626" s="37"/>
      <c r="H626" s="37"/>
      <c r="I626" s="37"/>
      <c r="J626" s="37"/>
    </row>
    <row r="627">
      <c r="A627" s="27"/>
      <c r="B627" s="37"/>
      <c r="C627" s="37"/>
      <c r="D627" s="37"/>
      <c r="E627" s="37"/>
      <c r="F627" s="37"/>
      <c r="G627" s="37"/>
      <c r="H627" s="37"/>
      <c r="I627" s="37"/>
      <c r="J627" s="37"/>
    </row>
    <row r="628">
      <c r="A628" s="27"/>
      <c r="B628" s="37"/>
      <c r="C628" s="37"/>
      <c r="D628" s="37"/>
      <c r="E628" s="37"/>
      <c r="F628" s="37"/>
      <c r="G628" s="37"/>
      <c r="H628" s="37"/>
      <c r="I628" s="37"/>
      <c r="J628" s="37"/>
    </row>
    <row r="629">
      <c r="A629" s="27"/>
      <c r="B629" s="37"/>
      <c r="C629" s="37"/>
      <c r="D629" s="37"/>
      <c r="E629" s="37"/>
      <c r="F629" s="37"/>
      <c r="G629" s="37"/>
      <c r="H629" s="37"/>
      <c r="I629" s="37"/>
      <c r="J629" s="37"/>
    </row>
    <row r="630">
      <c r="A630" s="27"/>
      <c r="B630" s="37"/>
      <c r="C630" s="37"/>
      <c r="D630" s="37"/>
      <c r="E630" s="37"/>
      <c r="F630" s="37"/>
      <c r="G630" s="37"/>
      <c r="H630" s="37"/>
      <c r="I630" s="37"/>
      <c r="J630" s="37"/>
    </row>
    <row r="631">
      <c r="A631" s="27"/>
      <c r="B631" s="37"/>
      <c r="C631" s="37"/>
      <c r="D631" s="37"/>
      <c r="E631" s="37"/>
      <c r="F631" s="37"/>
      <c r="G631" s="37"/>
      <c r="H631" s="37"/>
      <c r="I631" s="37"/>
      <c r="J631" s="37"/>
    </row>
    <row r="632">
      <c r="A632" s="27"/>
      <c r="B632" s="37"/>
      <c r="C632" s="37"/>
      <c r="D632" s="37"/>
      <c r="E632" s="37"/>
      <c r="F632" s="37"/>
      <c r="G632" s="37"/>
      <c r="H632" s="37"/>
      <c r="I632" s="37"/>
      <c r="J632" s="37"/>
    </row>
    <row r="633">
      <c r="A633" s="27"/>
      <c r="B633" s="37"/>
      <c r="C633" s="37"/>
      <c r="D633" s="37"/>
      <c r="E633" s="37"/>
      <c r="F633" s="37"/>
      <c r="G633" s="37"/>
      <c r="H633" s="37"/>
      <c r="I633" s="37"/>
      <c r="J633" s="37"/>
    </row>
    <row r="634">
      <c r="A634" s="27"/>
      <c r="B634" s="37"/>
      <c r="C634" s="37"/>
      <c r="D634" s="37"/>
      <c r="E634" s="37"/>
      <c r="F634" s="37"/>
      <c r="G634" s="37"/>
      <c r="H634" s="37"/>
      <c r="I634" s="37"/>
      <c r="J634" s="37"/>
    </row>
    <row r="635">
      <c r="A635" s="27"/>
      <c r="B635" s="37"/>
      <c r="C635" s="37"/>
      <c r="D635" s="37"/>
      <c r="E635" s="37"/>
      <c r="F635" s="37"/>
      <c r="G635" s="37"/>
      <c r="H635" s="37"/>
      <c r="I635" s="37"/>
      <c r="J635" s="37"/>
    </row>
    <row r="636">
      <c r="A636" s="27"/>
      <c r="B636" s="37"/>
      <c r="C636" s="37"/>
      <c r="D636" s="37"/>
      <c r="E636" s="37"/>
      <c r="F636" s="37"/>
      <c r="G636" s="37"/>
      <c r="H636" s="37"/>
      <c r="I636" s="37"/>
      <c r="J636" s="37"/>
    </row>
    <row r="637">
      <c r="A637" s="27"/>
      <c r="B637" s="37"/>
      <c r="C637" s="37"/>
      <c r="D637" s="37"/>
      <c r="E637" s="37"/>
      <c r="F637" s="37"/>
      <c r="G637" s="37"/>
      <c r="H637" s="37"/>
      <c r="I637" s="37"/>
      <c r="J637" s="37"/>
    </row>
    <row r="638">
      <c r="A638" s="27"/>
      <c r="B638" s="37"/>
      <c r="C638" s="37"/>
      <c r="D638" s="37"/>
      <c r="E638" s="37"/>
      <c r="F638" s="37"/>
      <c r="G638" s="37"/>
      <c r="H638" s="37"/>
      <c r="I638" s="37"/>
      <c r="J638" s="37"/>
    </row>
    <row r="639">
      <c r="A639" s="27"/>
      <c r="B639" s="37"/>
      <c r="C639" s="37"/>
      <c r="D639" s="37"/>
      <c r="E639" s="37"/>
      <c r="F639" s="37"/>
      <c r="G639" s="37"/>
      <c r="H639" s="37"/>
      <c r="I639" s="37"/>
      <c r="J639" s="37"/>
    </row>
    <row r="640">
      <c r="A640" s="27"/>
      <c r="B640" s="37"/>
      <c r="C640" s="37"/>
      <c r="D640" s="37"/>
      <c r="E640" s="37"/>
      <c r="F640" s="37"/>
      <c r="G640" s="37"/>
      <c r="H640" s="37"/>
      <c r="I640" s="37"/>
      <c r="J640" s="37"/>
    </row>
    <row r="641">
      <c r="A641" s="27"/>
      <c r="B641" s="37"/>
      <c r="C641" s="37"/>
      <c r="D641" s="37"/>
      <c r="E641" s="37"/>
      <c r="F641" s="37"/>
      <c r="G641" s="37"/>
      <c r="H641" s="37"/>
      <c r="I641" s="37"/>
      <c r="J641" s="37"/>
    </row>
    <row r="642">
      <c r="A642" s="27"/>
      <c r="B642" s="37"/>
      <c r="C642" s="37"/>
      <c r="D642" s="37"/>
      <c r="E642" s="37"/>
      <c r="F642" s="37"/>
      <c r="G642" s="37"/>
      <c r="H642" s="37"/>
      <c r="I642" s="37"/>
      <c r="J642" s="37"/>
    </row>
    <row r="643">
      <c r="A643" s="27"/>
      <c r="B643" s="37"/>
      <c r="C643" s="37"/>
      <c r="D643" s="37"/>
      <c r="E643" s="37"/>
      <c r="F643" s="37"/>
      <c r="G643" s="37"/>
      <c r="H643" s="37"/>
      <c r="I643" s="37"/>
      <c r="J643" s="37"/>
    </row>
    <row r="644">
      <c r="A644" s="27"/>
      <c r="B644" s="37"/>
      <c r="C644" s="37"/>
      <c r="D644" s="37"/>
      <c r="E644" s="37"/>
      <c r="F644" s="37"/>
      <c r="G644" s="37"/>
      <c r="H644" s="37"/>
      <c r="I644" s="37"/>
      <c r="J644" s="37"/>
    </row>
    <row r="645">
      <c r="A645" s="27"/>
      <c r="B645" s="37"/>
      <c r="C645" s="37"/>
      <c r="D645" s="37"/>
      <c r="E645" s="37"/>
      <c r="F645" s="37"/>
      <c r="G645" s="37"/>
      <c r="H645" s="37"/>
      <c r="I645" s="37"/>
      <c r="J645" s="37"/>
    </row>
    <row r="646">
      <c r="A646" s="27"/>
      <c r="B646" s="37"/>
      <c r="C646" s="37"/>
      <c r="D646" s="37"/>
      <c r="E646" s="37"/>
      <c r="F646" s="37"/>
      <c r="G646" s="37"/>
      <c r="H646" s="37"/>
      <c r="I646" s="37"/>
      <c r="J646" s="37"/>
    </row>
    <row r="647">
      <c r="A647" s="27"/>
      <c r="B647" s="37"/>
      <c r="C647" s="37"/>
      <c r="D647" s="37"/>
      <c r="E647" s="37"/>
      <c r="F647" s="37"/>
      <c r="G647" s="37"/>
      <c r="H647" s="37"/>
      <c r="I647" s="37"/>
      <c r="J647" s="37"/>
    </row>
    <row r="648">
      <c r="A648" s="27"/>
      <c r="B648" s="37"/>
      <c r="C648" s="37"/>
      <c r="D648" s="37"/>
      <c r="E648" s="37"/>
      <c r="F648" s="37"/>
      <c r="G648" s="37"/>
      <c r="H648" s="37"/>
      <c r="I648" s="37"/>
      <c r="J648" s="37"/>
    </row>
    <row r="649">
      <c r="A649" s="27"/>
      <c r="B649" s="37"/>
      <c r="C649" s="37"/>
      <c r="D649" s="37"/>
      <c r="E649" s="37"/>
      <c r="F649" s="37"/>
      <c r="G649" s="37"/>
      <c r="H649" s="37"/>
      <c r="I649" s="37"/>
      <c r="J649" s="37"/>
    </row>
    <row r="650">
      <c r="A650" s="27"/>
      <c r="B650" s="37"/>
      <c r="C650" s="37"/>
      <c r="D650" s="37"/>
      <c r="E650" s="37"/>
      <c r="F650" s="37"/>
      <c r="G650" s="37"/>
      <c r="H650" s="37"/>
      <c r="I650" s="37"/>
      <c r="J650" s="37"/>
    </row>
    <row r="651">
      <c r="A651" s="27"/>
      <c r="B651" s="37"/>
      <c r="C651" s="37"/>
      <c r="D651" s="37"/>
      <c r="E651" s="37"/>
      <c r="F651" s="37"/>
      <c r="G651" s="37"/>
      <c r="H651" s="37"/>
      <c r="I651" s="37"/>
      <c r="J651" s="37"/>
    </row>
    <row r="652">
      <c r="A652" s="27"/>
      <c r="B652" s="37"/>
      <c r="C652" s="37"/>
      <c r="D652" s="37"/>
      <c r="E652" s="37"/>
      <c r="F652" s="37"/>
      <c r="G652" s="37"/>
      <c r="H652" s="37"/>
      <c r="I652" s="37"/>
      <c r="J652" s="37"/>
    </row>
    <row r="653">
      <c r="A653" s="27"/>
      <c r="B653" s="37"/>
      <c r="C653" s="37"/>
      <c r="D653" s="37"/>
      <c r="E653" s="37"/>
      <c r="F653" s="37"/>
      <c r="G653" s="37"/>
      <c r="H653" s="37"/>
      <c r="I653" s="37"/>
      <c r="J653" s="37"/>
    </row>
    <row r="654">
      <c r="A654" s="27"/>
      <c r="B654" s="37"/>
      <c r="C654" s="37"/>
      <c r="D654" s="37"/>
      <c r="E654" s="37"/>
      <c r="F654" s="37"/>
      <c r="G654" s="37"/>
      <c r="H654" s="37"/>
      <c r="I654" s="37"/>
      <c r="J654" s="37"/>
    </row>
    <row r="655">
      <c r="A655" s="27"/>
      <c r="B655" s="37"/>
      <c r="C655" s="37"/>
      <c r="D655" s="37"/>
      <c r="E655" s="37"/>
      <c r="F655" s="37"/>
      <c r="G655" s="37"/>
      <c r="H655" s="37"/>
      <c r="I655" s="37"/>
      <c r="J655" s="37"/>
    </row>
    <row r="656">
      <c r="A656" s="27"/>
      <c r="B656" s="37"/>
      <c r="C656" s="37"/>
      <c r="D656" s="37"/>
      <c r="E656" s="37"/>
      <c r="F656" s="37"/>
      <c r="G656" s="37"/>
      <c r="H656" s="37"/>
      <c r="I656" s="37"/>
      <c r="J656" s="37"/>
    </row>
    <row r="657">
      <c r="A657" s="27"/>
      <c r="B657" s="37"/>
      <c r="C657" s="37"/>
      <c r="D657" s="37"/>
      <c r="E657" s="37"/>
      <c r="F657" s="37"/>
      <c r="G657" s="37"/>
      <c r="H657" s="37"/>
      <c r="I657" s="37"/>
      <c r="J657" s="37"/>
    </row>
    <row r="658">
      <c r="A658" s="27"/>
      <c r="B658" s="37"/>
      <c r="C658" s="37"/>
      <c r="D658" s="37"/>
      <c r="E658" s="37"/>
      <c r="F658" s="37"/>
      <c r="G658" s="37"/>
      <c r="H658" s="37"/>
      <c r="I658" s="37"/>
      <c r="J658" s="37"/>
    </row>
    <row r="659">
      <c r="A659" s="27"/>
      <c r="B659" s="37"/>
      <c r="C659" s="37"/>
      <c r="D659" s="37"/>
      <c r="E659" s="37"/>
      <c r="F659" s="37"/>
      <c r="G659" s="37"/>
      <c r="H659" s="37"/>
      <c r="I659" s="37"/>
      <c r="J659" s="37"/>
    </row>
    <row r="660">
      <c r="A660" s="27"/>
      <c r="B660" s="37"/>
      <c r="C660" s="37"/>
      <c r="D660" s="37"/>
      <c r="E660" s="37"/>
      <c r="F660" s="37"/>
      <c r="G660" s="37"/>
      <c r="H660" s="37"/>
      <c r="I660" s="37"/>
      <c r="J660" s="37"/>
    </row>
    <row r="661">
      <c r="A661" s="27"/>
      <c r="B661" s="37"/>
      <c r="C661" s="37"/>
      <c r="D661" s="37"/>
      <c r="E661" s="37"/>
      <c r="F661" s="37"/>
      <c r="G661" s="37"/>
      <c r="H661" s="37"/>
      <c r="I661" s="37"/>
      <c r="J661" s="37"/>
    </row>
    <row r="662">
      <c r="A662" s="27"/>
      <c r="B662" s="37"/>
      <c r="C662" s="37"/>
      <c r="D662" s="37"/>
      <c r="E662" s="37"/>
      <c r="F662" s="37"/>
      <c r="G662" s="37"/>
      <c r="H662" s="37"/>
      <c r="I662" s="37"/>
      <c r="J662" s="37"/>
    </row>
    <row r="663">
      <c r="A663" s="27"/>
      <c r="B663" s="37"/>
      <c r="C663" s="37"/>
      <c r="D663" s="37"/>
      <c r="E663" s="37"/>
      <c r="F663" s="37"/>
      <c r="G663" s="37"/>
      <c r="H663" s="37"/>
      <c r="I663" s="37"/>
      <c r="J663" s="37"/>
    </row>
    <row r="664">
      <c r="A664" s="27"/>
      <c r="B664" s="37"/>
      <c r="C664" s="37"/>
      <c r="D664" s="37"/>
      <c r="E664" s="37"/>
      <c r="F664" s="37"/>
      <c r="G664" s="37"/>
      <c r="H664" s="37"/>
      <c r="I664" s="37"/>
      <c r="J664" s="37"/>
    </row>
    <row r="665">
      <c r="A665" s="27"/>
      <c r="B665" s="37"/>
      <c r="C665" s="37"/>
      <c r="D665" s="37"/>
      <c r="E665" s="37"/>
      <c r="F665" s="37"/>
      <c r="G665" s="37"/>
      <c r="H665" s="37"/>
      <c r="I665" s="37"/>
      <c r="J665" s="37"/>
    </row>
    <row r="666">
      <c r="A666" s="27"/>
      <c r="B666" s="37"/>
      <c r="C666" s="37"/>
      <c r="D666" s="37"/>
      <c r="E666" s="37"/>
      <c r="F666" s="37"/>
      <c r="G666" s="37"/>
      <c r="H666" s="37"/>
      <c r="I666" s="37"/>
      <c r="J666" s="37"/>
    </row>
    <row r="667">
      <c r="A667" s="27"/>
      <c r="B667" s="37"/>
      <c r="C667" s="37"/>
      <c r="D667" s="37"/>
      <c r="E667" s="37"/>
      <c r="F667" s="37"/>
      <c r="G667" s="37"/>
      <c r="H667" s="37"/>
      <c r="I667" s="37"/>
      <c r="J667" s="37"/>
    </row>
    <row r="668">
      <c r="A668" s="27"/>
      <c r="B668" s="37"/>
      <c r="C668" s="37"/>
      <c r="D668" s="37"/>
      <c r="E668" s="37"/>
      <c r="F668" s="37"/>
      <c r="G668" s="37"/>
      <c r="H668" s="37"/>
      <c r="I668" s="37"/>
      <c r="J668" s="37"/>
    </row>
    <row r="669">
      <c r="A669" s="27"/>
      <c r="B669" s="37"/>
      <c r="C669" s="37"/>
      <c r="D669" s="37"/>
      <c r="E669" s="37"/>
      <c r="F669" s="37"/>
      <c r="G669" s="37"/>
      <c r="H669" s="37"/>
      <c r="I669" s="37"/>
      <c r="J669" s="37"/>
    </row>
    <row r="670">
      <c r="A670" s="27"/>
      <c r="B670" s="37"/>
      <c r="C670" s="37"/>
      <c r="D670" s="37"/>
      <c r="E670" s="37"/>
      <c r="F670" s="37"/>
      <c r="G670" s="37"/>
      <c r="H670" s="37"/>
      <c r="I670" s="37"/>
      <c r="J670" s="37"/>
    </row>
    <row r="671">
      <c r="A671" s="27"/>
      <c r="B671" s="37"/>
      <c r="C671" s="37"/>
      <c r="D671" s="37"/>
      <c r="E671" s="37"/>
      <c r="F671" s="37"/>
      <c r="G671" s="37"/>
      <c r="H671" s="37"/>
      <c r="I671" s="37"/>
      <c r="J671" s="37"/>
    </row>
    <row r="672">
      <c r="A672" s="27"/>
      <c r="B672" s="37"/>
      <c r="C672" s="37"/>
      <c r="D672" s="37"/>
      <c r="E672" s="37"/>
      <c r="F672" s="37"/>
      <c r="G672" s="37"/>
      <c r="H672" s="37"/>
      <c r="I672" s="37"/>
      <c r="J672" s="37"/>
    </row>
    <row r="673">
      <c r="A673" s="27"/>
      <c r="B673" s="37"/>
      <c r="C673" s="37"/>
      <c r="D673" s="37"/>
      <c r="E673" s="37"/>
      <c r="F673" s="37"/>
      <c r="G673" s="37"/>
      <c r="H673" s="37"/>
      <c r="I673" s="37"/>
      <c r="J673" s="37"/>
    </row>
    <row r="674">
      <c r="A674" s="27"/>
      <c r="B674" s="37"/>
      <c r="C674" s="37"/>
      <c r="D674" s="37"/>
      <c r="E674" s="37"/>
      <c r="F674" s="37"/>
      <c r="G674" s="37"/>
      <c r="H674" s="37"/>
      <c r="I674" s="37"/>
      <c r="J674" s="37"/>
    </row>
    <row r="675">
      <c r="A675" s="27"/>
      <c r="B675" s="37"/>
      <c r="C675" s="37"/>
      <c r="D675" s="37"/>
      <c r="E675" s="37"/>
      <c r="F675" s="37"/>
      <c r="G675" s="37"/>
      <c r="H675" s="37"/>
      <c r="I675" s="37"/>
      <c r="J675" s="37"/>
    </row>
    <row r="676">
      <c r="A676" s="27"/>
      <c r="B676" s="37"/>
      <c r="C676" s="37"/>
      <c r="D676" s="37"/>
      <c r="E676" s="37"/>
      <c r="F676" s="37"/>
      <c r="G676" s="37"/>
      <c r="H676" s="37"/>
      <c r="I676" s="37"/>
      <c r="J676" s="37"/>
    </row>
    <row r="677">
      <c r="A677" s="27"/>
      <c r="B677" s="37"/>
      <c r="C677" s="37"/>
      <c r="D677" s="37"/>
      <c r="E677" s="37"/>
      <c r="F677" s="37"/>
      <c r="G677" s="37"/>
      <c r="H677" s="37"/>
      <c r="I677" s="37"/>
      <c r="J677" s="37"/>
    </row>
    <row r="678">
      <c r="A678" s="27"/>
      <c r="B678" s="37"/>
      <c r="C678" s="37"/>
      <c r="D678" s="37"/>
      <c r="E678" s="37"/>
      <c r="F678" s="37"/>
      <c r="G678" s="37"/>
      <c r="H678" s="37"/>
      <c r="I678" s="37"/>
      <c r="J678" s="37"/>
    </row>
    <row r="679">
      <c r="A679" s="27"/>
      <c r="B679" s="37"/>
      <c r="C679" s="37"/>
      <c r="D679" s="37"/>
      <c r="E679" s="37"/>
      <c r="F679" s="37"/>
      <c r="G679" s="37"/>
      <c r="H679" s="37"/>
      <c r="I679" s="37"/>
      <c r="J679" s="37"/>
    </row>
    <row r="680">
      <c r="A680" s="27"/>
      <c r="B680" s="37"/>
      <c r="C680" s="37"/>
      <c r="D680" s="37"/>
      <c r="E680" s="37"/>
      <c r="F680" s="37"/>
      <c r="G680" s="37"/>
      <c r="H680" s="37"/>
      <c r="I680" s="37"/>
      <c r="J680" s="37"/>
    </row>
    <row r="681">
      <c r="A681" s="27"/>
      <c r="B681" s="37"/>
      <c r="C681" s="37"/>
      <c r="D681" s="37"/>
      <c r="E681" s="37"/>
      <c r="F681" s="37"/>
      <c r="G681" s="37"/>
      <c r="H681" s="37"/>
      <c r="I681" s="37"/>
      <c r="J681" s="37"/>
    </row>
    <row r="682">
      <c r="A682" s="27"/>
      <c r="B682" s="37"/>
      <c r="C682" s="37"/>
      <c r="D682" s="37"/>
      <c r="E682" s="37"/>
      <c r="F682" s="37"/>
      <c r="G682" s="37"/>
      <c r="H682" s="37"/>
      <c r="I682" s="37"/>
      <c r="J682" s="37"/>
    </row>
    <row r="683">
      <c r="A683" s="27"/>
      <c r="B683" s="37"/>
      <c r="C683" s="37"/>
      <c r="D683" s="37"/>
      <c r="E683" s="37"/>
      <c r="F683" s="37"/>
      <c r="G683" s="37"/>
      <c r="H683" s="37"/>
      <c r="I683" s="37"/>
      <c r="J683" s="37"/>
    </row>
    <row r="684">
      <c r="A684" s="27"/>
      <c r="B684" s="37"/>
      <c r="C684" s="37"/>
      <c r="D684" s="37"/>
      <c r="E684" s="37"/>
      <c r="F684" s="37"/>
      <c r="G684" s="37"/>
      <c r="H684" s="37"/>
      <c r="I684" s="37"/>
      <c r="J684" s="37"/>
    </row>
    <row r="685">
      <c r="A685" s="27"/>
      <c r="B685" s="37"/>
      <c r="C685" s="37"/>
      <c r="D685" s="37"/>
      <c r="E685" s="37"/>
      <c r="F685" s="37"/>
      <c r="G685" s="37"/>
      <c r="H685" s="37"/>
      <c r="I685" s="37"/>
      <c r="J685" s="37"/>
    </row>
    <row r="686">
      <c r="A686" s="27"/>
      <c r="B686" s="37"/>
      <c r="C686" s="37"/>
      <c r="D686" s="37"/>
      <c r="E686" s="37"/>
      <c r="F686" s="37"/>
      <c r="G686" s="37"/>
      <c r="H686" s="37"/>
      <c r="I686" s="37"/>
      <c r="J686" s="37"/>
    </row>
    <row r="687">
      <c r="A687" s="27"/>
      <c r="B687" s="37"/>
      <c r="C687" s="37"/>
      <c r="D687" s="37"/>
      <c r="E687" s="37"/>
      <c r="F687" s="37"/>
      <c r="G687" s="37"/>
      <c r="H687" s="37"/>
      <c r="I687" s="37"/>
      <c r="J687" s="37"/>
    </row>
    <row r="688">
      <c r="A688" s="27"/>
      <c r="B688" s="37"/>
      <c r="C688" s="37"/>
      <c r="D688" s="37"/>
      <c r="E688" s="37"/>
      <c r="F688" s="37"/>
      <c r="G688" s="37"/>
      <c r="H688" s="37"/>
      <c r="I688" s="37"/>
      <c r="J688" s="37"/>
    </row>
    <row r="689">
      <c r="A689" s="27"/>
      <c r="B689" s="37"/>
      <c r="C689" s="37"/>
      <c r="D689" s="37"/>
      <c r="E689" s="37"/>
      <c r="F689" s="37"/>
      <c r="G689" s="37"/>
      <c r="H689" s="37"/>
      <c r="I689" s="37"/>
      <c r="J689" s="37"/>
    </row>
    <row r="690">
      <c r="A690" s="27"/>
      <c r="B690" s="37"/>
      <c r="C690" s="37"/>
      <c r="D690" s="37"/>
      <c r="E690" s="37"/>
      <c r="F690" s="37"/>
      <c r="G690" s="37"/>
      <c r="H690" s="37"/>
      <c r="I690" s="37"/>
      <c r="J690" s="37"/>
    </row>
    <row r="691">
      <c r="A691" s="27"/>
      <c r="B691" s="37"/>
      <c r="C691" s="37"/>
      <c r="D691" s="37"/>
      <c r="E691" s="37"/>
      <c r="F691" s="37"/>
      <c r="G691" s="37"/>
      <c r="H691" s="37"/>
      <c r="I691" s="37"/>
      <c r="J691" s="37"/>
    </row>
    <row r="692">
      <c r="A692" s="27"/>
      <c r="B692" s="37"/>
      <c r="C692" s="37"/>
      <c r="D692" s="37"/>
      <c r="E692" s="37"/>
      <c r="F692" s="37"/>
      <c r="G692" s="37"/>
      <c r="H692" s="37"/>
      <c r="I692" s="37"/>
      <c r="J692" s="37"/>
    </row>
    <row r="693">
      <c r="A693" s="27"/>
      <c r="B693" s="37"/>
      <c r="C693" s="37"/>
      <c r="D693" s="37"/>
      <c r="E693" s="37"/>
      <c r="F693" s="37"/>
      <c r="G693" s="37"/>
      <c r="H693" s="37"/>
      <c r="I693" s="37"/>
      <c r="J693" s="37"/>
    </row>
    <row r="694">
      <c r="A694" s="27"/>
      <c r="B694" s="37"/>
      <c r="C694" s="37"/>
      <c r="D694" s="37"/>
      <c r="E694" s="37"/>
      <c r="F694" s="37"/>
      <c r="G694" s="37"/>
      <c r="H694" s="37"/>
      <c r="I694" s="37"/>
      <c r="J694" s="37"/>
    </row>
    <row r="695">
      <c r="A695" s="27"/>
      <c r="B695" s="37"/>
      <c r="C695" s="37"/>
      <c r="D695" s="37"/>
      <c r="E695" s="37"/>
      <c r="F695" s="37"/>
      <c r="G695" s="37"/>
      <c r="H695" s="37"/>
      <c r="I695" s="37"/>
      <c r="J695" s="37"/>
    </row>
    <row r="696">
      <c r="A696" s="27"/>
      <c r="B696" s="37"/>
      <c r="C696" s="37"/>
      <c r="D696" s="37"/>
      <c r="E696" s="37"/>
      <c r="F696" s="37"/>
      <c r="G696" s="37"/>
      <c r="H696" s="37"/>
      <c r="I696" s="37"/>
      <c r="J696" s="37"/>
    </row>
    <row r="697">
      <c r="A697" s="27"/>
      <c r="B697" s="37"/>
      <c r="C697" s="37"/>
      <c r="D697" s="37"/>
      <c r="E697" s="37"/>
      <c r="F697" s="37"/>
      <c r="G697" s="37"/>
      <c r="H697" s="37"/>
      <c r="I697" s="37"/>
      <c r="J697" s="37"/>
    </row>
    <row r="698">
      <c r="A698" s="27"/>
      <c r="B698" s="37"/>
      <c r="C698" s="37"/>
      <c r="D698" s="37"/>
      <c r="E698" s="37"/>
      <c r="F698" s="37"/>
      <c r="G698" s="37"/>
      <c r="H698" s="37"/>
      <c r="I698" s="37"/>
      <c r="J698" s="37"/>
    </row>
    <row r="699">
      <c r="A699" s="27"/>
      <c r="B699" s="37"/>
      <c r="C699" s="37"/>
      <c r="D699" s="37"/>
      <c r="E699" s="37"/>
      <c r="F699" s="37"/>
      <c r="G699" s="37"/>
      <c r="H699" s="37"/>
      <c r="I699" s="37"/>
      <c r="J699" s="37"/>
    </row>
    <row r="700">
      <c r="A700" s="27"/>
      <c r="B700" s="37"/>
      <c r="C700" s="37"/>
      <c r="D700" s="37"/>
      <c r="E700" s="37"/>
      <c r="F700" s="37"/>
      <c r="G700" s="37"/>
      <c r="H700" s="37"/>
      <c r="I700" s="37"/>
      <c r="J700" s="37"/>
    </row>
    <row r="701">
      <c r="A701" s="27"/>
      <c r="B701" s="37"/>
      <c r="C701" s="37"/>
      <c r="D701" s="37"/>
      <c r="E701" s="37"/>
      <c r="F701" s="37"/>
      <c r="G701" s="37"/>
      <c r="H701" s="37"/>
      <c r="I701" s="37"/>
      <c r="J701" s="37"/>
    </row>
    <row r="702">
      <c r="A702" s="27"/>
      <c r="B702" s="37"/>
      <c r="C702" s="37"/>
      <c r="D702" s="37"/>
      <c r="E702" s="37"/>
      <c r="F702" s="37"/>
      <c r="G702" s="37"/>
      <c r="H702" s="37"/>
      <c r="I702" s="37"/>
      <c r="J702" s="37"/>
    </row>
    <row r="703">
      <c r="A703" s="27"/>
      <c r="B703" s="37"/>
      <c r="C703" s="37"/>
      <c r="D703" s="37"/>
      <c r="E703" s="37"/>
      <c r="F703" s="37"/>
      <c r="G703" s="37"/>
      <c r="H703" s="37"/>
      <c r="I703" s="37"/>
      <c r="J703" s="37"/>
    </row>
    <row r="704">
      <c r="A704" s="27"/>
      <c r="B704" s="37"/>
      <c r="C704" s="37"/>
      <c r="D704" s="37"/>
      <c r="E704" s="37"/>
      <c r="F704" s="37"/>
      <c r="G704" s="37"/>
      <c r="H704" s="37"/>
      <c r="I704" s="37"/>
      <c r="J704" s="37"/>
    </row>
    <row r="705">
      <c r="A705" s="27"/>
      <c r="B705" s="37"/>
      <c r="C705" s="37"/>
      <c r="D705" s="37"/>
      <c r="E705" s="37"/>
      <c r="F705" s="37"/>
      <c r="G705" s="37"/>
      <c r="H705" s="37"/>
      <c r="I705" s="37"/>
      <c r="J705" s="37"/>
    </row>
    <row r="706">
      <c r="A706" s="27"/>
      <c r="B706" s="37"/>
      <c r="C706" s="37"/>
      <c r="D706" s="37"/>
      <c r="E706" s="37"/>
      <c r="F706" s="37"/>
      <c r="G706" s="37"/>
      <c r="H706" s="37"/>
      <c r="I706" s="37"/>
      <c r="J706" s="37"/>
    </row>
    <row r="707">
      <c r="A707" s="27"/>
      <c r="B707" s="37"/>
      <c r="C707" s="37"/>
      <c r="D707" s="37"/>
      <c r="E707" s="37"/>
      <c r="F707" s="37"/>
      <c r="G707" s="37"/>
      <c r="H707" s="37"/>
      <c r="I707" s="37"/>
      <c r="J707" s="37"/>
    </row>
    <row r="708">
      <c r="A708" s="27"/>
      <c r="B708" s="37"/>
      <c r="C708" s="37"/>
      <c r="D708" s="37"/>
      <c r="E708" s="37"/>
      <c r="F708" s="37"/>
      <c r="G708" s="37"/>
      <c r="H708" s="37"/>
      <c r="I708" s="37"/>
      <c r="J708" s="37"/>
    </row>
    <row r="709">
      <c r="A709" s="27"/>
      <c r="B709" s="37"/>
      <c r="C709" s="37"/>
      <c r="D709" s="37"/>
      <c r="E709" s="37"/>
      <c r="F709" s="37"/>
      <c r="G709" s="37"/>
      <c r="H709" s="37"/>
      <c r="I709" s="37"/>
      <c r="J709" s="37"/>
    </row>
    <row r="710">
      <c r="A710" s="27"/>
      <c r="B710" s="37"/>
      <c r="C710" s="37"/>
      <c r="D710" s="37"/>
      <c r="E710" s="37"/>
      <c r="F710" s="37"/>
      <c r="G710" s="37"/>
      <c r="H710" s="37"/>
      <c r="I710" s="37"/>
      <c r="J710" s="37"/>
    </row>
    <row r="711">
      <c r="A711" s="27"/>
      <c r="B711" s="37"/>
      <c r="C711" s="37"/>
      <c r="D711" s="37"/>
      <c r="E711" s="37"/>
      <c r="F711" s="37"/>
      <c r="G711" s="37"/>
      <c r="H711" s="37"/>
      <c r="I711" s="37"/>
      <c r="J711" s="37"/>
    </row>
    <row r="712">
      <c r="A712" s="27"/>
      <c r="B712" s="37"/>
      <c r="C712" s="37"/>
      <c r="D712" s="37"/>
      <c r="E712" s="37"/>
      <c r="F712" s="37"/>
      <c r="G712" s="37"/>
      <c r="H712" s="37"/>
      <c r="I712" s="37"/>
      <c r="J712" s="37"/>
    </row>
    <row r="713">
      <c r="A713" s="27"/>
      <c r="B713" s="37"/>
      <c r="C713" s="37"/>
      <c r="D713" s="37"/>
      <c r="E713" s="37"/>
      <c r="F713" s="37"/>
      <c r="G713" s="37"/>
      <c r="H713" s="37"/>
      <c r="I713" s="37"/>
      <c r="J713" s="37"/>
    </row>
    <row r="714">
      <c r="A714" s="27"/>
      <c r="B714" s="37"/>
      <c r="C714" s="37"/>
      <c r="D714" s="37"/>
      <c r="E714" s="37"/>
      <c r="F714" s="37"/>
      <c r="G714" s="37"/>
      <c r="H714" s="37"/>
      <c r="I714" s="37"/>
      <c r="J714" s="37"/>
    </row>
    <row r="715">
      <c r="A715" s="27"/>
      <c r="B715" s="37"/>
      <c r="C715" s="37"/>
      <c r="D715" s="37"/>
      <c r="E715" s="37"/>
      <c r="F715" s="37"/>
      <c r="G715" s="37"/>
      <c r="H715" s="37"/>
      <c r="I715" s="37"/>
      <c r="J715" s="37"/>
    </row>
    <row r="716">
      <c r="A716" s="27"/>
      <c r="B716" s="37"/>
      <c r="C716" s="37"/>
      <c r="D716" s="37"/>
      <c r="E716" s="37"/>
      <c r="F716" s="37"/>
      <c r="G716" s="37"/>
      <c r="H716" s="37"/>
      <c r="I716" s="37"/>
      <c r="J716" s="37"/>
    </row>
    <row r="717">
      <c r="A717" s="27"/>
      <c r="B717" s="37"/>
      <c r="C717" s="37"/>
      <c r="D717" s="37"/>
      <c r="E717" s="37"/>
      <c r="F717" s="37"/>
      <c r="G717" s="37"/>
      <c r="H717" s="37"/>
      <c r="I717" s="37"/>
      <c r="J717" s="37"/>
    </row>
    <row r="718">
      <c r="A718" s="27"/>
      <c r="B718" s="37"/>
      <c r="C718" s="37"/>
      <c r="D718" s="37"/>
      <c r="E718" s="37"/>
      <c r="F718" s="37"/>
      <c r="G718" s="37"/>
      <c r="H718" s="37"/>
      <c r="I718" s="37"/>
      <c r="J718" s="37"/>
    </row>
    <row r="719">
      <c r="A719" s="27"/>
      <c r="B719" s="37"/>
      <c r="C719" s="37"/>
      <c r="D719" s="37"/>
      <c r="E719" s="37"/>
      <c r="F719" s="37"/>
      <c r="G719" s="37"/>
      <c r="H719" s="37"/>
      <c r="I719" s="37"/>
      <c r="J719" s="37"/>
    </row>
    <row r="720">
      <c r="A720" s="27"/>
      <c r="B720" s="37"/>
      <c r="C720" s="37"/>
      <c r="D720" s="37"/>
      <c r="E720" s="37"/>
      <c r="F720" s="37"/>
      <c r="G720" s="37"/>
      <c r="H720" s="37"/>
      <c r="I720" s="37"/>
      <c r="J720" s="37"/>
    </row>
    <row r="721">
      <c r="A721" s="27"/>
      <c r="B721" s="37"/>
      <c r="C721" s="37"/>
      <c r="D721" s="37"/>
      <c r="E721" s="37"/>
      <c r="F721" s="37"/>
      <c r="G721" s="37"/>
      <c r="H721" s="37"/>
      <c r="I721" s="37"/>
      <c r="J721" s="37"/>
    </row>
    <row r="722">
      <c r="A722" s="27"/>
      <c r="B722" s="37"/>
      <c r="C722" s="37"/>
      <c r="D722" s="37"/>
      <c r="E722" s="37"/>
      <c r="F722" s="37"/>
      <c r="G722" s="37"/>
      <c r="H722" s="37"/>
      <c r="I722" s="37"/>
      <c r="J722" s="37"/>
    </row>
    <row r="723">
      <c r="A723" s="27"/>
      <c r="B723" s="37"/>
      <c r="C723" s="37"/>
      <c r="D723" s="37"/>
      <c r="E723" s="37"/>
      <c r="F723" s="37"/>
      <c r="G723" s="37"/>
      <c r="H723" s="37"/>
      <c r="I723" s="37"/>
      <c r="J723" s="37"/>
    </row>
    <row r="724">
      <c r="A724" s="27"/>
      <c r="B724" s="37"/>
      <c r="C724" s="37"/>
      <c r="D724" s="37"/>
      <c r="E724" s="37"/>
      <c r="F724" s="37"/>
      <c r="G724" s="37"/>
      <c r="H724" s="37"/>
      <c r="I724" s="37"/>
      <c r="J724" s="37"/>
    </row>
    <row r="725">
      <c r="A725" s="27"/>
      <c r="B725" s="37"/>
      <c r="C725" s="37"/>
      <c r="D725" s="37"/>
      <c r="E725" s="37"/>
      <c r="F725" s="37"/>
      <c r="G725" s="37"/>
      <c r="H725" s="37"/>
      <c r="I725" s="37"/>
      <c r="J725" s="37"/>
    </row>
    <row r="726">
      <c r="A726" s="27"/>
      <c r="B726" s="37"/>
      <c r="C726" s="37"/>
      <c r="D726" s="37"/>
      <c r="E726" s="37"/>
      <c r="F726" s="37"/>
      <c r="G726" s="37"/>
      <c r="H726" s="37"/>
      <c r="I726" s="37"/>
      <c r="J726" s="37"/>
    </row>
    <row r="727">
      <c r="A727" s="27"/>
      <c r="B727" s="37"/>
      <c r="C727" s="37"/>
      <c r="D727" s="37"/>
      <c r="E727" s="37"/>
      <c r="F727" s="37"/>
      <c r="G727" s="37"/>
      <c r="H727" s="37"/>
      <c r="I727" s="37"/>
      <c r="J727" s="37"/>
    </row>
    <row r="728">
      <c r="A728" s="27"/>
      <c r="B728" s="37"/>
      <c r="C728" s="37"/>
      <c r="D728" s="37"/>
      <c r="E728" s="37"/>
      <c r="F728" s="37"/>
      <c r="G728" s="37"/>
      <c r="H728" s="37"/>
      <c r="I728" s="37"/>
      <c r="J728" s="37"/>
    </row>
    <row r="729">
      <c r="A729" s="27"/>
      <c r="B729" s="37"/>
      <c r="C729" s="37"/>
      <c r="D729" s="37"/>
      <c r="E729" s="37"/>
      <c r="F729" s="37"/>
      <c r="G729" s="37"/>
      <c r="H729" s="37"/>
      <c r="I729" s="37"/>
      <c r="J729" s="37"/>
    </row>
    <row r="730">
      <c r="A730" s="27"/>
      <c r="B730" s="37"/>
      <c r="C730" s="37"/>
      <c r="D730" s="37"/>
      <c r="E730" s="37"/>
      <c r="F730" s="37"/>
      <c r="G730" s="37"/>
      <c r="H730" s="37"/>
      <c r="I730" s="37"/>
      <c r="J730" s="37"/>
    </row>
    <row r="731">
      <c r="A731" s="27"/>
      <c r="B731" s="37"/>
      <c r="C731" s="37"/>
      <c r="D731" s="37"/>
      <c r="E731" s="37"/>
      <c r="F731" s="37"/>
      <c r="G731" s="37"/>
      <c r="H731" s="37"/>
      <c r="I731" s="37"/>
      <c r="J731" s="37"/>
    </row>
    <row r="732">
      <c r="A732" s="27"/>
      <c r="B732" s="37"/>
      <c r="C732" s="37"/>
      <c r="D732" s="37"/>
      <c r="E732" s="37"/>
      <c r="F732" s="37"/>
      <c r="G732" s="37"/>
      <c r="H732" s="37"/>
      <c r="I732" s="37"/>
      <c r="J732" s="37"/>
    </row>
    <row r="733">
      <c r="A733" s="27"/>
      <c r="B733" s="37"/>
      <c r="C733" s="37"/>
      <c r="D733" s="37"/>
      <c r="E733" s="37"/>
      <c r="F733" s="37"/>
      <c r="G733" s="37"/>
      <c r="H733" s="37"/>
      <c r="I733" s="37"/>
      <c r="J733" s="37"/>
    </row>
    <row r="734">
      <c r="A734" s="27"/>
      <c r="B734" s="37"/>
      <c r="C734" s="37"/>
      <c r="D734" s="37"/>
      <c r="E734" s="37"/>
      <c r="F734" s="37"/>
      <c r="G734" s="37"/>
      <c r="H734" s="37"/>
      <c r="I734" s="37"/>
      <c r="J734" s="37"/>
    </row>
    <row r="735">
      <c r="A735" s="27"/>
      <c r="B735" s="37"/>
      <c r="C735" s="37"/>
      <c r="D735" s="37"/>
      <c r="E735" s="37"/>
      <c r="F735" s="37"/>
      <c r="G735" s="37"/>
      <c r="H735" s="37"/>
      <c r="I735" s="37"/>
      <c r="J735" s="37"/>
    </row>
    <row r="736">
      <c r="A736" s="27"/>
      <c r="B736" s="37"/>
      <c r="C736" s="37"/>
      <c r="D736" s="37"/>
      <c r="E736" s="37"/>
      <c r="F736" s="37"/>
      <c r="G736" s="37"/>
      <c r="H736" s="37"/>
      <c r="I736" s="37"/>
      <c r="J736" s="37"/>
    </row>
    <row r="737">
      <c r="A737" s="27"/>
      <c r="B737" s="37"/>
      <c r="C737" s="37"/>
      <c r="D737" s="37"/>
      <c r="E737" s="37"/>
      <c r="F737" s="37"/>
      <c r="G737" s="37"/>
      <c r="H737" s="37"/>
      <c r="I737" s="37"/>
      <c r="J737" s="37"/>
    </row>
    <row r="738">
      <c r="A738" s="27"/>
      <c r="B738" s="37"/>
      <c r="C738" s="37"/>
      <c r="D738" s="37"/>
      <c r="E738" s="37"/>
      <c r="F738" s="37"/>
      <c r="G738" s="37"/>
      <c r="H738" s="37"/>
      <c r="I738" s="37"/>
      <c r="J738" s="37"/>
    </row>
    <row r="739">
      <c r="A739" s="27"/>
      <c r="B739" s="37"/>
      <c r="C739" s="37"/>
      <c r="D739" s="37"/>
      <c r="E739" s="37"/>
      <c r="F739" s="37"/>
      <c r="G739" s="37"/>
      <c r="H739" s="37"/>
      <c r="I739" s="37"/>
      <c r="J739" s="37"/>
    </row>
    <row r="740">
      <c r="A740" s="27"/>
      <c r="B740" s="37"/>
      <c r="C740" s="37"/>
      <c r="D740" s="37"/>
      <c r="E740" s="37"/>
      <c r="F740" s="37"/>
      <c r="G740" s="37"/>
      <c r="H740" s="37"/>
      <c r="I740" s="37"/>
      <c r="J740" s="37"/>
    </row>
    <row r="741">
      <c r="A741" s="27"/>
      <c r="B741" s="37"/>
      <c r="C741" s="37"/>
      <c r="D741" s="37"/>
      <c r="E741" s="37"/>
      <c r="F741" s="37"/>
      <c r="G741" s="37"/>
      <c r="H741" s="37"/>
      <c r="I741" s="37"/>
      <c r="J741" s="37"/>
    </row>
    <row r="742">
      <c r="A742" s="27"/>
      <c r="B742" s="37"/>
      <c r="C742" s="37"/>
      <c r="D742" s="37"/>
      <c r="E742" s="37"/>
      <c r="F742" s="37"/>
      <c r="G742" s="37"/>
      <c r="H742" s="37"/>
      <c r="I742" s="37"/>
      <c r="J742" s="37"/>
    </row>
    <row r="743">
      <c r="A743" s="27"/>
      <c r="B743" s="37"/>
      <c r="C743" s="37"/>
      <c r="D743" s="37"/>
      <c r="E743" s="37"/>
      <c r="F743" s="37"/>
      <c r="G743" s="37"/>
      <c r="H743" s="37"/>
      <c r="I743" s="37"/>
      <c r="J743" s="37"/>
    </row>
    <row r="744">
      <c r="A744" s="27"/>
      <c r="B744" s="37"/>
      <c r="C744" s="37"/>
      <c r="D744" s="37"/>
      <c r="E744" s="37"/>
      <c r="F744" s="37"/>
      <c r="G744" s="37"/>
      <c r="H744" s="37"/>
      <c r="I744" s="37"/>
      <c r="J744" s="37"/>
    </row>
    <row r="745">
      <c r="A745" s="27"/>
      <c r="B745" s="37"/>
      <c r="C745" s="37"/>
      <c r="D745" s="37"/>
      <c r="E745" s="37"/>
      <c r="F745" s="37"/>
      <c r="G745" s="37"/>
      <c r="H745" s="37"/>
      <c r="I745" s="37"/>
      <c r="J745" s="37"/>
    </row>
    <row r="746">
      <c r="A746" s="27"/>
      <c r="B746" s="37"/>
      <c r="C746" s="37"/>
      <c r="D746" s="37"/>
      <c r="E746" s="37"/>
      <c r="F746" s="37"/>
      <c r="G746" s="37"/>
      <c r="H746" s="37"/>
      <c r="I746" s="37"/>
      <c r="J746" s="37"/>
    </row>
    <row r="747">
      <c r="A747" s="27"/>
      <c r="B747" s="37"/>
      <c r="C747" s="37"/>
      <c r="D747" s="37"/>
      <c r="E747" s="37"/>
      <c r="F747" s="37"/>
      <c r="G747" s="37"/>
      <c r="H747" s="37"/>
      <c r="I747" s="37"/>
      <c r="J747" s="37"/>
    </row>
    <row r="748">
      <c r="A748" s="27"/>
      <c r="B748" s="37"/>
      <c r="C748" s="37"/>
      <c r="D748" s="37"/>
      <c r="E748" s="37"/>
      <c r="F748" s="37"/>
      <c r="G748" s="37"/>
      <c r="H748" s="37"/>
      <c r="I748" s="37"/>
      <c r="J748" s="37"/>
    </row>
    <row r="749">
      <c r="A749" s="27"/>
      <c r="B749" s="37"/>
      <c r="C749" s="37"/>
      <c r="D749" s="37"/>
      <c r="E749" s="37"/>
      <c r="F749" s="37"/>
      <c r="G749" s="37"/>
      <c r="H749" s="37"/>
      <c r="I749" s="37"/>
      <c r="J749" s="37"/>
    </row>
    <row r="750">
      <c r="A750" s="27"/>
      <c r="B750" s="37"/>
      <c r="C750" s="37"/>
      <c r="D750" s="37"/>
      <c r="E750" s="37"/>
      <c r="F750" s="37"/>
      <c r="G750" s="37"/>
      <c r="H750" s="37"/>
      <c r="I750" s="37"/>
      <c r="J750" s="37"/>
    </row>
    <row r="751">
      <c r="A751" s="27"/>
      <c r="B751" s="37"/>
      <c r="C751" s="37"/>
      <c r="D751" s="37"/>
      <c r="E751" s="37"/>
      <c r="F751" s="37"/>
      <c r="G751" s="37"/>
      <c r="H751" s="37"/>
      <c r="I751" s="37"/>
      <c r="J751" s="37"/>
    </row>
    <row r="752">
      <c r="A752" s="27"/>
      <c r="B752" s="37"/>
      <c r="C752" s="37"/>
      <c r="D752" s="37"/>
      <c r="E752" s="37"/>
      <c r="F752" s="37"/>
      <c r="G752" s="37"/>
      <c r="H752" s="37"/>
      <c r="I752" s="37"/>
      <c r="J752" s="37"/>
    </row>
    <row r="753">
      <c r="A753" s="27"/>
      <c r="B753" s="37"/>
      <c r="C753" s="37"/>
      <c r="D753" s="37"/>
      <c r="E753" s="37"/>
      <c r="F753" s="37"/>
      <c r="G753" s="37"/>
      <c r="H753" s="37"/>
      <c r="I753" s="37"/>
      <c r="J753" s="37"/>
    </row>
    <row r="754">
      <c r="A754" s="27"/>
      <c r="B754" s="37"/>
      <c r="C754" s="37"/>
      <c r="D754" s="37"/>
      <c r="E754" s="37"/>
      <c r="F754" s="37"/>
      <c r="G754" s="37"/>
      <c r="H754" s="37"/>
      <c r="I754" s="37"/>
      <c r="J754" s="37"/>
    </row>
    <row r="755">
      <c r="A755" s="27"/>
      <c r="B755" s="37"/>
      <c r="C755" s="37"/>
      <c r="D755" s="37"/>
      <c r="E755" s="37"/>
      <c r="F755" s="37"/>
      <c r="G755" s="37"/>
      <c r="H755" s="37"/>
      <c r="I755" s="37"/>
      <c r="J755" s="37"/>
    </row>
    <row r="756">
      <c r="A756" s="27"/>
      <c r="B756" s="37"/>
      <c r="C756" s="37"/>
      <c r="D756" s="37"/>
      <c r="E756" s="37"/>
      <c r="F756" s="37"/>
      <c r="G756" s="37"/>
      <c r="H756" s="37"/>
      <c r="I756" s="37"/>
      <c r="J756" s="37"/>
    </row>
    <row r="757">
      <c r="A757" s="27"/>
      <c r="B757" s="37"/>
      <c r="C757" s="37"/>
      <c r="D757" s="37"/>
      <c r="E757" s="37"/>
      <c r="F757" s="37"/>
      <c r="G757" s="37"/>
      <c r="H757" s="37"/>
      <c r="I757" s="37"/>
      <c r="J757" s="37"/>
    </row>
    <row r="758">
      <c r="A758" s="27"/>
      <c r="B758" s="37"/>
      <c r="C758" s="37"/>
      <c r="D758" s="37"/>
      <c r="E758" s="37"/>
      <c r="F758" s="37"/>
      <c r="G758" s="37"/>
      <c r="H758" s="37"/>
      <c r="I758" s="37"/>
      <c r="J758" s="37"/>
    </row>
    <row r="759">
      <c r="A759" s="27"/>
      <c r="B759" s="37"/>
      <c r="C759" s="37"/>
      <c r="D759" s="37"/>
      <c r="E759" s="37"/>
      <c r="F759" s="37"/>
      <c r="G759" s="37"/>
      <c r="H759" s="37"/>
      <c r="I759" s="37"/>
      <c r="J759" s="37"/>
    </row>
    <row r="760">
      <c r="A760" s="27"/>
      <c r="B760" s="37"/>
      <c r="C760" s="37"/>
      <c r="D760" s="37"/>
      <c r="E760" s="37"/>
      <c r="F760" s="37"/>
      <c r="G760" s="37"/>
      <c r="H760" s="37"/>
      <c r="I760" s="37"/>
      <c r="J760" s="37"/>
    </row>
    <row r="761">
      <c r="A761" s="27"/>
      <c r="B761" s="37"/>
      <c r="C761" s="37"/>
      <c r="D761" s="37"/>
      <c r="E761" s="37"/>
      <c r="F761" s="37"/>
      <c r="G761" s="37"/>
      <c r="H761" s="37"/>
      <c r="I761" s="37"/>
      <c r="J761" s="37"/>
    </row>
    <row r="762">
      <c r="A762" s="27"/>
      <c r="B762" s="37"/>
      <c r="C762" s="37"/>
      <c r="D762" s="37"/>
      <c r="E762" s="37"/>
      <c r="F762" s="37"/>
      <c r="G762" s="37"/>
      <c r="H762" s="37"/>
      <c r="I762" s="37"/>
      <c r="J762" s="37"/>
    </row>
    <row r="763">
      <c r="A763" s="27"/>
      <c r="B763" s="37"/>
      <c r="C763" s="37"/>
      <c r="D763" s="37"/>
      <c r="E763" s="37"/>
      <c r="F763" s="37"/>
      <c r="G763" s="37"/>
      <c r="H763" s="37"/>
      <c r="I763" s="37"/>
      <c r="J763" s="37"/>
    </row>
    <row r="764">
      <c r="A764" s="27"/>
      <c r="B764" s="37"/>
      <c r="C764" s="37"/>
      <c r="D764" s="37"/>
      <c r="E764" s="37"/>
      <c r="F764" s="37"/>
      <c r="G764" s="37"/>
      <c r="H764" s="37"/>
      <c r="I764" s="37"/>
      <c r="J764" s="37"/>
    </row>
    <row r="765">
      <c r="A765" s="27"/>
      <c r="B765" s="37"/>
      <c r="C765" s="37"/>
      <c r="D765" s="37"/>
      <c r="E765" s="37"/>
      <c r="F765" s="37"/>
      <c r="G765" s="37"/>
      <c r="H765" s="37"/>
      <c r="I765" s="37"/>
      <c r="J765" s="37"/>
    </row>
    <row r="766">
      <c r="A766" s="27"/>
      <c r="B766" s="37"/>
      <c r="C766" s="37"/>
      <c r="D766" s="37"/>
      <c r="E766" s="37"/>
      <c r="F766" s="37"/>
      <c r="G766" s="37"/>
      <c r="H766" s="37"/>
      <c r="I766" s="37"/>
      <c r="J766" s="37"/>
    </row>
    <row r="767">
      <c r="A767" s="27"/>
      <c r="B767" s="37"/>
      <c r="C767" s="37"/>
      <c r="D767" s="37"/>
      <c r="E767" s="37"/>
      <c r="F767" s="37"/>
      <c r="G767" s="37"/>
      <c r="H767" s="37"/>
      <c r="I767" s="37"/>
      <c r="J767" s="37"/>
    </row>
    <row r="768">
      <c r="A768" s="27"/>
      <c r="B768" s="37"/>
      <c r="C768" s="37"/>
      <c r="D768" s="37"/>
      <c r="E768" s="37"/>
      <c r="F768" s="37"/>
      <c r="G768" s="37"/>
      <c r="H768" s="37"/>
      <c r="I768" s="37"/>
      <c r="J768" s="37"/>
    </row>
    <row r="769">
      <c r="A769" s="27"/>
      <c r="B769" s="37"/>
      <c r="C769" s="37"/>
      <c r="D769" s="37"/>
      <c r="E769" s="37"/>
      <c r="F769" s="37"/>
      <c r="G769" s="37"/>
      <c r="H769" s="37"/>
      <c r="I769" s="37"/>
      <c r="J769" s="37"/>
    </row>
    <row r="770">
      <c r="A770" s="27"/>
      <c r="B770" s="37"/>
      <c r="C770" s="37"/>
      <c r="D770" s="37"/>
      <c r="E770" s="37"/>
      <c r="F770" s="37"/>
      <c r="G770" s="37"/>
      <c r="H770" s="37"/>
      <c r="I770" s="37"/>
      <c r="J770" s="37"/>
    </row>
    <row r="771">
      <c r="A771" s="27"/>
      <c r="B771" s="37"/>
      <c r="C771" s="37"/>
      <c r="D771" s="37"/>
      <c r="E771" s="37"/>
      <c r="F771" s="37"/>
      <c r="G771" s="37"/>
      <c r="H771" s="37"/>
      <c r="I771" s="37"/>
      <c r="J771" s="37"/>
    </row>
    <row r="772">
      <c r="A772" s="27"/>
      <c r="B772" s="37"/>
      <c r="C772" s="37"/>
      <c r="D772" s="37"/>
      <c r="E772" s="37"/>
      <c r="F772" s="37"/>
      <c r="G772" s="37"/>
      <c r="H772" s="37"/>
      <c r="I772" s="37"/>
      <c r="J772" s="37"/>
    </row>
    <row r="773">
      <c r="A773" s="27"/>
      <c r="B773" s="37"/>
      <c r="C773" s="37"/>
      <c r="D773" s="37"/>
      <c r="E773" s="37"/>
      <c r="F773" s="37"/>
      <c r="G773" s="37"/>
      <c r="H773" s="37"/>
      <c r="I773" s="37"/>
      <c r="J773" s="37"/>
    </row>
    <row r="774">
      <c r="A774" s="27"/>
      <c r="B774" s="37"/>
      <c r="C774" s="37"/>
      <c r="D774" s="37"/>
      <c r="E774" s="37"/>
      <c r="F774" s="37"/>
      <c r="G774" s="37"/>
      <c r="H774" s="37"/>
      <c r="I774" s="37"/>
      <c r="J774" s="37"/>
    </row>
    <row r="775">
      <c r="A775" s="27"/>
      <c r="B775" s="37"/>
      <c r="C775" s="37"/>
      <c r="D775" s="37"/>
      <c r="E775" s="37"/>
      <c r="F775" s="37"/>
      <c r="G775" s="37"/>
      <c r="H775" s="37"/>
      <c r="I775" s="37"/>
      <c r="J775" s="37"/>
    </row>
    <row r="776">
      <c r="A776" s="27"/>
      <c r="B776" s="37"/>
      <c r="C776" s="37"/>
      <c r="D776" s="37"/>
      <c r="E776" s="37"/>
      <c r="F776" s="37"/>
      <c r="G776" s="37"/>
      <c r="H776" s="37"/>
      <c r="I776" s="37"/>
      <c r="J776" s="37"/>
    </row>
    <row r="777">
      <c r="A777" s="27"/>
      <c r="B777" s="37"/>
      <c r="C777" s="37"/>
      <c r="D777" s="37"/>
      <c r="E777" s="37"/>
      <c r="F777" s="37"/>
      <c r="G777" s="37"/>
      <c r="H777" s="37"/>
      <c r="I777" s="37"/>
      <c r="J777" s="37"/>
    </row>
    <row r="778">
      <c r="A778" s="27"/>
      <c r="B778" s="37"/>
      <c r="C778" s="37"/>
      <c r="D778" s="37"/>
      <c r="E778" s="37"/>
      <c r="F778" s="37"/>
      <c r="G778" s="37"/>
      <c r="H778" s="37"/>
      <c r="I778" s="37"/>
      <c r="J778" s="37"/>
    </row>
    <row r="779">
      <c r="A779" s="27"/>
      <c r="B779" s="37"/>
      <c r="C779" s="37"/>
      <c r="D779" s="37"/>
      <c r="E779" s="37"/>
      <c r="F779" s="37"/>
      <c r="G779" s="37"/>
      <c r="H779" s="37"/>
      <c r="I779" s="37"/>
      <c r="J779" s="37"/>
    </row>
    <row r="780">
      <c r="A780" s="27"/>
      <c r="B780" s="37"/>
      <c r="C780" s="37"/>
      <c r="D780" s="37"/>
      <c r="E780" s="37"/>
      <c r="F780" s="37"/>
      <c r="G780" s="37"/>
      <c r="H780" s="37"/>
      <c r="I780" s="37"/>
      <c r="J780" s="37"/>
    </row>
    <row r="781">
      <c r="A781" s="27"/>
      <c r="B781" s="37"/>
      <c r="C781" s="37"/>
      <c r="D781" s="37"/>
      <c r="E781" s="37"/>
      <c r="F781" s="37"/>
      <c r="G781" s="37"/>
      <c r="H781" s="37"/>
      <c r="I781" s="37"/>
      <c r="J781" s="37"/>
    </row>
    <row r="782">
      <c r="A782" s="27"/>
      <c r="B782" s="37"/>
      <c r="C782" s="37"/>
      <c r="D782" s="37"/>
      <c r="E782" s="37"/>
      <c r="F782" s="37"/>
      <c r="G782" s="37"/>
      <c r="H782" s="37"/>
      <c r="I782" s="37"/>
      <c r="J782" s="37"/>
    </row>
    <row r="783">
      <c r="A783" s="27"/>
      <c r="B783" s="37"/>
      <c r="C783" s="37"/>
      <c r="D783" s="37"/>
      <c r="E783" s="37"/>
      <c r="F783" s="37"/>
      <c r="G783" s="37"/>
      <c r="H783" s="37"/>
      <c r="I783" s="37"/>
      <c r="J783" s="37"/>
    </row>
    <row r="784">
      <c r="A784" s="27"/>
      <c r="B784" s="37"/>
      <c r="C784" s="37"/>
      <c r="D784" s="37"/>
      <c r="E784" s="37"/>
      <c r="F784" s="37"/>
      <c r="G784" s="37"/>
      <c r="H784" s="37"/>
      <c r="I784" s="37"/>
      <c r="J784" s="37"/>
    </row>
    <row r="785">
      <c r="A785" s="27"/>
      <c r="B785" s="37"/>
      <c r="C785" s="37"/>
      <c r="D785" s="37"/>
      <c r="E785" s="37"/>
      <c r="F785" s="37"/>
      <c r="G785" s="37"/>
      <c r="H785" s="37"/>
      <c r="I785" s="37"/>
      <c r="J785" s="37"/>
    </row>
    <row r="786">
      <c r="A786" s="27"/>
      <c r="B786" s="37"/>
      <c r="C786" s="37"/>
      <c r="D786" s="37"/>
      <c r="E786" s="37"/>
      <c r="F786" s="37"/>
      <c r="G786" s="37"/>
      <c r="H786" s="37"/>
      <c r="I786" s="37"/>
      <c r="J786" s="37"/>
    </row>
    <row r="787">
      <c r="A787" s="27"/>
      <c r="B787" s="37"/>
      <c r="C787" s="37"/>
      <c r="D787" s="37"/>
      <c r="E787" s="37"/>
      <c r="F787" s="37"/>
      <c r="G787" s="37"/>
      <c r="H787" s="37"/>
      <c r="I787" s="37"/>
      <c r="J787" s="37"/>
    </row>
    <row r="788">
      <c r="A788" s="27"/>
      <c r="B788" s="37"/>
      <c r="C788" s="37"/>
      <c r="D788" s="37"/>
      <c r="E788" s="37"/>
      <c r="F788" s="37"/>
      <c r="G788" s="37"/>
      <c r="H788" s="37"/>
      <c r="I788" s="37"/>
      <c r="J788" s="37"/>
    </row>
    <row r="789">
      <c r="A789" s="27"/>
      <c r="B789" s="37"/>
      <c r="C789" s="37"/>
      <c r="D789" s="37"/>
      <c r="E789" s="37"/>
      <c r="F789" s="37"/>
      <c r="G789" s="37"/>
      <c r="H789" s="37"/>
      <c r="I789" s="37"/>
      <c r="J789" s="37"/>
    </row>
    <row r="790">
      <c r="A790" s="27"/>
      <c r="B790" s="37"/>
      <c r="C790" s="37"/>
      <c r="D790" s="37"/>
      <c r="E790" s="37"/>
      <c r="F790" s="37"/>
      <c r="G790" s="37"/>
      <c r="H790" s="37"/>
      <c r="I790" s="37"/>
      <c r="J790" s="37"/>
    </row>
    <row r="791">
      <c r="A791" s="27"/>
      <c r="B791" s="37"/>
      <c r="C791" s="37"/>
      <c r="D791" s="37"/>
      <c r="E791" s="37"/>
      <c r="F791" s="37"/>
      <c r="G791" s="37"/>
      <c r="H791" s="37"/>
      <c r="I791" s="37"/>
      <c r="J791" s="37"/>
    </row>
    <row r="792">
      <c r="A792" s="27"/>
      <c r="B792" s="37"/>
      <c r="C792" s="37"/>
      <c r="D792" s="37"/>
      <c r="E792" s="37"/>
      <c r="F792" s="37"/>
      <c r="G792" s="37"/>
      <c r="H792" s="37"/>
      <c r="I792" s="37"/>
      <c r="J792" s="37"/>
    </row>
    <row r="793">
      <c r="A793" s="27"/>
      <c r="B793" s="37"/>
      <c r="C793" s="37"/>
      <c r="D793" s="37"/>
      <c r="E793" s="37"/>
      <c r="F793" s="37"/>
      <c r="G793" s="37"/>
      <c r="H793" s="37"/>
      <c r="I793" s="37"/>
      <c r="J793" s="37"/>
    </row>
    <row r="794">
      <c r="A794" s="27"/>
      <c r="B794" s="37"/>
      <c r="C794" s="37"/>
      <c r="D794" s="37"/>
      <c r="E794" s="37"/>
      <c r="F794" s="37"/>
      <c r="G794" s="37"/>
      <c r="H794" s="37"/>
      <c r="I794" s="37"/>
      <c r="J794" s="37"/>
    </row>
    <row r="795">
      <c r="A795" s="27"/>
      <c r="B795" s="37"/>
      <c r="C795" s="37"/>
      <c r="D795" s="37"/>
      <c r="E795" s="37"/>
      <c r="F795" s="37"/>
      <c r="G795" s="37"/>
      <c r="H795" s="37"/>
      <c r="I795" s="37"/>
      <c r="J795" s="37"/>
    </row>
    <row r="796">
      <c r="A796" s="27"/>
      <c r="B796" s="37"/>
      <c r="C796" s="37"/>
      <c r="D796" s="37"/>
      <c r="E796" s="37"/>
      <c r="F796" s="37"/>
      <c r="G796" s="37"/>
      <c r="H796" s="37"/>
      <c r="I796" s="37"/>
      <c r="J796" s="37"/>
    </row>
    <row r="797">
      <c r="A797" s="27"/>
      <c r="B797" s="37"/>
      <c r="C797" s="37"/>
      <c r="D797" s="37"/>
      <c r="E797" s="37"/>
      <c r="F797" s="37"/>
      <c r="G797" s="37"/>
      <c r="H797" s="37"/>
      <c r="I797" s="37"/>
      <c r="J797" s="37"/>
    </row>
    <row r="798">
      <c r="A798" s="27"/>
      <c r="B798" s="37"/>
      <c r="C798" s="37"/>
      <c r="D798" s="37"/>
      <c r="E798" s="37"/>
      <c r="F798" s="37"/>
      <c r="G798" s="37"/>
      <c r="H798" s="37"/>
      <c r="I798" s="37"/>
      <c r="J798" s="37"/>
    </row>
    <row r="799">
      <c r="A799" s="27"/>
      <c r="B799" s="37"/>
      <c r="C799" s="37"/>
      <c r="D799" s="37"/>
      <c r="E799" s="37"/>
      <c r="F799" s="37"/>
      <c r="G799" s="37"/>
      <c r="H799" s="37"/>
      <c r="I799" s="37"/>
      <c r="J799" s="37"/>
    </row>
    <row r="800">
      <c r="A800" s="27"/>
      <c r="B800" s="37"/>
      <c r="C800" s="37"/>
      <c r="D800" s="37"/>
      <c r="E800" s="37"/>
      <c r="F800" s="37"/>
      <c r="G800" s="37"/>
      <c r="H800" s="37"/>
      <c r="I800" s="37"/>
      <c r="J800" s="37"/>
    </row>
    <row r="801">
      <c r="A801" s="27"/>
      <c r="B801" s="37"/>
      <c r="C801" s="37"/>
      <c r="D801" s="37"/>
      <c r="E801" s="37"/>
      <c r="F801" s="37"/>
      <c r="G801" s="37"/>
      <c r="H801" s="37"/>
      <c r="I801" s="37"/>
      <c r="J801" s="37"/>
    </row>
    <row r="802">
      <c r="A802" s="27"/>
      <c r="B802" s="37"/>
      <c r="C802" s="37"/>
      <c r="D802" s="37"/>
      <c r="E802" s="37"/>
      <c r="F802" s="37"/>
      <c r="G802" s="37"/>
      <c r="H802" s="37"/>
      <c r="I802" s="37"/>
      <c r="J802" s="37"/>
    </row>
    <row r="803">
      <c r="A803" s="27"/>
      <c r="B803" s="37"/>
      <c r="C803" s="37"/>
      <c r="D803" s="37"/>
      <c r="E803" s="37"/>
      <c r="F803" s="37"/>
      <c r="G803" s="37"/>
      <c r="H803" s="37"/>
      <c r="I803" s="37"/>
      <c r="J803" s="37"/>
    </row>
    <row r="804">
      <c r="A804" s="27"/>
      <c r="B804" s="37"/>
      <c r="C804" s="37"/>
      <c r="D804" s="37"/>
      <c r="E804" s="37"/>
      <c r="F804" s="37"/>
      <c r="G804" s="37"/>
      <c r="H804" s="37"/>
      <c r="I804" s="37"/>
      <c r="J804" s="37"/>
    </row>
    <row r="805">
      <c r="A805" s="27"/>
      <c r="B805" s="37"/>
      <c r="C805" s="37"/>
      <c r="D805" s="37"/>
      <c r="E805" s="37"/>
      <c r="F805" s="37"/>
      <c r="G805" s="37"/>
      <c r="H805" s="37"/>
      <c r="I805" s="37"/>
      <c r="J805" s="37"/>
    </row>
    <row r="806">
      <c r="A806" s="27"/>
      <c r="B806" s="37"/>
      <c r="C806" s="37"/>
      <c r="D806" s="37"/>
      <c r="E806" s="37"/>
      <c r="F806" s="37"/>
      <c r="G806" s="37"/>
      <c r="H806" s="37"/>
      <c r="I806" s="37"/>
      <c r="J806" s="37"/>
    </row>
    <row r="807">
      <c r="A807" s="27"/>
      <c r="B807" s="37"/>
      <c r="C807" s="37"/>
      <c r="D807" s="37"/>
      <c r="E807" s="37"/>
      <c r="F807" s="37"/>
      <c r="G807" s="37"/>
      <c r="H807" s="37"/>
      <c r="I807" s="37"/>
      <c r="J807" s="37"/>
    </row>
    <row r="808">
      <c r="A808" s="27"/>
      <c r="B808" s="37"/>
      <c r="C808" s="37"/>
      <c r="D808" s="37"/>
      <c r="E808" s="37"/>
      <c r="F808" s="37"/>
      <c r="G808" s="37"/>
      <c r="H808" s="37"/>
      <c r="I808" s="37"/>
      <c r="J808" s="37"/>
    </row>
    <row r="809">
      <c r="A809" s="27"/>
      <c r="B809" s="37"/>
      <c r="C809" s="37"/>
      <c r="D809" s="37"/>
      <c r="E809" s="37"/>
      <c r="F809" s="37"/>
      <c r="G809" s="37"/>
      <c r="H809" s="37"/>
      <c r="I809" s="37"/>
      <c r="J809" s="37"/>
    </row>
    <row r="810">
      <c r="A810" s="27"/>
      <c r="B810" s="37"/>
      <c r="C810" s="37"/>
      <c r="D810" s="37"/>
      <c r="E810" s="37"/>
      <c r="F810" s="37"/>
      <c r="G810" s="37"/>
      <c r="H810" s="37"/>
      <c r="I810" s="37"/>
      <c r="J810" s="37"/>
    </row>
    <row r="811">
      <c r="A811" s="27"/>
      <c r="B811" s="37"/>
      <c r="C811" s="37"/>
      <c r="D811" s="37"/>
      <c r="E811" s="37"/>
      <c r="F811" s="37"/>
      <c r="G811" s="37"/>
      <c r="H811" s="37"/>
      <c r="I811" s="37"/>
      <c r="J811" s="37"/>
    </row>
    <row r="812">
      <c r="A812" s="27"/>
      <c r="B812" s="37"/>
      <c r="C812" s="37"/>
      <c r="D812" s="37"/>
      <c r="E812" s="37"/>
      <c r="F812" s="37"/>
      <c r="G812" s="37"/>
      <c r="H812" s="37"/>
      <c r="I812" s="37"/>
      <c r="J812" s="37"/>
    </row>
    <row r="813">
      <c r="A813" s="27"/>
      <c r="B813" s="37"/>
      <c r="C813" s="37"/>
      <c r="D813" s="37"/>
      <c r="E813" s="37"/>
      <c r="F813" s="37"/>
      <c r="G813" s="37"/>
      <c r="H813" s="37"/>
      <c r="I813" s="37"/>
      <c r="J813" s="37"/>
    </row>
    <row r="814">
      <c r="A814" s="27"/>
      <c r="B814" s="37"/>
      <c r="C814" s="37"/>
      <c r="D814" s="37"/>
      <c r="E814" s="37"/>
      <c r="F814" s="37"/>
      <c r="G814" s="37"/>
      <c r="H814" s="37"/>
      <c r="I814" s="37"/>
      <c r="J814" s="37"/>
    </row>
    <row r="815">
      <c r="A815" s="27"/>
      <c r="B815" s="37"/>
      <c r="C815" s="37"/>
      <c r="D815" s="37"/>
      <c r="E815" s="37"/>
      <c r="F815" s="37"/>
      <c r="G815" s="37"/>
      <c r="H815" s="37"/>
      <c r="I815" s="37"/>
      <c r="J815" s="37"/>
    </row>
    <row r="816">
      <c r="A816" s="27"/>
      <c r="B816" s="37"/>
      <c r="C816" s="37"/>
      <c r="D816" s="37"/>
      <c r="E816" s="37"/>
      <c r="F816" s="37"/>
      <c r="G816" s="37"/>
      <c r="H816" s="37"/>
      <c r="I816" s="37"/>
      <c r="J816" s="37"/>
    </row>
    <row r="817">
      <c r="A817" s="27"/>
      <c r="B817" s="37"/>
      <c r="C817" s="37"/>
      <c r="D817" s="37"/>
      <c r="E817" s="37"/>
      <c r="F817" s="37"/>
      <c r="G817" s="37"/>
      <c r="H817" s="37"/>
      <c r="I817" s="37"/>
      <c r="J817" s="37"/>
    </row>
    <row r="818">
      <c r="A818" s="27"/>
      <c r="B818" s="37"/>
      <c r="C818" s="37"/>
      <c r="D818" s="37"/>
      <c r="E818" s="37"/>
      <c r="F818" s="37"/>
      <c r="G818" s="37"/>
      <c r="H818" s="37"/>
      <c r="I818" s="37"/>
      <c r="J818" s="37"/>
    </row>
    <row r="819">
      <c r="A819" s="27"/>
      <c r="B819" s="37"/>
      <c r="C819" s="37"/>
      <c r="D819" s="37"/>
      <c r="E819" s="37"/>
      <c r="F819" s="37"/>
      <c r="G819" s="37"/>
      <c r="H819" s="37"/>
      <c r="I819" s="37"/>
      <c r="J819" s="37"/>
    </row>
    <row r="820">
      <c r="A820" s="27"/>
      <c r="B820" s="37"/>
      <c r="C820" s="37"/>
      <c r="D820" s="37"/>
      <c r="E820" s="37"/>
      <c r="F820" s="37"/>
      <c r="G820" s="37"/>
      <c r="H820" s="37"/>
      <c r="I820" s="37"/>
      <c r="J820" s="37"/>
    </row>
    <row r="821">
      <c r="A821" s="27"/>
      <c r="B821" s="37"/>
      <c r="C821" s="37"/>
      <c r="D821" s="37"/>
      <c r="E821" s="37"/>
      <c r="F821" s="37"/>
      <c r="G821" s="37"/>
      <c r="H821" s="37"/>
      <c r="I821" s="37"/>
      <c r="J821" s="37"/>
    </row>
    <row r="822">
      <c r="A822" s="27"/>
      <c r="B822" s="37"/>
      <c r="C822" s="37"/>
      <c r="D822" s="37"/>
      <c r="E822" s="37"/>
      <c r="F822" s="37"/>
      <c r="G822" s="37"/>
      <c r="H822" s="37"/>
      <c r="I822" s="37"/>
      <c r="J822" s="37"/>
    </row>
    <row r="823">
      <c r="A823" s="27"/>
      <c r="B823" s="37"/>
      <c r="C823" s="37"/>
      <c r="D823" s="37"/>
      <c r="E823" s="37"/>
      <c r="F823" s="37"/>
      <c r="G823" s="37"/>
      <c r="H823" s="37"/>
      <c r="I823" s="37"/>
      <c r="J823" s="37"/>
    </row>
    <row r="824">
      <c r="A824" s="27"/>
      <c r="B824" s="37"/>
      <c r="C824" s="37"/>
      <c r="D824" s="37"/>
      <c r="E824" s="37"/>
      <c r="F824" s="37"/>
      <c r="G824" s="37"/>
      <c r="H824" s="37"/>
      <c r="I824" s="37"/>
      <c r="J824" s="37"/>
    </row>
    <row r="825">
      <c r="A825" s="27"/>
      <c r="B825" s="37"/>
      <c r="C825" s="37"/>
      <c r="D825" s="37"/>
      <c r="E825" s="37"/>
      <c r="F825" s="37"/>
      <c r="G825" s="37"/>
      <c r="H825" s="37"/>
      <c r="I825" s="37"/>
      <c r="J825" s="37"/>
    </row>
    <row r="826">
      <c r="A826" s="27"/>
      <c r="B826" s="37"/>
      <c r="C826" s="37"/>
      <c r="D826" s="37"/>
      <c r="E826" s="37"/>
      <c r="F826" s="37"/>
      <c r="G826" s="37"/>
      <c r="H826" s="37"/>
      <c r="I826" s="37"/>
      <c r="J826" s="37"/>
    </row>
    <row r="827">
      <c r="A827" s="27"/>
      <c r="B827" s="37"/>
      <c r="C827" s="37"/>
      <c r="D827" s="37"/>
      <c r="E827" s="37"/>
      <c r="F827" s="37"/>
      <c r="G827" s="37"/>
      <c r="H827" s="37"/>
      <c r="I827" s="37"/>
      <c r="J827" s="37"/>
    </row>
    <row r="828">
      <c r="A828" s="27"/>
      <c r="B828" s="37"/>
      <c r="C828" s="37"/>
      <c r="D828" s="37"/>
      <c r="E828" s="37"/>
      <c r="F828" s="37"/>
      <c r="G828" s="37"/>
      <c r="H828" s="37"/>
      <c r="I828" s="37"/>
      <c r="J828" s="37"/>
    </row>
    <row r="829">
      <c r="A829" s="27"/>
      <c r="B829" s="37"/>
      <c r="C829" s="37"/>
      <c r="D829" s="37"/>
      <c r="E829" s="37"/>
      <c r="F829" s="37"/>
      <c r="G829" s="37"/>
      <c r="H829" s="37"/>
      <c r="I829" s="37"/>
      <c r="J829" s="37"/>
    </row>
    <row r="830">
      <c r="A830" s="27"/>
      <c r="B830" s="37"/>
      <c r="C830" s="37"/>
      <c r="D830" s="37"/>
      <c r="E830" s="37"/>
      <c r="F830" s="37"/>
      <c r="G830" s="37"/>
      <c r="H830" s="37"/>
      <c r="I830" s="37"/>
      <c r="J830" s="37"/>
    </row>
    <row r="831">
      <c r="A831" s="27"/>
      <c r="B831" s="37"/>
      <c r="C831" s="37"/>
      <c r="D831" s="37"/>
      <c r="E831" s="37"/>
      <c r="F831" s="37"/>
      <c r="G831" s="37"/>
      <c r="H831" s="37"/>
      <c r="I831" s="37"/>
      <c r="J831" s="37"/>
    </row>
    <row r="832">
      <c r="A832" s="27"/>
      <c r="B832" s="37"/>
      <c r="C832" s="37"/>
      <c r="D832" s="37"/>
      <c r="E832" s="37"/>
      <c r="F832" s="37"/>
      <c r="G832" s="37"/>
      <c r="H832" s="37"/>
      <c r="I832" s="37"/>
      <c r="J832" s="37"/>
    </row>
    <row r="833">
      <c r="A833" s="27"/>
      <c r="B833" s="37"/>
      <c r="C833" s="37"/>
      <c r="D833" s="37"/>
      <c r="E833" s="37"/>
      <c r="F833" s="37"/>
      <c r="G833" s="37"/>
      <c r="H833" s="37"/>
      <c r="I833" s="37"/>
      <c r="J833" s="37"/>
    </row>
    <row r="834">
      <c r="A834" s="27"/>
      <c r="B834" s="37"/>
      <c r="C834" s="37"/>
      <c r="D834" s="37"/>
      <c r="E834" s="37"/>
      <c r="F834" s="37"/>
      <c r="G834" s="37"/>
      <c r="H834" s="37"/>
      <c r="I834" s="37"/>
      <c r="J834" s="37"/>
    </row>
    <row r="835">
      <c r="A835" s="27"/>
      <c r="B835" s="37"/>
      <c r="C835" s="37"/>
      <c r="D835" s="37"/>
      <c r="E835" s="37"/>
      <c r="F835" s="37"/>
      <c r="G835" s="37"/>
      <c r="H835" s="37"/>
      <c r="I835" s="37"/>
      <c r="J835" s="37"/>
    </row>
    <row r="836">
      <c r="A836" s="27"/>
      <c r="B836" s="37"/>
      <c r="C836" s="37"/>
      <c r="D836" s="37"/>
      <c r="E836" s="37"/>
      <c r="F836" s="37"/>
      <c r="G836" s="37"/>
      <c r="H836" s="37"/>
      <c r="I836" s="37"/>
      <c r="J836" s="37"/>
    </row>
    <row r="837">
      <c r="A837" s="27"/>
      <c r="B837" s="37"/>
      <c r="C837" s="37"/>
      <c r="D837" s="37"/>
      <c r="E837" s="37"/>
      <c r="F837" s="37"/>
      <c r="G837" s="37"/>
      <c r="H837" s="37"/>
      <c r="I837" s="37"/>
      <c r="J837" s="37"/>
    </row>
    <row r="838">
      <c r="A838" s="27"/>
      <c r="B838" s="37"/>
      <c r="C838" s="37"/>
      <c r="D838" s="37"/>
      <c r="E838" s="37"/>
      <c r="F838" s="37"/>
      <c r="G838" s="37"/>
      <c r="H838" s="37"/>
      <c r="I838" s="37"/>
      <c r="J838" s="37"/>
    </row>
    <row r="839">
      <c r="A839" s="27"/>
      <c r="B839" s="37"/>
      <c r="C839" s="37"/>
      <c r="D839" s="37"/>
      <c r="E839" s="37"/>
      <c r="F839" s="37"/>
      <c r="G839" s="37"/>
      <c r="H839" s="37"/>
      <c r="I839" s="37"/>
      <c r="J839" s="37"/>
    </row>
    <row r="840">
      <c r="A840" s="27"/>
      <c r="B840" s="37"/>
      <c r="C840" s="37"/>
      <c r="D840" s="37"/>
      <c r="E840" s="37"/>
      <c r="F840" s="37"/>
      <c r="G840" s="37"/>
      <c r="H840" s="37"/>
      <c r="I840" s="37"/>
      <c r="J840" s="37"/>
    </row>
    <row r="841">
      <c r="A841" s="27"/>
      <c r="B841" s="37"/>
      <c r="C841" s="37"/>
      <c r="D841" s="37"/>
      <c r="E841" s="37"/>
      <c r="F841" s="37"/>
      <c r="G841" s="37"/>
      <c r="H841" s="37"/>
      <c r="I841" s="37"/>
      <c r="J841" s="37"/>
    </row>
    <row r="842">
      <c r="A842" s="27"/>
      <c r="B842" s="37"/>
      <c r="C842" s="37"/>
      <c r="D842" s="37"/>
      <c r="E842" s="37"/>
      <c r="F842" s="37"/>
      <c r="G842" s="37"/>
      <c r="H842" s="37"/>
      <c r="I842" s="37"/>
      <c r="J842" s="37"/>
    </row>
    <row r="843">
      <c r="A843" s="27"/>
      <c r="B843" s="37"/>
      <c r="C843" s="37"/>
      <c r="D843" s="37"/>
      <c r="E843" s="37"/>
      <c r="F843" s="37"/>
      <c r="G843" s="37"/>
      <c r="H843" s="37"/>
      <c r="I843" s="37"/>
      <c r="J843" s="37"/>
    </row>
    <row r="844">
      <c r="A844" s="27"/>
      <c r="B844" s="37"/>
      <c r="C844" s="37"/>
      <c r="D844" s="37"/>
      <c r="E844" s="37"/>
      <c r="F844" s="37"/>
      <c r="G844" s="37"/>
      <c r="H844" s="37"/>
      <c r="I844" s="37"/>
      <c r="J844" s="37"/>
    </row>
    <row r="845">
      <c r="A845" s="27"/>
      <c r="B845" s="37"/>
      <c r="C845" s="37"/>
      <c r="D845" s="37"/>
      <c r="E845" s="37"/>
      <c r="F845" s="37"/>
      <c r="G845" s="37"/>
      <c r="H845" s="37"/>
      <c r="I845" s="37"/>
      <c r="J845" s="37"/>
    </row>
    <row r="846">
      <c r="A846" s="27"/>
      <c r="B846" s="37"/>
      <c r="C846" s="37"/>
      <c r="D846" s="37"/>
      <c r="E846" s="37"/>
      <c r="F846" s="37"/>
      <c r="G846" s="37"/>
      <c r="H846" s="37"/>
      <c r="I846" s="37"/>
      <c r="J846" s="37"/>
    </row>
    <row r="847">
      <c r="A847" s="27"/>
      <c r="B847" s="37"/>
      <c r="C847" s="37"/>
      <c r="D847" s="37"/>
      <c r="E847" s="37"/>
      <c r="F847" s="37"/>
      <c r="G847" s="37"/>
      <c r="H847" s="37"/>
      <c r="I847" s="37"/>
      <c r="J847" s="37"/>
    </row>
    <row r="848">
      <c r="A848" s="27"/>
      <c r="B848" s="37"/>
      <c r="C848" s="37"/>
      <c r="D848" s="37"/>
      <c r="E848" s="37"/>
      <c r="F848" s="37"/>
      <c r="G848" s="37"/>
      <c r="H848" s="37"/>
      <c r="I848" s="37"/>
      <c r="J848" s="37"/>
    </row>
    <row r="849">
      <c r="A849" s="27"/>
      <c r="B849" s="37"/>
      <c r="C849" s="37"/>
      <c r="D849" s="37"/>
      <c r="E849" s="37"/>
      <c r="F849" s="37"/>
      <c r="G849" s="37"/>
      <c r="H849" s="37"/>
      <c r="I849" s="37"/>
      <c r="J849" s="37"/>
    </row>
    <row r="850">
      <c r="A850" s="27"/>
      <c r="B850" s="37"/>
      <c r="C850" s="37"/>
      <c r="D850" s="37"/>
      <c r="E850" s="37"/>
      <c r="F850" s="37"/>
      <c r="G850" s="37"/>
      <c r="H850" s="37"/>
      <c r="I850" s="37"/>
      <c r="J850" s="37"/>
    </row>
    <row r="851">
      <c r="A851" s="27"/>
      <c r="B851" s="37"/>
      <c r="C851" s="37"/>
      <c r="D851" s="37"/>
      <c r="E851" s="37"/>
      <c r="F851" s="37"/>
      <c r="G851" s="37"/>
      <c r="H851" s="37"/>
      <c r="I851" s="37"/>
      <c r="J851" s="37"/>
    </row>
    <row r="852">
      <c r="A852" s="27"/>
      <c r="B852" s="37"/>
      <c r="C852" s="37"/>
      <c r="D852" s="37"/>
      <c r="E852" s="37"/>
      <c r="F852" s="37"/>
      <c r="G852" s="37"/>
      <c r="H852" s="37"/>
      <c r="I852" s="37"/>
      <c r="J852" s="37"/>
    </row>
    <row r="853">
      <c r="A853" s="27"/>
      <c r="B853" s="37"/>
      <c r="C853" s="37"/>
      <c r="D853" s="37"/>
      <c r="E853" s="37"/>
      <c r="F853" s="37"/>
      <c r="G853" s="37"/>
      <c r="H853" s="37"/>
      <c r="I853" s="37"/>
      <c r="J853" s="37"/>
    </row>
    <row r="854">
      <c r="A854" s="27"/>
      <c r="B854" s="37"/>
      <c r="C854" s="37"/>
      <c r="D854" s="37"/>
      <c r="E854" s="37"/>
      <c r="F854" s="37"/>
      <c r="G854" s="37"/>
      <c r="H854" s="37"/>
      <c r="I854" s="37"/>
      <c r="J854" s="37"/>
    </row>
    <row r="855">
      <c r="A855" s="27"/>
      <c r="B855" s="37"/>
      <c r="C855" s="37"/>
      <c r="D855" s="37"/>
      <c r="E855" s="37"/>
      <c r="F855" s="37"/>
      <c r="G855" s="37"/>
      <c r="H855" s="37"/>
      <c r="I855" s="37"/>
      <c r="J855" s="37"/>
    </row>
    <row r="856">
      <c r="A856" s="27"/>
      <c r="B856" s="37"/>
      <c r="C856" s="37"/>
      <c r="D856" s="37"/>
      <c r="E856" s="37"/>
      <c r="F856" s="37"/>
      <c r="G856" s="37"/>
      <c r="H856" s="37"/>
      <c r="I856" s="37"/>
      <c r="J856" s="37"/>
    </row>
    <row r="857">
      <c r="A857" s="27"/>
      <c r="B857" s="37"/>
      <c r="C857" s="37"/>
      <c r="D857" s="37"/>
      <c r="E857" s="37"/>
      <c r="F857" s="37"/>
      <c r="G857" s="37"/>
      <c r="H857" s="37"/>
      <c r="I857" s="37"/>
      <c r="J857" s="37"/>
    </row>
    <row r="858">
      <c r="A858" s="27"/>
      <c r="B858" s="37"/>
      <c r="C858" s="37"/>
      <c r="D858" s="37"/>
      <c r="E858" s="37"/>
      <c r="F858" s="37"/>
      <c r="G858" s="37"/>
      <c r="H858" s="37"/>
      <c r="I858" s="37"/>
      <c r="J858" s="37"/>
    </row>
    <row r="859">
      <c r="A859" s="27"/>
      <c r="B859" s="37"/>
      <c r="C859" s="37"/>
      <c r="D859" s="37"/>
      <c r="E859" s="37"/>
      <c r="F859" s="37"/>
      <c r="G859" s="37"/>
      <c r="H859" s="37"/>
      <c r="I859" s="37"/>
      <c r="J859" s="37"/>
    </row>
    <row r="860">
      <c r="A860" s="27"/>
      <c r="B860" s="37"/>
      <c r="C860" s="37"/>
      <c r="D860" s="37"/>
      <c r="E860" s="37"/>
      <c r="F860" s="37"/>
      <c r="G860" s="37"/>
      <c r="H860" s="37"/>
      <c r="I860" s="37"/>
      <c r="J860" s="37"/>
    </row>
    <row r="861">
      <c r="A861" s="27"/>
      <c r="B861" s="37"/>
      <c r="C861" s="37"/>
      <c r="D861" s="37"/>
      <c r="E861" s="37"/>
      <c r="F861" s="37"/>
      <c r="G861" s="37"/>
      <c r="H861" s="37"/>
      <c r="I861" s="37"/>
      <c r="J861" s="37"/>
    </row>
    <row r="862">
      <c r="A862" s="27"/>
      <c r="B862" s="37"/>
      <c r="C862" s="37"/>
      <c r="D862" s="37"/>
      <c r="E862" s="37"/>
      <c r="F862" s="37"/>
      <c r="G862" s="37"/>
      <c r="H862" s="37"/>
      <c r="I862" s="37"/>
      <c r="J862" s="37"/>
    </row>
    <row r="863">
      <c r="A863" s="27"/>
      <c r="B863" s="37"/>
      <c r="C863" s="37"/>
      <c r="D863" s="37"/>
      <c r="E863" s="37"/>
      <c r="F863" s="37"/>
      <c r="G863" s="37"/>
      <c r="H863" s="37"/>
      <c r="I863" s="37"/>
      <c r="J863" s="37"/>
    </row>
    <row r="864">
      <c r="A864" s="27"/>
      <c r="B864" s="37"/>
      <c r="C864" s="37"/>
      <c r="D864" s="37"/>
      <c r="E864" s="37"/>
      <c r="F864" s="37"/>
      <c r="G864" s="37"/>
      <c r="H864" s="37"/>
      <c r="I864" s="37"/>
      <c r="J864" s="37"/>
    </row>
    <row r="865">
      <c r="A865" s="27"/>
      <c r="B865" s="37"/>
      <c r="C865" s="37"/>
      <c r="D865" s="37"/>
      <c r="E865" s="37"/>
      <c r="F865" s="37"/>
      <c r="G865" s="37"/>
      <c r="H865" s="37"/>
      <c r="I865" s="37"/>
      <c r="J865" s="37"/>
    </row>
    <row r="866">
      <c r="A866" s="27"/>
      <c r="B866" s="37"/>
      <c r="C866" s="37"/>
      <c r="D866" s="37"/>
      <c r="E866" s="37"/>
      <c r="F866" s="37"/>
      <c r="G866" s="37"/>
      <c r="H866" s="37"/>
      <c r="I866" s="37"/>
      <c r="J866" s="37"/>
    </row>
    <row r="867">
      <c r="A867" s="27"/>
      <c r="B867" s="37"/>
      <c r="C867" s="37"/>
      <c r="D867" s="37"/>
      <c r="E867" s="37"/>
      <c r="F867" s="37"/>
      <c r="G867" s="37"/>
      <c r="H867" s="37"/>
      <c r="I867" s="37"/>
      <c r="J867" s="37"/>
    </row>
    <row r="868">
      <c r="A868" s="27"/>
      <c r="B868" s="37"/>
      <c r="C868" s="37"/>
      <c r="D868" s="37"/>
      <c r="E868" s="37"/>
      <c r="F868" s="37"/>
      <c r="G868" s="37"/>
      <c r="H868" s="37"/>
      <c r="I868" s="37"/>
      <c r="J868" s="37"/>
    </row>
    <row r="869">
      <c r="A869" s="27"/>
      <c r="B869" s="37"/>
      <c r="C869" s="37"/>
      <c r="D869" s="37"/>
      <c r="E869" s="37"/>
      <c r="F869" s="37"/>
      <c r="G869" s="37"/>
      <c r="H869" s="37"/>
      <c r="I869" s="37"/>
      <c r="J869" s="37"/>
    </row>
    <row r="870">
      <c r="A870" s="27"/>
      <c r="B870" s="37"/>
      <c r="C870" s="37"/>
      <c r="D870" s="37"/>
      <c r="E870" s="37"/>
      <c r="F870" s="37"/>
      <c r="G870" s="37"/>
      <c r="H870" s="37"/>
      <c r="I870" s="37"/>
      <c r="J870" s="37"/>
    </row>
    <row r="871">
      <c r="A871" s="27"/>
      <c r="B871" s="37"/>
      <c r="C871" s="37"/>
      <c r="D871" s="37"/>
      <c r="E871" s="37"/>
      <c r="F871" s="37"/>
      <c r="G871" s="37"/>
      <c r="H871" s="37"/>
      <c r="I871" s="37"/>
      <c r="J871" s="37"/>
    </row>
    <row r="872">
      <c r="A872" s="27"/>
      <c r="B872" s="37"/>
      <c r="C872" s="37"/>
      <c r="D872" s="37"/>
      <c r="E872" s="37"/>
      <c r="F872" s="37"/>
      <c r="G872" s="37"/>
      <c r="H872" s="37"/>
      <c r="I872" s="37"/>
      <c r="J872" s="37"/>
    </row>
    <row r="873">
      <c r="A873" s="27"/>
      <c r="B873" s="37"/>
      <c r="C873" s="37"/>
      <c r="D873" s="37"/>
      <c r="E873" s="37"/>
      <c r="F873" s="37"/>
      <c r="G873" s="37"/>
      <c r="H873" s="37"/>
      <c r="I873" s="37"/>
      <c r="J873" s="37"/>
    </row>
    <row r="874">
      <c r="A874" s="27"/>
      <c r="B874" s="37"/>
      <c r="C874" s="37"/>
      <c r="D874" s="37"/>
      <c r="E874" s="37"/>
      <c r="F874" s="37"/>
      <c r="G874" s="37"/>
      <c r="H874" s="37"/>
      <c r="I874" s="37"/>
      <c r="J874" s="37"/>
    </row>
    <row r="875">
      <c r="A875" s="27"/>
      <c r="B875" s="37"/>
      <c r="C875" s="37"/>
      <c r="D875" s="37"/>
      <c r="E875" s="37"/>
      <c r="F875" s="37"/>
      <c r="G875" s="37"/>
      <c r="H875" s="37"/>
      <c r="I875" s="37"/>
      <c r="J875" s="37"/>
    </row>
    <row r="876">
      <c r="A876" s="27"/>
      <c r="B876" s="37"/>
      <c r="C876" s="37"/>
      <c r="D876" s="37"/>
      <c r="E876" s="37"/>
      <c r="F876" s="37"/>
      <c r="G876" s="37"/>
      <c r="H876" s="37"/>
      <c r="I876" s="37"/>
      <c r="J876" s="37"/>
    </row>
    <row r="877">
      <c r="A877" s="27"/>
      <c r="B877" s="37"/>
      <c r="C877" s="37"/>
      <c r="D877" s="37"/>
      <c r="E877" s="37"/>
      <c r="F877" s="37"/>
      <c r="G877" s="37"/>
      <c r="H877" s="37"/>
      <c r="I877" s="37"/>
      <c r="J877" s="37"/>
    </row>
    <row r="878">
      <c r="A878" s="27"/>
      <c r="B878" s="37"/>
      <c r="C878" s="37"/>
      <c r="D878" s="37"/>
      <c r="E878" s="37"/>
      <c r="F878" s="37"/>
      <c r="G878" s="37"/>
      <c r="H878" s="37"/>
      <c r="I878" s="37"/>
      <c r="J878" s="37"/>
    </row>
    <row r="879">
      <c r="A879" s="27"/>
      <c r="B879" s="37"/>
      <c r="C879" s="37"/>
      <c r="D879" s="37"/>
      <c r="E879" s="37"/>
      <c r="F879" s="37"/>
      <c r="G879" s="37"/>
      <c r="H879" s="37"/>
      <c r="I879" s="37"/>
      <c r="J879" s="37"/>
    </row>
    <row r="880">
      <c r="A880" s="27"/>
      <c r="B880" s="37"/>
      <c r="C880" s="37"/>
      <c r="D880" s="37"/>
      <c r="E880" s="37"/>
      <c r="F880" s="37"/>
      <c r="G880" s="37"/>
      <c r="H880" s="37"/>
      <c r="I880" s="37"/>
      <c r="J880" s="37"/>
    </row>
    <row r="881">
      <c r="A881" s="27"/>
      <c r="B881" s="37"/>
      <c r="C881" s="37"/>
      <c r="D881" s="37"/>
      <c r="E881" s="37"/>
      <c r="F881" s="37"/>
      <c r="G881" s="37"/>
      <c r="H881" s="37"/>
      <c r="I881" s="37"/>
      <c r="J881" s="37"/>
    </row>
    <row r="882">
      <c r="A882" s="27"/>
      <c r="B882" s="37"/>
      <c r="C882" s="37"/>
      <c r="D882" s="37"/>
      <c r="E882" s="37"/>
      <c r="F882" s="37"/>
      <c r="G882" s="37"/>
      <c r="H882" s="37"/>
      <c r="I882" s="37"/>
      <c r="J882" s="37"/>
    </row>
    <row r="883">
      <c r="A883" s="27"/>
      <c r="B883" s="37"/>
      <c r="C883" s="37"/>
      <c r="D883" s="37"/>
      <c r="E883" s="37"/>
      <c r="F883" s="37"/>
      <c r="G883" s="37"/>
      <c r="H883" s="37"/>
      <c r="I883" s="37"/>
      <c r="J883" s="37"/>
    </row>
    <row r="884">
      <c r="A884" s="27"/>
      <c r="B884" s="37"/>
      <c r="C884" s="37"/>
      <c r="D884" s="37"/>
      <c r="E884" s="37"/>
      <c r="F884" s="37"/>
      <c r="G884" s="37"/>
      <c r="H884" s="37"/>
      <c r="I884" s="37"/>
      <c r="J884" s="37"/>
    </row>
    <row r="885">
      <c r="A885" s="27"/>
      <c r="B885" s="37"/>
      <c r="C885" s="37"/>
      <c r="D885" s="37"/>
      <c r="E885" s="37"/>
      <c r="F885" s="37"/>
      <c r="G885" s="37"/>
      <c r="H885" s="37"/>
      <c r="I885" s="37"/>
      <c r="J885" s="37"/>
    </row>
    <row r="886">
      <c r="A886" s="27"/>
      <c r="B886" s="37"/>
      <c r="C886" s="37"/>
      <c r="D886" s="37"/>
      <c r="E886" s="37"/>
      <c r="F886" s="37"/>
      <c r="G886" s="37"/>
      <c r="H886" s="37"/>
      <c r="I886" s="37"/>
      <c r="J886" s="37"/>
    </row>
    <row r="887">
      <c r="A887" s="27"/>
      <c r="B887" s="37"/>
      <c r="C887" s="37"/>
      <c r="D887" s="37"/>
      <c r="E887" s="37"/>
      <c r="F887" s="37"/>
      <c r="G887" s="37"/>
      <c r="H887" s="37"/>
      <c r="I887" s="37"/>
      <c r="J887" s="37"/>
    </row>
    <row r="888">
      <c r="A888" s="27"/>
      <c r="B888" s="37"/>
      <c r="C888" s="37"/>
      <c r="D888" s="37"/>
      <c r="E888" s="37"/>
      <c r="F888" s="37"/>
      <c r="G888" s="37"/>
      <c r="H888" s="37"/>
      <c r="I888" s="37"/>
      <c r="J888" s="37"/>
    </row>
    <row r="889">
      <c r="A889" s="27"/>
      <c r="B889" s="37"/>
      <c r="C889" s="37"/>
      <c r="D889" s="37"/>
      <c r="E889" s="37"/>
      <c r="F889" s="37"/>
      <c r="G889" s="37"/>
      <c r="H889" s="37"/>
      <c r="I889" s="37"/>
      <c r="J889" s="37"/>
    </row>
    <row r="890">
      <c r="A890" s="27"/>
      <c r="B890" s="37"/>
      <c r="C890" s="37"/>
      <c r="D890" s="37"/>
      <c r="E890" s="37"/>
      <c r="F890" s="37"/>
      <c r="G890" s="37"/>
      <c r="H890" s="37"/>
      <c r="I890" s="37"/>
      <c r="J890" s="37"/>
    </row>
    <row r="891">
      <c r="A891" s="27"/>
      <c r="B891" s="37"/>
      <c r="C891" s="37"/>
      <c r="D891" s="37"/>
      <c r="E891" s="37"/>
      <c r="F891" s="37"/>
      <c r="G891" s="37"/>
      <c r="H891" s="37"/>
      <c r="I891" s="37"/>
      <c r="J891" s="37"/>
    </row>
    <row r="892">
      <c r="A892" s="27"/>
      <c r="B892" s="37"/>
      <c r="C892" s="37"/>
      <c r="D892" s="37"/>
      <c r="E892" s="37"/>
      <c r="F892" s="37"/>
      <c r="G892" s="37"/>
      <c r="H892" s="37"/>
      <c r="I892" s="37"/>
      <c r="J892" s="37"/>
    </row>
    <row r="893">
      <c r="A893" s="27"/>
      <c r="B893" s="37"/>
      <c r="C893" s="37"/>
      <c r="D893" s="37"/>
      <c r="E893" s="37"/>
      <c r="F893" s="37"/>
      <c r="G893" s="37"/>
      <c r="H893" s="37"/>
      <c r="I893" s="37"/>
      <c r="J893" s="37"/>
    </row>
    <row r="894">
      <c r="A894" s="27"/>
      <c r="B894" s="37"/>
      <c r="C894" s="37"/>
      <c r="D894" s="37"/>
      <c r="E894" s="37"/>
      <c r="F894" s="37"/>
      <c r="G894" s="37"/>
      <c r="H894" s="37"/>
      <c r="I894" s="37"/>
      <c r="J894" s="37"/>
    </row>
    <row r="895">
      <c r="A895" s="27"/>
      <c r="B895" s="37"/>
      <c r="C895" s="37"/>
      <c r="D895" s="37"/>
      <c r="E895" s="37"/>
      <c r="F895" s="37"/>
      <c r="G895" s="37"/>
      <c r="H895" s="37"/>
      <c r="I895" s="37"/>
      <c r="J895" s="37"/>
    </row>
    <row r="896">
      <c r="A896" s="27"/>
      <c r="B896" s="37"/>
      <c r="C896" s="37"/>
      <c r="D896" s="37"/>
      <c r="E896" s="37"/>
      <c r="F896" s="37"/>
      <c r="G896" s="37"/>
      <c r="H896" s="37"/>
      <c r="I896" s="37"/>
      <c r="J896" s="37"/>
    </row>
    <row r="897">
      <c r="A897" s="27"/>
      <c r="B897" s="37"/>
      <c r="C897" s="37"/>
      <c r="D897" s="37"/>
      <c r="E897" s="37"/>
      <c r="F897" s="37"/>
      <c r="G897" s="37"/>
      <c r="H897" s="37"/>
      <c r="I897" s="37"/>
      <c r="J897" s="37"/>
    </row>
    <row r="898">
      <c r="A898" s="27"/>
      <c r="B898" s="37"/>
      <c r="C898" s="37"/>
      <c r="D898" s="37"/>
      <c r="E898" s="37"/>
      <c r="F898" s="37"/>
      <c r="G898" s="37"/>
      <c r="H898" s="37"/>
      <c r="I898" s="37"/>
      <c r="J898" s="37"/>
    </row>
    <row r="899">
      <c r="A899" s="27"/>
      <c r="B899" s="37"/>
      <c r="C899" s="37"/>
      <c r="D899" s="37"/>
      <c r="E899" s="37"/>
      <c r="F899" s="37"/>
      <c r="G899" s="37"/>
      <c r="H899" s="37"/>
      <c r="I899" s="37"/>
      <c r="J899" s="37"/>
    </row>
    <row r="900">
      <c r="A900" s="27"/>
      <c r="B900" s="37"/>
      <c r="C900" s="37"/>
      <c r="D900" s="37"/>
      <c r="E900" s="37"/>
      <c r="F900" s="37"/>
      <c r="G900" s="37"/>
      <c r="H900" s="37"/>
      <c r="I900" s="37"/>
      <c r="J900" s="37"/>
    </row>
    <row r="901">
      <c r="A901" s="27"/>
      <c r="B901" s="37"/>
      <c r="C901" s="37"/>
      <c r="D901" s="37"/>
      <c r="E901" s="37"/>
      <c r="F901" s="37"/>
      <c r="G901" s="37"/>
      <c r="H901" s="37"/>
      <c r="I901" s="37"/>
      <c r="J901" s="37"/>
    </row>
    <row r="902">
      <c r="A902" s="27"/>
      <c r="B902" s="37"/>
      <c r="C902" s="37"/>
      <c r="D902" s="37"/>
      <c r="E902" s="37"/>
      <c r="F902" s="37"/>
      <c r="G902" s="37"/>
      <c r="H902" s="37"/>
      <c r="I902" s="37"/>
      <c r="J902" s="37"/>
    </row>
    <row r="903">
      <c r="A903" s="27"/>
      <c r="B903" s="37"/>
      <c r="C903" s="37"/>
      <c r="D903" s="37"/>
      <c r="E903" s="37"/>
      <c r="F903" s="37"/>
      <c r="G903" s="37"/>
      <c r="H903" s="37"/>
      <c r="I903" s="37"/>
      <c r="J903" s="37"/>
    </row>
    <row r="904">
      <c r="A904" s="27"/>
      <c r="B904" s="37"/>
      <c r="C904" s="37"/>
      <c r="D904" s="37"/>
      <c r="E904" s="37"/>
      <c r="F904" s="37"/>
      <c r="G904" s="37"/>
      <c r="H904" s="37"/>
      <c r="I904" s="37"/>
      <c r="J904" s="37"/>
    </row>
    <row r="905">
      <c r="A905" s="27"/>
      <c r="B905" s="37"/>
      <c r="C905" s="37"/>
      <c r="D905" s="37"/>
      <c r="E905" s="37"/>
      <c r="F905" s="37"/>
      <c r="G905" s="37"/>
      <c r="H905" s="37"/>
      <c r="I905" s="37"/>
      <c r="J905" s="37"/>
    </row>
    <row r="906">
      <c r="A906" s="27"/>
      <c r="B906" s="37"/>
      <c r="C906" s="37"/>
      <c r="D906" s="37"/>
      <c r="E906" s="37"/>
      <c r="F906" s="37"/>
      <c r="G906" s="37"/>
      <c r="H906" s="37"/>
      <c r="I906" s="37"/>
      <c r="J906" s="37"/>
    </row>
    <row r="907">
      <c r="A907" s="27"/>
      <c r="B907" s="37"/>
      <c r="C907" s="37"/>
      <c r="D907" s="37"/>
      <c r="E907" s="37"/>
      <c r="F907" s="37"/>
      <c r="G907" s="37"/>
      <c r="H907" s="37"/>
      <c r="I907" s="37"/>
      <c r="J907" s="37"/>
    </row>
    <row r="908">
      <c r="A908" s="27"/>
      <c r="B908" s="37"/>
      <c r="C908" s="37"/>
      <c r="D908" s="37"/>
      <c r="E908" s="37"/>
      <c r="F908" s="37"/>
      <c r="G908" s="37"/>
      <c r="H908" s="37"/>
      <c r="I908" s="37"/>
      <c r="J908" s="37"/>
    </row>
    <row r="909">
      <c r="A909" s="27"/>
      <c r="B909" s="37"/>
      <c r="C909" s="37"/>
      <c r="D909" s="37"/>
      <c r="E909" s="37"/>
      <c r="F909" s="37"/>
      <c r="G909" s="37"/>
      <c r="H909" s="37"/>
      <c r="I909" s="37"/>
      <c r="J909" s="37"/>
    </row>
    <row r="910">
      <c r="A910" s="27"/>
      <c r="B910" s="37"/>
      <c r="C910" s="37"/>
      <c r="D910" s="37"/>
      <c r="E910" s="37"/>
      <c r="F910" s="37"/>
      <c r="G910" s="37"/>
      <c r="H910" s="37"/>
      <c r="I910" s="37"/>
      <c r="J910" s="37"/>
    </row>
    <row r="911">
      <c r="A911" s="27"/>
      <c r="B911" s="37"/>
      <c r="C911" s="37"/>
      <c r="D911" s="37"/>
      <c r="E911" s="37"/>
      <c r="F911" s="37"/>
      <c r="G911" s="37"/>
      <c r="H911" s="37"/>
      <c r="I911" s="37"/>
      <c r="J911" s="37"/>
    </row>
    <row r="912">
      <c r="A912" s="27"/>
      <c r="B912" s="37"/>
      <c r="C912" s="37"/>
      <c r="D912" s="37"/>
      <c r="E912" s="37"/>
      <c r="F912" s="37"/>
      <c r="G912" s="37"/>
      <c r="H912" s="37"/>
      <c r="I912" s="37"/>
      <c r="J912" s="37"/>
    </row>
    <row r="913">
      <c r="A913" s="27"/>
      <c r="B913" s="37"/>
      <c r="C913" s="37"/>
      <c r="D913" s="37"/>
      <c r="E913" s="37"/>
      <c r="F913" s="37"/>
      <c r="G913" s="37"/>
      <c r="H913" s="37"/>
      <c r="I913" s="37"/>
      <c r="J913" s="37"/>
    </row>
    <row r="914">
      <c r="A914" s="27"/>
      <c r="B914" s="37"/>
      <c r="C914" s="37"/>
      <c r="D914" s="37"/>
      <c r="E914" s="37"/>
      <c r="F914" s="37"/>
      <c r="G914" s="37"/>
      <c r="H914" s="37"/>
      <c r="I914" s="37"/>
      <c r="J914" s="37"/>
    </row>
    <row r="915">
      <c r="A915" s="27"/>
      <c r="B915" s="37"/>
      <c r="C915" s="37"/>
      <c r="D915" s="37"/>
      <c r="E915" s="37"/>
      <c r="F915" s="37"/>
      <c r="G915" s="37"/>
      <c r="H915" s="37"/>
      <c r="I915" s="37"/>
      <c r="J915" s="37"/>
    </row>
    <row r="916">
      <c r="A916" s="27"/>
      <c r="B916" s="37"/>
      <c r="C916" s="37"/>
      <c r="D916" s="37"/>
      <c r="E916" s="37"/>
      <c r="F916" s="37"/>
      <c r="G916" s="37"/>
      <c r="H916" s="37"/>
      <c r="I916" s="37"/>
      <c r="J916" s="37"/>
    </row>
    <row r="917">
      <c r="A917" s="27"/>
      <c r="B917" s="37"/>
      <c r="C917" s="37"/>
      <c r="D917" s="37"/>
      <c r="E917" s="37"/>
      <c r="F917" s="37"/>
      <c r="G917" s="37"/>
      <c r="H917" s="37"/>
      <c r="I917" s="37"/>
      <c r="J917" s="37"/>
    </row>
    <row r="918">
      <c r="A918" s="27"/>
      <c r="B918" s="37"/>
      <c r="C918" s="37"/>
      <c r="D918" s="37"/>
      <c r="E918" s="37"/>
      <c r="F918" s="37"/>
      <c r="G918" s="37"/>
      <c r="H918" s="37"/>
      <c r="I918" s="37"/>
      <c r="J918" s="37"/>
    </row>
    <row r="919">
      <c r="A919" s="27"/>
      <c r="B919" s="37"/>
      <c r="C919" s="37"/>
      <c r="D919" s="37"/>
      <c r="E919" s="37"/>
      <c r="F919" s="37"/>
      <c r="G919" s="37"/>
      <c r="H919" s="37"/>
      <c r="I919" s="37"/>
      <c r="J919" s="37"/>
    </row>
    <row r="920">
      <c r="A920" s="27"/>
      <c r="B920" s="37"/>
      <c r="C920" s="37"/>
      <c r="D920" s="37"/>
      <c r="E920" s="37"/>
      <c r="F920" s="37"/>
      <c r="G920" s="37"/>
      <c r="H920" s="37"/>
      <c r="I920" s="37"/>
      <c r="J920" s="37"/>
    </row>
    <row r="921">
      <c r="A921" s="27"/>
      <c r="B921" s="37"/>
      <c r="C921" s="37"/>
      <c r="D921" s="37"/>
      <c r="E921" s="37"/>
      <c r="F921" s="37"/>
      <c r="G921" s="37"/>
      <c r="H921" s="37"/>
      <c r="I921" s="37"/>
      <c r="J921" s="37"/>
    </row>
    <row r="922">
      <c r="A922" s="27"/>
      <c r="B922" s="37"/>
      <c r="C922" s="37"/>
      <c r="D922" s="37"/>
      <c r="E922" s="37"/>
      <c r="F922" s="37"/>
      <c r="G922" s="37"/>
      <c r="H922" s="37"/>
      <c r="I922" s="37"/>
      <c r="J922" s="37"/>
    </row>
    <row r="923">
      <c r="A923" s="27"/>
      <c r="B923" s="37"/>
      <c r="C923" s="37"/>
      <c r="D923" s="37"/>
      <c r="E923" s="37"/>
      <c r="F923" s="37"/>
      <c r="G923" s="37"/>
      <c r="H923" s="37"/>
      <c r="I923" s="37"/>
      <c r="J923" s="37"/>
    </row>
    <row r="924">
      <c r="A924" s="27"/>
      <c r="B924" s="37"/>
      <c r="C924" s="37"/>
      <c r="D924" s="37"/>
      <c r="E924" s="37"/>
      <c r="F924" s="37"/>
      <c r="G924" s="37"/>
      <c r="H924" s="37"/>
      <c r="I924" s="37"/>
      <c r="J924" s="37"/>
    </row>
    <row r="925">
      <c r="A925" s="27"/>
      <c r="B925" s="37"/>
      <c r="C925" s="37"/>
      <c r="D925" s="37"/>
      <c r="E925" s="37"/>
      <c r="F925" s="37"/>
      <c r="G925" s="37"/>
      <c r="H925" s="37"/>
      <c r="I925" s="37"/>
      <c r="J925" s="37"/>
    </row>
    <row r="926">
      <c r="A926" s="27"/>
      <c r="B926" s="37"/>
      <c r="C926" s="37"/>
      <c r="D926" s="37"/>
      <c r="E926" s="37"/>
      <c r="F926" s="37"/>
      <c r="G926" s="37"/>
      <c r="H926" s="37"/>
      <c r="I926" s="37"/>
      <c r="J926" s="37"/>
    </row>
    <row r="927">
      <c r="A927" s="27"/>
      <c r="B927" s="37"/>
      <c r="C927" s="37"/>
      <c r="D927" s="37"/>
      <c r="E927" s="37"/>
      <c r="F927" s="37"/>
      <c r="G927" s="37"/>
      <c r="H927" s="37"/>
      <c r="I927" s="37"/>
      <c r="J927" s="37"/>
    </row>
    <row r="928">
      <c r="A928" s="27"/>
      <c r="B928" s="37"/>
      <c r="C928" s="37"/>
      <c r="D928" s="37"/>
      <c r="E928" s="37"/>
      <c r="F928" s="37"/>
      <c r="G928" s="37"/>
      <c r="H928" s="37"/>
      <c r="I928" s="37"/>
      <c r="J928" s="37"/>
    </row>
    <row r="929">
      <c r="A929" s="27"/>
      <c r="B929" s="37"/>
      <c r="C929" s="37"/>
      <c r="D929" s="37"/>
      <c r="E929" s="37"/>
      <c r="F929" s="37"/>
      <c r="G929" s="37"/>
      <c r="H929" s="37"/>
      <c r="I929" s="37"/>
      <c r="J929" s="37"/>
    </row>
    <row r="930">
      <c r="A930" s="27"/>
      <c r="B930" s="37"/>
      <c r="C930" s="37"/>
      <c r="D930" s="37"/>
      <c r="E930" s="37"/>
      <c r="F930" s="37"/>
      <c r="G930" s="37"/>
      <c r="H930" s="37"/>
      <c r="I930" s="37"/>
      <c r="J930" s="37"/>
    </row>
    <row r="931">
      <c r="A931" s="27"/>
      <c r="B931" s="37"/>
      <c r="C931" s="37"/>
      <c r="D931" s="37"/>
      <c r="E931" s="37"/>
      <c r="F931" s="37"/>
      <c r="G931" s="37"/>
      <c r="H931" s="37"/>
      <c r="I931" s="37"/>
      <c r="J931" s="37"/>
    </row>
    <row r="932">
      <c r="A932" s="27"/>
      <c r="B932" s="37"/>
      <c r="C932" s="37"/>
      <c r="D932" s="37"/>
      <c r="E932" s="37"/>
      <c r="F932" s="37"/>
      <c r="G932" s="37"/>
      <c r="H932" s="37"/>
      <c r="I932" s="37"/>
      <c r="J932" s="37"/>
    </row>
    <row r="933">
      <c r="A933" s="27"/>
      <c r="B933" s="37"/>
      <c r="C933" s="37"/>
      <c r="D933" s="37"/>
      <c r="E933" s="37"/>
      <c r="F933" s="37"/>
      <c r="G933" s="37"/>
      <c r="H933" s="37"/>
      <c r="I933" s="37"/>
      <c r="J933" s="37"/>
    </row>
    <row r="934">
      <c r="A934" s="27"/>
      <c r="B934" s="37"/>
      <c r="C934" s="37"/>
      <c r="D934" s="37"/>
      <c r="E934" s="37"/>
      <c r="F934" s="37"/>
      <c r="G934" s="37"/>
      <c r="H934" s="37"/>
      <c r="I934" s="37"/>
      <c r="J934" s="37"/>
    </row>
    <row r="935">
      <c r="A935" s="27"/>
      <c r="B935" s="37"/>
      <c r="C935" s="37"/>
      <c r="D935" s="37"/>
      <c r="E935" s="37"/>
      <c r="F935" s="37"/>
      <c r="G935" s="37"/>
      <c r="H935" s="37"/>
      <c r="I935" s="37"/>
      <c r="J935" s="37"/>
    </row>
    <row r="936">
      <c r="A936" s="27"/>
      <c r="B936" s="37"/>
      <c r="C936" s="37"/>
      <c r="D936" s="37"/>
      <c r="E936" s="37"/>
      <c r="F936" s="37"/>
      <c r="G936" s="37"/>
      <c r="H936" s="37"/>
      <c r="I936" s="37"/>
      <c r="J936" s="37"/>
    </row>
    <row r="937">
      <c r="A937" s="27"/>
      <c r="B937" s="37"/>
      <c r="C937" s="37"/>
      <c r="D937" s="37"/>
      <c r="E937" s="37"/>
      <c r="F937" s="37"/>
      <c r="G937" s="37"/>
      <c r="H937" s="37"/>
      <c r="I937" s="37"/>
      <c r="J937" s="37"/>
    </row>
    <row r="938">
      <c r="A938" s="27"/>
      <c r="B938" s="37"/>
      <c r="C938" s="37"/>
      <c r="D938" s="37"/>
      <c r="E938" s="37"/>
      <c r="F938" s="37"/>
      <c r="G938" s="37"/>
      <c r="H938" s="37"/>
      <c r="I938" s="37"/>
      <c r="J938" s="37"/>
    </row>
    <row r="939">
      <c r="A939" s="27"/>
      <c r="B939" s="37"/>
      <c r="C939" s="37"/>
      <c r="D939" s="37"/>
      <c r="E939" s="37"/>
      <c r="F939" s="37"/>
      <c r="G939" s="37"/>
      <c r="H939" s="37"/>
      <c r="I939" s="37"/>
      <c r="J939" s="37"/>
    </row>
    <row r="940">
      <c r="A940" s="27"/>
      <c r="B940" s="37"/>
      <c r="C940" s="37"/>
      <c r="D940" s="37"/>
      <c r="E940" s="37"/>
      <c r="F940" s="37"/>
      <c r="G940" s="37"/>
      <c r="H940" s="37"/>
      <c r="I940" s="37"/>
      <c r="J940" s="37"/>
    </row>
    <row r="941">
      <c r="A941" s="27"/>
      <c r="B941" s="37"/>
      <c r="C941" s="37"/>
      <c r="D941" s="37"/>
      <c r="E941" s="37"/>
      <c r="F941" s="37"/>
      <c r="G941" s="37"/>
      <c r="H941" s="37"/>
      <c r="I941" s="37"/>
      <c r="J941" s="37"/>
    </row>
    <row r="942">
      <c r="A942" s="27"/>
      <c r="B942" s="37"/>
      <c r="C942" s="37"/>
      <c r="D942" s="37"/>
      <c r="E942" s="37"/>
      <c r="F942" s="37"/>
      <c r="G942" s="37"/>
      <c r="H942" s="37"/>
      <c r="I942" s="37"/>
      <c r="J942" s="37"/>
    </row>
    <row r="943">
      <c r="A943" s="27"/>
      <c r="B943" s="37"/>
      <c r="C943" s="37"/>
      <c r="D943" s="37"/>
      <c r="E943" s="37"/>
      <c r="F943" s="37"/>
      <c r="G943" s="37"/>
      <c r="H943" s="37"/>
      <c r="I943" s="37"/>
      <c r="J943" s="37"/>
    </row>
    <row r="944">
      <c r="A944" s="27"/>
      <c r="B944" s="37"/>
      <c r="C944" s="37"/>
      <c r="D944" s="37"/>
      <c r="E944" s="37"/>
      <c r="F944" s="37"/>
      <c r="G944" s="37"/>
      <c r="H944" s="37"/>
      <c r="I944" s="37"/>
      <c r="J944" s="37"/>
    </row>
    <row r="945">
      <c r="A945" s="27"/>
      <c r="B945" s="37"/>
      <c r="C945" s="37"/>
      <c r="D945" s="37"/>
      <c r="E945" s="37"/>
      <c r="F945" s="37"/>
      <c r="G945" s="37"/>
      <c r="H945" s="37"/>
      <c r="I945" s="37"/>
      <c r="J945" s="37"/>
    </row>
    <row r="946">
      <c r="A946" s="27"/>
      <c r="B946" s="37"/>
      <c r="C946" s="37"/>
      <c r="D946" s="37"/>
      <c r="E946" s="37"/>
      <c r="F946" s="37"/>
      <c r="G946" s="37"/>
      <c r="H946" s="37"/>
      <c r="I946" s="37"/>
      <c r="J946" s="37"/>
    </row>
    <row r="947">
      <c r="A947" s="27"/>
      <c r="B947" s="37"/>
      <c r="C947" s="37"/>
      <c r="D947" s="37"/>
      <c r="E947" s="37"/>
      <c r="F947" s="37"/>
      <c r="G947" s="37"/>
      <c r="H947" s="37"/>
      <c r="I947" s="37"/>
      <c r="J947" s="37"/>
    </row>
    <row r="948">
      <c r="A948" s="27"/>
      <c r="B948" s="37"/>
      <c r="C948" s="37"/>
      <c r="D948" s="37"/>
      <c r="E948" s="37"/>
      <c r="F948" s="37"/>
      <c r="G948" s="37"/>
      <c r="H948" s="37"/>
      <c r="I948" s="37"/>
      <c r="J948" s="37"/>
    </row>
    <row r="949">
      <c r="A949" s="27"/>
      <c r="B949" s="37"/>
      <c r="C949" s="37"/>
      <c r="D949" s="37"/>
      <c r="E949" s="37"/>
      <c r="F949" s="37"/>
      <c r="G949" s="37"/>
      <c r="H949" s="37"/>
      <c r="I949" s="37"/>
      <c r="J949" s="37"/>
    </row>
    <row r="950">
      <c r="A950" s="27"/>
      <c r="B950" s="37"/>
      <c r="C950" s="37"/>
      <c r="D950" s="37"/>
      <c r="E950" s="37"/>
      <c r="F950" s="37"/>
      <c r="G950" s="37"/>
      <c r="H950" s="37"/>
      <c r="I950" s="37"/>
      <c r="J950" s="37"/>
    </row>
    <row r="951">
      <c r="A951" s="27"/>
      <c r="B951" s="37"/>
      <c r="C951" s="37"/>
      <c r="D951" s="37"/>
      <c r="E951" s="37"/>
      <c r="F951" s="37"/>
      <c r="G951" s="37"/>
      <c r="H951" s="37"/>
      <c r="I951" s="37"/>
      <c r="J951" s="37"/>
    </row>
    <row r="952">
      <c r="A952" s="27"/>
      <c r="B952" s="37"/>
      <c r="C952" s="37"/>
      <c r="D952" s="37"/>
      <c r="E952" s="37"/>
      <c r="F952" s="37"/>
      <c r="G952" s="37"/>
      <c r="H952" s="37"/>
      <c r="I952" s="37"/>
      <c r="J952" s="37"/>
    </row>
    <row r="953">
      <c r="A953" s="27"/>
      <c r="B953" s="37"/>
      <c r="C953" s="37"/>
      <c r="D953" s="37"/>
      <c r="E953" s="37"/>
      <c r="F953" s="37"/>
      <c r="G953" s="37"/>
      <c r="H953" s="37"/>
      <c r="I953" s="37"/>
      <c r="J953" s="37"/>
    </row>
    <row r="954">
      <c r="A954" s="27"/>
      <c r="B954" s="37"/>
      <c r="C954" s="37"/>
      <c r="D954" s="37"/>
      <c r="E954" s="37"/>
      <c r="F954" s="37"/>
      <c r="G954" s="37"/>
      <c r="H954" s="37"/>
      <c r="I954" s="37"/>
      <c r="J954" s="37"/>
    </row>
    <row r="955">
      <c r="A955" s="27"/>
      <c r="B955" s="37"/>
      <c r="C955" s="37"/>
      <c r="D955" s="37"/>
      <c r="E955" s="37"/>
      <c r="F955" s="37"/>
      <c r="G955" s="37"/>
      <c r="H955" s="37"/>
      <c r="I955" s="37"/>
      <c r="J955" s="37"/>
    </row>
    <row r="956">
      <c r="A956" s="27"/>
      <c r="B956" s="37"/>
      <c r="C956" s="37"/>
      <c r="D956" s="37"/>
      <c r="E956" s="37"/>
      <c r="F956" s="37"/>
      <c r="G956" s="37"/>
      <c r="H956" s="37"/>
      <c r="I956" s="37"/>
      <c r="J956" s="37"/>
    </row>
    <row r="957">
      <c r="A957" s="27"/>
      <c r="B957" s="37"/>
      <c r="C957" s="37"/>
      <c r="D957" s="37"/>
      <c r="E957" s="37"/>
      <c r="F957" s="37"/>
      <c r="G957" s="37"/>
      <c r="H957" s="37"/>
      <c r="I957" s="37"/>
      <c r="J957" s="37"/>
    </row>
    <row r="958">
      <c r="A958" s="27"/>
      <c r="B958" s="37"/>
      <c r="C958" s="37"/>
      <c r="D958" s="37"/>
      <c r="E958" s="37"/>
      <c r="F958" s="37"/>
      <c r="G958" s="37"/>
      <c r="H958" s="37"/>
      <c r="I958" s="37"/>
      <c r="J958" s="37"/>
    </row>
    <row r="959">
      <c r="A959" s="27"/>
      <c r="B959" s="37"/>
      <c r="C959" s="37"/>
      <c r="D959" s="37"/>
      <c r="E959" s="37"/>
      <c r="F959" s="37"/>
      <c r="G959" s="37"/>
      <c r="H959" s="37"/>
      <c r="I959" s="37"/>
      <c r="J959" s="37"/>
    </row>
    <row r="960">
      <c r="A960" s="27"/>
      <c r="B960" s="37"/>
      <c r="C960" s="37"/>
      <c r="D960" s="37"/>
      <c r="E960" s="37"/>
      <c r="F960" s="37"/>
      <c r="G960" s="37"/>
      <c r="H960" s="37"/>
      <c r="I960" s="37"/>
      <c r="J960" s="37"/>
    </row>
    <row r="961">
      <c r="A961" s="27"/>
      <c r="B961" s="37"/>
      <c r="C961" s="37"/>
      <c r="D961" s="37"/>
      <c r="E961" s="37"/>
      <c r="F961" s="37"/>
      <c r="G961" s="37"/>
      <c r="H961" s="37"/>
      <c r="I961" s="37"/>
      <c r="J961" s="37"/>
    </row>
    <row r="962">
      <c r="A962" s="27"/>
      <c r="B962" s="37"/>
      <c r="C962" s="37"/>
      <c r="D962" s="37"/>
      <c r="E962" s="37"/>
      <c r="F962" s="37"/>
      <c r="G962" s="37"/>
      <c r="H962" s="37"/>
      <c r="I962" s="37"/>
      <c r="J962" s="37"/>
    </row>
    <row r="963">
      <c r="A963" s="27"/>
      <c r="B963" s="37"/>
      <c r="C963" s="37"/>
      <c r="D963" s="37"/>
      <c r="E963" s="37"/>
      <c r="F963" s="37"/>
      <c r="G963" s="37"/>
      <c r="H963" s="37"/>
      <c r="I963" s="37"/>
      <c r="J963" s="37"/>
    </row>
    <row r="964">
      <c r="A964" s="27"/>
      <c r="B964" s="37"/>
      <c r="C964" s="37"/>
      <c r="D964" s="37"/>
      <c r="E964" s="37"/>
      <c r="F964" s="37"/>
      <c r="G964" s="37"/>
      <c r="H964" s="37"/>
      <c r="I964" s="37"/>
      <c r="J964" s="37"/>
    </row>
    <row r="965">
      <c r="A965" s="27"/>
      <c r="B965" s="37"/>
      <c r="C965" s="37"/>
      <c r="D965" s="37"/>
      <c r="E965" s="37"/>
      <c r="F965" s="37"/>
      <c r="G965" s="37"/>
      <c r="H965" s="37"/>
      <c r="I965" s="37"/>
      <c r="J965" s="37"/>
    </row>
    <row r="966">
      <c r="A966" s="27"/>
      <c r="B966" s="37"/>
      <c r="C966" s="37"/>
      <c r="D966" s="37"/>
      <c r="E966" s="37"/>
      <c r="F966" s="37"/>
      <c r="G966" s="37"/>
      <c r="H966" s="37"/>
      <c r="I966" s="37"/>
      <c r="J966" s="37"/>
    </row>
    <row r="967">
      <c r="A967" s="27"/>
      <c r="B967" s="37"/>
      <c r="C967" s="37"/>
      <c r="D967" s="37"/>
      <c r="E967" s="37"/>
      <c r="F967" s="37"/>
      <c r="G967" s="37"/>
      <c r="H967" s="37"/>
      <c r="I967" s="37"/>
      <c r="J967" s="37"/>
    </row>
    <row r="968">
      <c r="A968" s="27"/>
      <c r="B968" s="37"/>
      <c r="C968" s="37"/>
      <c r="D968" s="37"/>
      <c r="E968" s="37"/>
      <c r="F968" s="37"/>
      <c r="G968" s="37"/>
      <c r="H968" s="37"/>
      <c r="I968" s="37"/>
      <c r="J968" s="37"/>
    </row>
    <row r="969">
      <c r="A969" s="27"/>
      <c r="B969" s="37"/>
      <c r="C969" s="37"/>
      <c r="D969" s="37"/>
      <c r="E969" s="37"/>
      <c r="F969" s="37"/>
      <c r="G969" s="37"/>
      <c r="H969" s="37"/>
      <c r="I969" s="37"/>
      <c r="J969" s="37"/>
    </row>
    <row r="970">
      <c r="A970" s="27"/>
      <c r="B970" s="37"/>
      <c r="C970" s="37"/>
      <c r="D970" s="37"/>
      <c r="E970" s="37"/>
      <c r="F970" s="37"/>
      <c r="G970" s="37"/>
      <c r="H970" s="37"/>
      <c r="I970" s="37"/>
      <c r="J970" s="37"/>
    </row>
    <row r="971">
      <c r="A971" s="27"/>
      <c r="B971" s="37"/>
      <c r="C971" s="37"/>
      <c r="D971" s="37"/>
      <c r="E971" s="37"/>
      <c r="F971" s="37"/>
      <c r="G971" s="37"/>
      <c r="H971" s="37"/>
      <c r="I971" s="37"/>
      <c r="J971" s="37"/>
    </row>
    <row r="972">
      <c r="A972" s="27"/>
      <c r="B972" s="37"/>
      <c r="C972" s="37"/>
      <c r="D972" s="37"/>
      <c r="E972" s="37"/>
      <c r="F972" s="37"/>
      <c r="G972" s="37"/>
      <c r="H972" s="37"/>
      <c r="I972" s="37"/>
      <c r="J972" s="37"/>
    </row>
    <row r="973">
      <c r="A973" s="27"/>
      <c r="B973" s="37"/>
      <c r="C973" s="37"/>
      <c r="D973" s="37"/>
      <c r="E973" s="37"/>
      <c r="F973" s="37"/>
      <c r="G973" s="37"/>
      <c r="H973" s="37"/>
      <c r="I973" s="37"/>
      <c r="J973" s="37"/>
    </row>
    <row r="974">
      <c r="A974" s="27"/>
      <c r="B974" s="37"/>
      <c r="C974" s="37"/>
      <c r="D974" s="37"/>
      <c r="E974" s="37"/>
      <c r="F974" s="37"/>
      <c r="G974" s="37"/>
      <c r="H974" s="37"/>
      <c r="I974" s="37"/>
      <c r="J974" s="37"/>
    </row>
    <row r="975">
      <c r="A975" s="27"/>
      <c r="B975" s="37"/>
      <c r="C975" s="37"/>
      <c r="D975" s="37"/>
      <c r="E975" s="37"/>
      <c r="F975" s="37"/>
      <c r="G975" s="37"/>
      <c r="H975" s="37"/>
      <c r="I975" s="37"/>
      <c r="J975" s="37"/>
    </row>
    <row r="976">
      <c r="A976" s="27"/>
      <c r="B976" s="37"/>
      <c r="C976" s="37"/>
      <c r="D976" s="37"/>
      <c r="E976" s="37"/>
      <c r="F976" s="37"/>
      <c r="G976" s="37"/>
      <c r="H976" s="37"/>
      <c r="I976" s="37"/>
      <c r="J976" s="37"/>
    </row>
    <row r="977">
      <c r="A977" s="27"/>
      <c r="B977" s="37"/>
      <c r="C977" s="37"/>
      <c r="D977" s="37"/>
      <c r="E977" s="37"/>
      <c r="F977" s="37"/>
      <c r="G977" s="37"/>
      <c r="H977" s="37"/>
      <c r="I977" s="37"/>
      <c r="J977" s="37"/>
    </row>
    <row r="978">
      <c r="A978" s="27"/>
      <c r="B978" s="37"/>
      <c r="C978" s="37"/>
      <c r="D978" s="37"/>
      <c r="E978" s="37"/>
      <c r="F978" s="37"/>
      <c r="G978" s="37"/>
      <c r="H978" s="37"/>
      <c r="I978" s="37"/>
      <c r="J978" s="37"/>
    </row>
    <row r="979">
      <c r="A979" s="27"/>
      <c r="B979" s="37"/>
      <c r="C979" s="37"/>
      <c r="D979" s="37"/>
      <c r="E979" s="37"/>
      <c r="F979" s="37"/>
      <c r="G979" s="37"/>
      <c r="H979" s="37"/>
      <c r="I979" s="37"/>
      <c r="J979" s="37"/>
    </row>
    <row r="980">
      <c r="A980" s="27"/>
      <c r="B980" s="37"/>
      <c r="C980" s="37"/>
      <c r="D980" s="37"/>
      <c r="E980" s="37"/>
      <c r="F980" s="37"/>
      <c r="G980" s="37"/>
      <c r="H980" s="37"/>
      <c r="I980" s="37"/>
      <c r="J980" s="37"/>
    </row>
    <row r="981">
      <c r="A981" s="27"/>
      <c r="B981" s="37"/>
      <c r="C981" s="37"/>
      <c r="D981" s="37"/>
      <c r="E981" s="37"/>
      <c r="F981" s="37"/>
      <c r="G981" s="37"/>
      <c r="H981" s="37"/>
      <c r="I981" s="37"/>
      <c r="J981" s="37"/>
    </row>
    <row r="982">
      <c r="A982" s="27"/>
      <c r="B982" s="37"/>
      <c r="C982" s="37"/>
      <c r="D982" s="37"/>
      <c r="E982" s="37"/>
      <c r="F982" s="37"/>
      <c r="G982" s="37"/>
      <c r="H982" s="37"/>
      <c r="I982" s="37"/>
      <c r="J982" s="37"/>
    </row>
    <row r="983">
      <c r="A983" s="27"/>
      <c r="B983" s="37"/>
      <c r="C983" s="37"/>
      <c r="D983" s="37"/>
      <c r="E983" s="37"/>
      <c r="F983" s="37"/>
      <c r="G983" s="37"/>
      <c r="H983" s="37"/>
      <c r="I983" s="37"/>
      <c r="J983" s="37"/>
    </row>
    <row r="984">
      <c r="A984" s="27"/>
      <c r="B984" s="37"/>
      <c r="C984" s="37"/>
      <c r="D984" s="37"/>
      <c r="E984" s="37"/>
      <c r="F984" s="37"/>
      <c r="G984" s="37"/>
      <c r="H984" s="37"/>
      <c r="I984" s="37"/>
      <c r="J984" s="37"/>
    </row>
    <row r="985">
      <c r="A985" s="27"/>
      <c r="B985" s="37"/>
      <c r="C985" s="37"/>
      <c r="D985" s="37"/>
      <c r="E985" s="37"/>
      <c r="F985" s="37"/>
      <c r="G985" s="37"/>
      <c r="H985" s="37"/>
      <c r="I985" s="37"/>
      <c r="J985" s="37"/>
    </row>
    <row r="986">
      <c r="A986" s="27"/>
      <c r="B986" s="37"/>
      <c r="C986" s="37"/>
      <c r="D986" s="37"/>
      <c r="E986" s="37"/>
      <c r="F986" s="37"/>
      <c r="G986" s="37"/>
      <c r="H986" s="37"/>
      <c r="I986" s="37"/>
      <c r="J986" s="37"/>
    </row>
    <row r="987">
      <c r="A987" s="27"/>
      <c r="B987" s="37"/>
      <c r="C987" s="37"/>
      <c r="D987" s="37"/>
      <c r="E987" s="37"/>
      <c r="F987" s="37"/>
      <c r="G987" s="37"/>
      <c r="H987" s="37"/>
      <c r="I987" s="37"/>
      <c r="J987" s="37"/>
    </row>
    <row r="988">
      <c r="A988" s="27"/>
      <c r="B988" s="37"/>
      <c r="C988" s="37"/>
      <c r="D988" s="37"/>
      <c r="E988" s="37"/>
      <c r="F988" s="37"/>
      <c r="G988" s="37"/>
      <c r="H988" s="37"/>
      <c r="I988" s="37"/>
      <c r="J988" s="37"/>
    </row>
    <row r="989">
      <c r="A989" s="27"/>
      <c r="B989" s="37"/>
      <c r="C989" s="37"/>
      <c r="D989" s="37"/>
      <c r="E989" s="37"/>
      <c r="F989" s="37"/>
      <c r="G989" s="37"/>
      <c r="H989" s="37"/>
      <c r="I989" s="37"/>
      <c r="J989" s="37"/>
    </row>
    <row r="990">
      <c r="A990" s="27"/>
      <c r="B990" s="37"/>
      <c r="C990" s="37"/>
      <c r="D990" s="37"/>
      <c r="E990" s="37"/>
      <c r="F990" s="37"/>
      <c r="G990" s="37"/>
      <c r="H990" s="37"/>
      <c r="I990" s="37"/>
      <c r="J990" s="37"/>
    </row>
    <row r="991">
      <c r="A991" s="27"/>
      <c r="B991" s="37"/>
      <c r="C991" s="37"/>
      <c r="D991" s="37"/>
      <c r="E991" s="37"/>
      <c r="F991" s="37"/>
      <c r="G991" s="37"/>
      <c r="H991" s="37"/>
      <c r="I991" s="37"/>
      <c r="J991" s="37"/>
    </row>
    <row r="992">
      <c r="A992" s="27"/>
      <c r="B992" s="37"/>
      <c r="C992" s="37"/>
      <c r="D992" s="37"/>
      <c r="E992" s="37"/>
      <c r="F992" s="37"/>
      <c r="G992" s="37"/>
      <c r="H992" s="37"/>
      <c r="I992" s="37"/>
      <c r="J992" s="37"/>
    </row>
    <row r="993">
      <c r="A993" s="27"/>
      <c r="B993" s="37"/>
      <c r="C993" s="37"/>
      <c r="D993" s="37"/>
      <c r="E993" s="37"/>
      <c r="F993" s="37"/>
      <c r="G993" s="37"/>
      <c r="H993" s="37"/>
      <c r="I993" s="37"/>
      <c r="J993" s="37"/>
    </row>
    <row r="994">
      <c r="A994" s="27"/>
      <c r="B994" s="37"/>
      <c r="C994" s="37"/>
      <c r="D994" s="37"/>
      <c r="E994" s="37"/>
      <c r="F994" s="37"/>
      <c r="G994" s="37"/>
      <c r="H994" s="37"/>
      <c r="I994" s="37"/>
      <c r="J994" s="37"/>
    </row>
    <row r="995">
      <c r="A995" s="27"/>
      <c r="B995" s="37"/>
      <c r="C995" s="37"/>
      <c r="D995" s="37"/>
      <c r="E995" s="37"/>
      <c r="F995" s="37"/>
      <c r="G995" s="37"/>
      <c r="H995" s="37"/>
      <c r="I995" s="37"/>
      <c r="J995" s="37"/>
    </row>
    <row r="996">
      <c r="A996" s="27"/>
      <c r="B996" s="37"/>
      <c r="C996" s="37"/>
      <c r="D996" s="37"/>
      <c r="E996" s="37"/>
      <c r="F996" s="37"/>
      <c r="G996" s="37"/>
      <c r="H996" s="37"/>
      <c r="I996" s="37"/>
      <c r="J996" s="37"/>
    </row>
    <row r="997">
      <c r="A997" s="27"/>
      <c r="B997" s="37"/>
      <c r="C997" s="37"/>
      <c r="D997" s="37"/>
      <c r="E997" s="37"/>
      <c r="F997" s="37"/>
      <c r="G997" s="37"/>
      <c r="H997" s="37"/>
      <c r="I997" s="37"/>
      <c r="J997" s="37"/>
    </row>
    <row r="998">
      <c r="A998" s="27"/>
      <c r="B998" s="37"/>
      <c r="C998" s="37"/>
      <c r="D998" s="37"/>
      <c r="E998" s="37"/>
      <c r="F998" s="37"/>
      <c r="G998" s="37"/>
      <c r="H998" s="37"/>
      <c r="I998" s="37"/>
      <c r="J998" s="37"/>
    </row>
    <row r="999">
      <c r="A999" s="27"/>
      <c r="B999" s="37"/>
      <c r="C999" s="37"/>
      <c r="D999" s="37"/>
      <c r="E999" s="37"/>
      <c r="F999" s="37"/>
      <c r="G999" s="37"/>
      <c r="H999" s="37"/>
      <c r="I999" s="37"/>
      <c r="J999" s="37"/>
    </row>
    <row r="1000">
      <c r="A1000" s="27"/>
      <c r="B1000" s="37"/>
      <c r="C1000" s="37"/>
      <c r="D1000" s="37"/>
      <c r="E1000" s="37"/>
      <c r="F1000" s="37"/>
      <c r="G1000" s="37"/>
      <c r="H1000" s="37"/>
      <c r="I1000" s="37"/>
      <c r="J1000" s="37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5" width="14.25"/>
  </cols>
  <sheetData>
    <row r="1">
      <c r="A1" s="38"/>
      <c r="B1" s="39" t="s">
        <v>112</v>
      </c>
      <c r="C1" s="39" t="s">
        <v>113</v>
      </c>
      <c r="D1" s="39" t="s">
        <v>114</v>
      </c>
      <c r="E1" s="39" t="s">
        <v>115</v>
      </c>
      <c r="F1" s="39" t="s">
        <v>116</v>
      </c>
      <c r="G1" s="39" t="s">
        <v>136</v>
      </c>
      <c r="H1" s="39" t="s">
        <v>118</v>
      </c>
      <c r="I1" s="39" t="s">
        <v>119</v>
      </c>
      <c r="J1" s="39" t="s">
        <v>120</v>
      </c>
      <c r="K1" s="39" t="s">
        <v>121</v>
      </c>
      <c r="L1" s="39" t="s">
        <v>122</v>
      </c>
      <c r="M1" s="39" t="s">
        <v>137</v>
      </c>
      <c r="N1" s="39" t="s">
        <v>138</v>
      </c>
      <c r="O1" s="39" t="s">
        <v>139</v>
      </c>
    </row>
    <row r="2">
      <c r="A2" s="31">
        <v>42185.0</v>
      </c>
      <c r="B2" s="34">
        <v>5.479762E9</v>
      </c>
      <c r="C2" s="34">
        <v>1.3840502E10</v>
      </c>
      <c r="D2" s="34">
        <v>2.291567E10</v>
      </c>
      <c r="E2" s="34">
        <v>1.094172E9</v>
      </c>
      <c r="F2" s="34">
        <v>1.4514037E10</v>
      </c>
      <c r="G2" s="34">
        <v>3.188665E9</v>
      </c>
      <c r="H2" s="34">
        <v>2.460777E9</v>
      </c>
      <c r="I2" s="34">
        <v>1.24956E9</v>
      </c>
      <c r="J2" s="34">
        <v>1.574233E9</v>
      </c>
      <c r="K2" s="34">
        <v>2.186493E9</v>
      </c>
      <c r="L2" s="34">
        <v>3.50475E8</v>
      </c>
      <c r="M2" s="34">
        <v>2.929046E9</v>
      </c>
      <c r="N2" s="40">
        <v>0.0</v>
      </c>
      <c r="O2" s="34">
        <v>7.1783392E10</v>
      </c>
    </row>
    <row r="3">
      <c r="A3" s="31">
        <v>42551.0</v>
      </c>
      <c r="B3" s="34">
        <v>5.259894E9</v>
      </c>
      <c r="C3" s="34">
        <v>1.9681206E10</v>
      </c>
      <c r="D3" s="34">
        <v>2.9295515E10</v>
      </c>
      <c r="E3" s="34">
        <v>1.342333E9</v>
      </c>
      <c r="F3" s="34">
        <v>1.4969178E10</v>
      </c>
      <c r="G3" s="34">
        <v>3.70954E9</v>
      </c>
      <c r="H3" s="34">
        <v>2.784695E9</v>
      </c>
      <c r="I3" s="34">
        <v>1.149928E9</v>
      </c>
      <c r="J3" s="34">
        <v>2.006924E9</v>
      </c>
      <c r="K3" s="34">
        <v>3.277736E9</v>
      </c>
      <c r="L3" s="34">
        <v>4.57653E8</v>
      </c>
      <c r="M3" s="41">
        <v>2.932656E9</v>
      </c>
      <c r="N3" s="34">
        <v>2.41366E8</v>
      </c>
      <c r="O3" s="34">
        <v>8.7108624E10</v>
      </c>
    </row>
    <row r="4">
      <c r="A4" s="31">
        <v>42916.0</v>
      </c>
      <c r="B4" s="35">
        <v>5.360092E9</v>
      </c>
      <c r="C4" s="35">
        <v>1.8961329E10</v>
      </c>
      <c r="D4" s="35">
        <v>2.8839477E10</v>
      </c>
      <c r="E4" s="35">
        <v>1.252444E9</v>
      </c>
      <c r="F4" s="35">
        <v>1.5402193E10</v>
      </c>
      <c r="G4" s="35">
        <v>3.570278E9</v>
      </c>
      <c r="H4" s="35">
        <v>2.5423E9</v>
      </c>
      <c r="I4" s="35">
        <v>1.265383E9</v>
      </c>
      <c r="J4" s="35">
        <v>2.394963E9</v>
      </c>
      <c r="K4" s="35">
        <v>2.874032E9</v>
      </c>
      <c r="L4" s="35">
        <v>4.20994E8</v>
      </c>
      <c r="M4" s="35">
        <v>2.958883E9</v>
      </c>
      <c r="N4" s="35">
        <v>3.22203E8</v>
      </c>
      <c r="O4" s="35">
        <v>8.6164571E10</v>
      </c>
    </row>
    <row r="5">
      <c r="A5" s="31">
        <v>43281.0</v>
      </c>
      <c r="B5" s="20">
        <v>6.525142E9</v>
      </c>
      <c r="C5" s="20">
        <v>1.9465581E10</v>
      </c>
      <c r="D5" s="20">
        <v>3.0367019E10</v>
      </c>
      <c r="E5" s="20">
        <v>1.261467E9</v>
      </c>
      <c r="F5" s="20">
        <v>1.614379E10</v>
      </c>
      <c r="G5" s="20">
        <v>4.248059E9</v>
      </c>
      <c r="H5" s="20">
        <v>2.788532E9</v>
      </c>
      <c r="I5" s="20">
        <v>1.33958E9</v>
      </c>
      <c r="J5" s="20">
        <v>2.765381E9</v>
      </c>
      <c r="K5" s="20">
        <v>3.317969E9</v>
      </c>
      <c r="L5" s="20">
        <v>4.28635E8</v>
      </c>
      <c r="M5" s="20">
        <v>3.035387E9</v>
      </c>
      <c r="N5" s="20">
        <v>2.88106E8</v>
      </c>
      <c r="O5" s="20">
        <v>9.1974648E10</v>
      </c>
    </row>
    <row r="6">
      <c r="A6" s="31">
        <v>43646.0</v>
      </c>
      <c r="B6" s="20">
        <v>6.547234E9</v>
      </c>
      <c r="C6" s="20">
        <v>2.1347661E10</v>
      </c>
      <c r="D6" s="20">
        <v>3.4679981E10</v>
      </c>
      <c r="E6" s="20">
        <v>1.318594E9</v>
      </c>
      <c r="F6" s="20">
        <v>1.6923646E10</v>
      </c>
      <c r="G6" s="20">
        <v>4.502959E9</v>
      </c>
      <c r="H6" s="20">
        <v>3.221709E9</v>
      </c>
      <c r="I6" s="20">
        <v>1.428692E9</v>
      </c>
      <c r="J6" s="20">
        <v>3.069371E9</v>
      </c>
      <c r="K6" s="20">
        <v>3.6015E9</v>
      </c>
      <c r="L6" s="20">
        <v>4.86749E8</v>
      </c>
      <c r="M6" s="20">
        <v>3.159364E9</v>
      </c>
      <c r="N6" s="20">
        <v>2.79159E8</v>
      </c>
      <c r="O6" s="28">
        <f t="shared" ref="O6:O7" si="1">SUM(B6:N6)</f>
        <v>100566619000</v>
      </c>
    </row>
    <row r="7">
      <c r="A7" s="31">
        <v>44012.0</v>
      </c>
      <c r="B7" s="20">
        <v>6.84046E9</v>
      </c>
      <c r="C7" s="20">
        <v>1.9768697E10</v>
      </c>
      <c r="D7" s="20">
        <v>3.660746E10</v>
      </c>
      <c r="E7" s="20">
        <v>1.275426E9</v>
      </c>
      <c r="F7" s="20">
        <v>1.6690111E10</v>
      </c>
      <c r="G7" s="20">
        <v>4.715122E9</v>
      </c>
      <c r="H7" s="20">
        <v>2.763111E9</v>
      </c>
      <c r="I7" s="20">
        <v>1.257151E9</v>
      </c>
      <c r="J7" s="20">
        <v>2.597792E9</v>
      </c>
      <c r="K7" s="20">
        <v>3.47485E9</v>
      </c>
      <c r="L7" s="20">
        <v>4.12829E8</v>
      </c>
      <c r="M7" s="20">
        <v>3.154438E9</v>
      </c>
      <c r="N7" s="20">
        <v>3.49013E8</v>
      </c>
      <c r="O7" s="28">
        <f t="shared" si="1"/>
        <v>99906460000</v>
      </c>
    </row>
    <row r="8">
      <c r="A8" s="23">
        <v>44377.0</v>
      </c>
      <c r="B8" s="26">
        <v>8.196762E9</v>
      </c>
      <c r="C8" s="26">
        <v>1.7797609E10</v>
      </c>
      <c r="D8" s="26">
        <v>3.0760255E10</v>
      </c>
      <c r="E8" s="26">
        <v>1.142211E9</v>
      </c>
      <c r="F8" s="26">
        <v>1.6353658E10</v>
      </c>
      <c r="G8" s="26">
        <v>4.796434E9</v>
      </c>
      <c r="H8" s="26">
        <v>2.871049E9</v>
      </c>
      <c r="I8" s="26">
        <v>1.231136E9</v>
      </c>
      <c r="J8" s="26">
        <v>2.665949E9</v>
      </c>
      <c r="K8" s="26">
        <v>5.463861E9</v>
      </c>
      <c r="L8" s="26">
        <v>4.49072E8</v>
      </c>
      <c r="M8" s="26">
        <v>2.922974E9</v>
      </c>
      <c r="N8" s="26">
        <v>1.99743E8</v>
      </c>
      <c r="O8" s="26">
        <v>9.4850713E10</v>
      </c>
    </row>
    <row r="9">
      <c r="A9" s="42">
        <v>44742.0</v>
      </c>
      <c r="B9" s="24">
        <v>6.095409E9</v>
      </c>
      <c r="C9" s="24">
        <v>2.1422599E10</v>
      </c>
      <c r="D9" s="24">
        <v>3.2363168E10</v>
      </c>
      <c r="E9" s="24">
        <v>7.74972E8</v>
      </c>
      <c r="F9" s="24">
        <v>1.5449841E10</v>
      </c>
      <c r="G9" s="24">
        <v>4.382879E9</v>
      </c>
      <c r="H9" s="24">
        <v>3.009324E9</v>
      </c>
      <c r="I9" s="24">
        <v>1.083292E9</v>
      </c>
      <c r="J9" s="24">
        <v>2.745893E9</v>
      </c>
      <c r="K9" s="24">
        <v>6.439698E9</v>
      </c>
      <c r="L9" s="24">
        <v>4.68869E8</v>
      </c>
      <c r="M9" s="24">
        <v>2.880778E9</v>
      </c>
      <c r="N9" s="24">
        <v>2.92858E8</v>
      </c>
      <c r="O9" s="24">
        <v>9.740958E10</v>
      </c>
    </row>
    <row r="10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>
      <c r="A61" s="2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>
      <c r="A63" s="2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>
      <c r="A65" s="2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>
      <c r="A66" s="2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>
      <c r="A67" s="2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>
      <c r="A68" s="2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>
      <c r="A69" s="2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>
      <c r="A70" s="2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>
      <c r="A71" s="2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>
      <c r="A73" s="2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>
      <c r="A75" s="2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>
      <c r="A76" s="2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>
      <c r="A77" s="2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>
      <c r="A78" s="2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>
      <c r="A79" s="2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>
      <c r="A80" s="2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>
      <c r="A81" s="2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</row>
    <row r="82">
      <c r="A82" s="2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>
      <c r="A83" s="2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>
      <c r="A84" s="2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>
      <c r="A85" s="2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</row>
    <row r="86">
      <c r="A86" s="2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</row>
    <row r="87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>
      <c r="A88" s="2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</row>
    <row r="89">
      <c r="A89" s="2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>
      <c r="A90" s="2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>
      <c r="A91" s="2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</row>
    <row r="92">
      <c r="A92" s="2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>
      <c r="A93" s="2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</row>
    <row r="94">
      <c r="A94" s="2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</row>
    <row r="95">
      <c r="A95" s="2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</row>
    <row r="96">
      <c r="A96" s="2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</row>
    <row r="97">
      <c r="A97" s="2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>
      <c r="A98" s="2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</row>
    <row r="99">
      <c r="A99" s="2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</row>
    <row r="100">
      <c r="A100" s="2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</row>
    <row r="101">
      <c r="A101" s="2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</row>
    <row r="102">
      <c r="A102" s="2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>
      <c r="A103" s="2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</row>
    <row r="104">
      <c r="A104" s="2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</row>
    <row r="105">
      <c r="A105" s="2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>
      <c r="A106" s="2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</row>
    <row r="107">
      <c r="A107" s="2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>
      <c r="A108" s="2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</row>
    <row r="109">
      <c r="A109" s="2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>
      <c r="A110" s="2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</row>
    <row r="111">
      <c r="A111" s="2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</row>
    <row r="112">
      <c r="A112" s="2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>
      <c r="A113" s="2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</row>
    <row r="114">
      <c r="A114" s="2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</row>
    <row r="115">
      <c r="A115" s="2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</row>
    <row r="116">
      <c r="A116" s="2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</row>
    <row r="117">
      <c r="A117" s="2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>
      <c r="A118" s="2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>
      <c r="A119" s="2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</row>
    <row r="120">
      <c r="A120" s="2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</row>
    <row r="121">
      <c r="A121" s="2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</row>
    <row r="122">
      <c r="A122" s="2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>
      <c r="A123" s="2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>
      <c r="A124" s="2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  <row r="125">
      <c r="A125" s="2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</row>
    <row r="126">
      <c r="A126" s="2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>
      <c r="A127" s="2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>
      <c r="A128" s="2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>
      <c r="A129" s="2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</row>
    <row r="130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</row>
    <row r="131">
      <c r="A131" s="2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</row>
    <row r="132">
      <c r="A132" s="2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>
      <c r="A133" s="2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>
      <c r="A134" s="2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</row>
    <row r="135">
      <c r="A135" s="2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</row>
    <row r="136">
      <c r="A136" s="2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>
      <c r="A137" s="2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>
      <c r="A138" s="2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</row>
    <row r="139">
      <c r="A139" s="2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</row>
    <row r="140">
      <c r="A140" s="2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</row>
    <row r="141">
      <c r="A141" s="2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</row>
    <row r="142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>
      <c r="A143" s="2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</row>
    <row r="144">
      <c r="A144" s="2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</row>
    <row r="145">
      <c r="A145" s="2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</row>
    <row r="146">
      <c r="A146" s="2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</row>
    <row r="147">
      <c r="A147" s="2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>
      <c r="A148" s="2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</row>
    <row r="149">
      <c r="A149" s="2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</row>
    <row r="150">
      <c r="A150" s="2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</row>
    <row r="151">
      <c r="A151" s="2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</row>
    <row r="152">
      <c r="A152" s="2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>
      <c r="A153" s="2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</row>
    <row r="154">
      <c r="A154" s="2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</row>
    <row r="155">
      <c r="A155" s="2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</row>
    <row r="156">
      <c r="A156" s="2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</row>
    <row r="157">
      <c r="A157" s="2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>
      <c r="A158" s="2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</row>
    <row r="159">
      <c r="A159" s="2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>
      <c r="A160" s="2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>
      <c r="A161" s="2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>
      <c r="A162" s="2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>
      <c r="A163" s="2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>
      <c r="A164" s="2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</row>
    <row r="165">
      <c r="A165" s="2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</row>
    <row r="166">
      <c r="A166" s="2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</row>
    <row r="167">
      <c r="A167" s="2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>
      <c r="A168" s="2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</row>
    <row r="169">
      <c r="A169" s="2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</row>
    <row r="170">
      <c r="A170" s="2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</row>
    <row r="171">
      <c r="A171" s="2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</row>
    <row r="172">
      <c r="A172" s="2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>
      <c r="A173" s="2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</row>
    <row r="174">
      <c r="A174" s="2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</row>
    <row r="175">
      <c r="A175" s="2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</row>
    <row r="176">
      <c r="A176" s="2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</row>
    <row r="177">
      <c r="A177" s="2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>
      <c r="A178" s="2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</row>
    <row r="179">
      <c r="A179" s="2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</row>
    <row r="180">
      <c r="A180" s="2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</row>
    <row r="181">
      <c r="A181" s="2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</row>
    <row r="182">
      <c r="A182" s="2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>
      <c r="A183" s="2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</row>
    <row r="184">
      <c r="A184" s="2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</row>
    <row r="185">
      <c r="A185" s="2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</row>
    <row r="186">
      <c r="A186" s="2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</row>
    <row r="187">
      <c r="A187" s="2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>
      <c r="A188" s="2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</row>
    <row r="189">
      <c r="A189" s="2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</row>
    <row r="190">
      <c r="A190" s="2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>
      <c r="A191" s="2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</row>
    <row r="192">
      <c r="A192" s="2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>
      <c r="A193" s="2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</row>
    <row r="194">
      <c r="A194" s="2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</row>
    <row r="195">
      <c r="A195" s="2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</row>
    <row r="196">
      <c r="A196" s="2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</row>
    <row r="197">
      <c r="A197" s="2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>
      <c r="A198" s="2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</row>
    <row r="199">
      <c r="A199" s="2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</row>
    <row r="200">
      <c r="A200" s="2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</row>
    <row r="201">
      <c r="A201" s="2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</row>
    <row r="202">
      <c r="A202" s="2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>
      <c r="A203" s="2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</row>
    <row r="204">
      <c r="A204" s="2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</row>
    <row r="205">
      <c r="A205" s="2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</row>
    <row r="206">
      <c r="A206" s="2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</row>
    <row r="207">
      <c r="A207" s="2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>
      <c r="A208" s="2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</row>
    <row r="209">
      <c r="A209" s="2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</row>
    <row r="210">
      <c r="A210" s="2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</row>
    <row r="211">
      <c r="A211" s="2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</row>
    <row r="212">
      <c r="A212" s="2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>
      <c r="A213" s="2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</row>
    <row r="214">
      <c r="A214" s="2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</row>
    <row r="215">
      <c r="A215" s="2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</row>
    <row r="216">
      <c r="A216" s="2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</row>
    <row r="217">
      <c r="A217" s="2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>
      <c r="A218" s="2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</row>
    <row r="219">
      <c r="A219" s="2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</row>
    <row r="220">
      <c r="A220" s="2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</row>
    <row r="221">
      <c r="A221" s="2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</row>
    <row r="222">
      <c r="A222" s="2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>
      <c r="A223" s="2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</row>
    <row r="224">
      <c r="A224" s="2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</row>
    <row r="225">
      <c r="A225" s="2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</row>
    <row r="226">
      <c r="A226" s="2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</row>
    <row r="227">
      <c r="A227" s="2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>
      <c r="A228" s="2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</row>
    <row r="229">
      <c r="A229" s="2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</row>
    <row r="230">
      <c r="A230" s="2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</row>
    <row r="231">
      <c r="A231" s="2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</row>
    <row r="232">
      <c r="A232" s="2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>
      <c r="A233" s="2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</row>
    <row r="234">
      <c r="A234" s="2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</row>
    <row r="235">
      <c r="A235" s="2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</row>
    <row r="236">
      <c r="A236" s="2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</row>
    <row r="237">
      <c r="A237" s="2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>
      <c r="A238" s="2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</row>
    <row r="239">
      <c r="A239" s="2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</row>
    <row r="240">
      <c r="A240" s="2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</row>
    <row r="241">
      <c r="A241" s="2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</row>
    <row r="242">
      <c r="A242" s="2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>
      <c r="A243" s="2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</row>
    <row r="244">
      <c r="A244" s="2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</row>
    <row r="245">
      <c r="A245" s="2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</row>
    <row r="246">
      <c r="A246" s="2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</row>
    <row r="247">
      <c r="A247" s="2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>
      <c r="A248" s="2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</row>
    <row r="249">
      <c r="A249" s="2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</row>
    <row r="250">
      <c r="A250" s="2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</row>
    <row r="251">
      <c r="A251" s="2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</row>
    <row r="252">
      <c r="A252" s="2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</row>
    <row r="253">
      <c r="A253" s="2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</row>
    <row r="254">
      <c r="A254" s="2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</row>
    <row r="255">
      <c r="A255" s="2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</row>
    <row r="256">
      <c r="A256" s="2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</row>
    <row r="257">
      <c r="A257" s="2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>
      <c r="A258" s="2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</row>
    <row r="259">
      <c r="A259" s="2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</row>
    <row r="260">
      <c r="A260" s="2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</row>
    <row r="261">
      <c r="A261" s="2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</row>
    <row r="262">
      <c r="A262" s="2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>
      <c r="A263" s="2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</row>
    <row r="264">
      <c r="A264" s="2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</row>
    <row r="265">
      <c r="A265" s="2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</row>
    <row r="266">
      <c r="A266" s="2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</row>
    <row r="267">
      <c r="A267" s="2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>
      <c r="A268" s="2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</row>
    <row r="269">
      <c r="A269" s="2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</row>
    <row r="270">
      <c r="A270" s="2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</row>
    <row r="271">
      <c r="A271" s="2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</row>
    <row r="272">
      <c r="A272" s="2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>
      <c r="A273" s="2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</row>
    <row r="274">
      <c r="A274" s="2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>
      <c r="A275" s="2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</row>
    <row r="276">
      <c r="A276" s="2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</row>
    <row r="277">
      <c r="A277" s="2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>
      <c r="A278" s="2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</row>
    <row r="279">
      <c r="A279" s="2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</row>
    <row r="280">
      <c r="A280" s="2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</row>
    <row r="281">
      <c r="A281" s="2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</row>
    <row r="282">
      <c r="A282" s="2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>
      <c r="A283" s="2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</row>
    <row r="284">
      <c r="A284" s="2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</row>
    <row r="285">
      <c r="A285" s="2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</row>
    <row r="286">
      <c r="A286" s="2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</row>
    <row r="287">
      <c r="A287" s="2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>
      <c r="A288" s="2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</row>
    <row r="289">
      <c r="A289" s="2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</row>
    <row r="290">
      <c r="A290" s="2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</row>
    <row r="291">
      <c r="A291" s="2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</row>
    <row r="292">
      <c r="A292" s="2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>
      <c r="A293" s="2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</row>
    <row r="294">
      <c r="A294" s="2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</row>
    <row r="295">
      <c r="A295" s="2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</row>
    <row r="296">
      <c r="A296" s="2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</row>
    <row r="297">
      <c r="A297" s="2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>
      <c r="A298" s="2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</row>
    <row r="299">
      <c r="A299" s="2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</row>
    <row r="300">
      <c r="A300" s="2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</row>
    <row r="301">
      <c r="A301" s="27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</row>
    <row r="302">
      <c r="A302" s="27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>
      <c r="A303" s="27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</row>
    <row r="304">
      <c r="A304" s="27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</row>
    <row r="305">
      <c r="A305" s="27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</row>
    <row r="306">
      <c r="A306" s="27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</row>
    <row r="307">
      <c r="A307" s="27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>
      <c r="A308" s="27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</row>
    <row r="309">
      <c r="A309" s="27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</row>
    <row r="310">
      <c r="A310" s="27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</row>
    <row r="311">
      <c r="A311" s="27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</row>
    <row r="312">
      <c r="A312" s="27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>
      <c r="A313" s="27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</row>
    <row r="314">
      <c r="A314" s="27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</row>
    <row r="315">
      <c r="A315" s="27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</row>
    <row r="316">
      <c r="A316" s="27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</row>
    <row r="317">
      <c r="A317" s="27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>
      <c r="A318" s="27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</row>
    <row r="319">
      <c r="A319" s="27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</row>
    <row r="320">
      <c r="A320" s="27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</row>
    <row r="321">
      <c r="A321" s="27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</row>
    <row r="322">
      <c r="A322" s="27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</row>
    <row r="323">
      <c r="A323" s="27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</row>
    <row r="324">
      <c r="A324" s="27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</row>
    <row r="325">
      <c r="A325" s="27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</row>
    <row r="326">
      <c r="A326" s="27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</row>
    <row r="327">
      <c r="A327" s="27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>
      <c r="A328" s="27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</row>
    <row r="329">
      <c r="A329" s="27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</row>
    <row r="330">
      <c r="A330" s="27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</row>
    <row r="331">
      <c r="A331" s="27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</row>
    <row r="332">
      <c r="A332" s="27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>
      <c r="A333" s="27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</row>
    <row r="334">
      <c r="A334" s="27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</row>
    <row r="335">
      <c r="A335" s="27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</row>
    <row r="336">
      <c r="A336" s="27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</row>
    <row r="337">
      <c r="A337" s="27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</row>
    <row r="338">
      <c r="A338" s="27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</row>
    <row r="339">
      <c r="A339" s="27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</row>
    <row r="340">
      <c r="A340" s="27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</row>
    <row r="341">
      <c r="A341" s="27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</row>
    <row r="342">
      <c r="A342" s="27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>
      <c r="A343" s="27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</row>
    <row r="344">
      <c r="A344" s="27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</row>
    <row r="345">
      <c r="A345" s="27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</row>
    <row r="346">
      <c r="A346" s="27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</row>
    <row r="347">
      <c r="A347" s="27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>
      <c r="A348" s="27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</row>
    <row r="349">
      <c r="A349" s="27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</row>
    <row r="350">
      <c r="A350" s="27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</row>
    <row r="351">
      <c r="A351" s="27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</row>
    <row r="352">
      <c r="A352" s="27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</row>
    <row r="353">
      <c r="A353" s="27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</row>
    <row r="354">
      <c r="A354" s="27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</row>
    <row r="355">
      <c r="A355" s="27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</row>
    <row r="356">
      <c r="A356" s="27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</row>
    <row r="357">
      <c r="A357" s="27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>
      <c r="A358" s="27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</row>
    <row r="359">
      <c r="A359" s="27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</row>
    <row r="360">
      <c r="A360" s="27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</row>
    <row r="361">
      <c r="A361" s="27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</row>
    <row r="362">
      <c r="A362" s="27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>
      <c r="A363" s="27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</row>
    <row r="364">
      <c r="A364" s="27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</row>
    <row r="365">
      <c r="A365" s="27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</row>
    <row r="366">
      <c r="A366" s="27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</row>
    <row r="367">
      <c r="A367" s="27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>
      <c r="A368" s="27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</row>
    <row r="369">
      <c r="A369" s="27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</row>
    <row r="370">
      <c r="A370" s="27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</row>
    <row r="371">
      <c r="A371" s="27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</row>
    <row r="372">
      <c r="A372" s="27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>
      <c r="A373" s="27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</row>
    <row r="374">
      <c r="A374" s="27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</row>
    <row r="375">
      <c r="A375" s="27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</row>
    <row r="376">
      <c r="A376" s="27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</row>
    <row r="377">
      <c r="A377" s="27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>
      <c r="A378" s="27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</row>
    <row r="379">
      <c r="A379" s="27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</row>
    <row r="380">
      <c r="A380" s="27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</row>
    <row r="381">
      <c r="A381" s="27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</row>
    <row r="382">
      <c r="A382" s="27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>
      <c r="A383" s="27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</row>
    <row r="384">
      <c r="A384" s="27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</row>
    <row r="385">
      <c r="A385" s="27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</row>
    <row r="386">
      <c r="A386" s="27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</row>
    <row r="387">
      <c r="A387" s="27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>
      <c r="A388" s="27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</row>
    <row r="389">
      <c r="A389" s="27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</row>
    <row r="390">
      <c r="A390" s="27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</row>
    <row r="391">
      <c r="A391" s="27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</row>
    <row r="392">
      <c r="A392" s="27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>
      <c r="A393" s="27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</row>
    <row r="394">
      <c r="A394" s="27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</row>
    <row r="395">
      <c r="A395" s="27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</row>
    <row r="396">
      <c r="A396" s="27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</row>
    <row r="397">
      <c r="A397" s="27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</row>
    <row r="398">
      <c r="A398" s="27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</row>
    <row r="399">
      <c r="A399" s="27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</row>
    <row r="400">
      <c r="A400" s="27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</row>
    <row r="401">
      <c r="A401" s="27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</row>
    <row r="402">
      <c r="A402" s="27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</row>
    <row r="403">
      <c r="A403" s="27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</row>
    <row r="404">
      <c r="A404" s="27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</row>
    <row r="405">
      <c r="A405" s="27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</row>
    <row r="406">
      <c r="A406" s="27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</row>
    <row r="407">
      <c r="A407" s="27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>
      <c r="A408" s="27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</row>
    <row r="409">
      <c r="A409" s="27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</row>
    <row r="410">
      <c r="A410" s="27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</row>
    <row r="411">
      <c r="A411" s="27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</row>
    <row r="412">
      <c r="A412" s="27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</row>
    <row r="413">
      <c r="A413" s="27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</row>
    <row r="414">
      <c r="A414" s="27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</row>
    <row r="415">
      <c r="A415" s="27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</row>
    <row r="416">
      <c r="A416" s="27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</row>
    <row r="417">
      <c r="A417" s="27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</row>
    <row r="418">
      <c r="A418" s="27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</row>
    <row r="419">
      <c r="A419" s="27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</row>
    <row r="420">
      <c r="A420" s="27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</row>
    <row r="421">
      <c r="A421" s="27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</row>
    <row r="422">
      <c r="A422" s="27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>
      <c r="A423" s="27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</row>
    <row r="424">
      <c r="A424" s="27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</row>
    <row r="425">
      <c r="A425" s="27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</row>
    <row r="426">
      <c r="A426" s="27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</row>
    <row r="427">
      <c r="A427" s="27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>
      <c r="A428" s="27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</row>
    <row r="429">
      <c r="A429" s="27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</row>
    <row r="430">
      <c r="A430" s="27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</row>
    <row r="431">
      <c r="A431" s="27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</row>
    <row r="432">
      <c r="A432" s="27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>
      <c r="A433" s="27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</row>
    <row r="434">
      <c r="A434" s="27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</row>
    <row r="435">
      <c r="A435" s="27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</row>
    <row r="436">
      <c r="A436" s="27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</row>
    <row r="437">
      <c r="A437" s="27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>
      <c r="A438" s="27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</row>
    <row r="439">
      <c r="A439" s="27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</row>
    <row r="440">
      <c r="A440" s="27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</row>
    <row r="441">
      <c r="A441" s="27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</row>
    <row r="442">
      <c r="A442" s="27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>
      <c r="A443" s="27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</row>
    <row r="444">
      <c r="A444" s="27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</row>
    <row r="445">
      <c r="A445" s="27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</row>
    <row r="446">
      <c r="A446" s="27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</row>
    <row r="447">
      <c r="A447" s="27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</row>
    <row r="448">
      <c r="A448" s="27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</row>
    <row r="449">
      <c r="A449" s="27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</row>
    <row r="450">
      <c r="A450" s="27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</row>
    <row r="451">
      <c r="A451" s="27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</row>
    <row r="452">
      <c r="A452" s="27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>
      <c r="A453" s="27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</row>
    <row r="454">
      <c r="A454" s="27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</row>
    <row r="455">
      <c r="A455" s="27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</row>
    <row r="456">
      <c r="A456" s="27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</row>
    <row r="457">
      <c r="A457" s="27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</row>
    <row r="458">
      <c r="A458" s="27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</row>
    <row r="459">
      <c r="A459" s="27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</row>
    <row r="460">
      <c r="A460" s="27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</row>
    <row r="461">
      <c r="A461" s="27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</row>
    <row r="462">
      <c r="A462" s="27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</row>
    <row r="463">
      <c r="A463" s="27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</row>
    <row r="464">
      <c r="A464" s="27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</row>
    <row r="465">
      <c r="A465" s="27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</row>
    <row r="466">
      <c r="A466" s="27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</row>
    <row r="467">
      <c r="A467" s="27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>
      <c r="A468" s="27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</row>
    <row r="469">
      <c r="A469" s="27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</row>
    <row r="470">
      <c r="A470" s="27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</row>
    <row r="471">
      <c r="A471" s="27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</row>
    <row r="472">
      <c r="A472" s="27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>
      <c r="A473" s="27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</row>
    <row r="474">
      <c r="A474" s="27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</row>
    <row r="475">
      <c r="A475" s="27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</row>
    <row r="476">
      <c r="A476" s="27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</row>
    <row r="477">
      <c r="A477" s="27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>
      <c r="A478" s="27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</row>
    <row r="479">
      <c r="A479" s="27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</row>
    <row r="480">
      <c r="A480" s="27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</row>
    <row r="481">
      <c r="A481" s="27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</row>
    <row r="482">
      <c r="A482" s="27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</row>
    <row r="483">
      <c r="A483" s="27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</row>
    <row r="484">
      <c r="A484" s="27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</row>
    <row r="485">
      <c r="A485" s="27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</row>
    <row r="486">
      <c r="A486" s="27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</row>
    <row r="487">
      <c r="A487" s="27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>
      <c r="A488" s="27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</row>
    <row r="489">
      <c r="A489" s="27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</row>
    <row r="490">
      <c r="A490" s="27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</row>
    <row r="491">
      <c r="A491" s="27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</row>
    <row r="492">
      <c r="A492" s="27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</row>
    <row r="493">
      <c r="A493" s="27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</row>
    <row r="494">
      <c r="A494" s="27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</row>
    <row r="495">
      <c r="A495" s="27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</row>
    <row r="496">
      <c r="A496" s="27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</row>
    <row r="497">
      <c r="A497" s="27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</row>
    <row r="498">
      <c r="A498" s="27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</row>
    <row r="499">
      <c r="A499" s="27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</row>
    <row r="500">
      <c r="A500" s="27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</row>
    <row r="501">
      <c r="A501" s="27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</row>
    <row r="502">
      <c r="A502" s="27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>
      <c r="A503" s="27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</row>
    <row r="504">
      <c r="A504" s="27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</row>
    <row r="505">
      <c r="A505" s="27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</row>
    <row r="506">
      <c r="A506" s="27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</row>
    <row r="507">
      <c r="A507" s="27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>
      <c r="A508" s="27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</row>
    <row r="509">
      <c r="A509" s="27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</row>
    <row r="510">
      <c r="A510" s="27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</row>
    <row r="511">
      <c r="A511" s="27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</row>
    <row r="512">
      <c r="A512" s="27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>
      <c r="A513" s="27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</row>
    <row r="514">
      <c r="A514" s="27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</row>
    <row r="515">
      <c r="A515" s="27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</row>
    <row r="516">
      <c r="A516" s="27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</row>
    <row r="517">
      <c r="A517" s="27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>
      <c r="A518" s="27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</row>
    <row r="519">
      <c r="A519" s="27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</row>
    <row r="520">
      <c r="A520" s="27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</row>
    <row r="521">
      <c r="A521" s="27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</row>
    <row r="522">
      <c r="A522" s="27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</row>
    <row r="523">
      <c r="A523" s="27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</row>
    <row r="524">
      <c r="A524" s="27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</row>
    <row r="525">
      <c r="A525" s="27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</row>
    <row r="526">
      <c r="A526" s="27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</row>
    <row r="527">
      <c r="A527" s="27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>
      <c r="A528" s="27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</row>
    <row r="529">
      <c r="A529" s="27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</row>
    <row r="530">
      <c r="A530" s="27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</row>
    <row r="531">
      <c r="A531" s="27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</row>
    <row r="532">
      <c r="A532" s="27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>
      <c r="A533" s="27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</row>
    <row r="534">
      <c r="A534" s="27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</row>
    <row r="535">
      <c r="A535" s="27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</row>
    <row r="536">
      <c r="A536" s="27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</row>
    <row r="537">
      <c r="A537" s="27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>
      <c r="A538" s="27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</row>
    <row r="539">
      <c r="A539" s="27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</row>
    <row r="540">
      <c r="A540" s="27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</row>
    <row r="541">
      <c r="A541" s="27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</row>
    <row r="542">
      <c r="A542" s="27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>
      <c r="A543" s="27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</row>
    <row r="544">
      <c r="A544" s="27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</row>
    <row r="545">
      <c r="A545" s="27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</row>
    <row r="546">
      <c r="A546" s="27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</row>
    <row r="547">
      <c r="A547" s="27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</row>
    <row r="548">
      <c r="A548" s="27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</row>
    <row r="549">
      <c r="A549" s="27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</row>
    <row r="550">
      <c r="A550" s="27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</row>
    <row r="551">
      <c r="A551" s="27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</row>
    <row r="552">
      <c r="A552" s="27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</row>
    <row r="553">
      <c r="A553" s="27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</row>
    <row r="554">
      <c r="A554" s="27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</row>
    <row r="555">
      <c r="A555" s="27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</row>
    <row r="556">
      <c r="A556" s="27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</row>
    <row r="557">
      <c r="A557" s="27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>
      <c r="A558" s="27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</row>
    <row r="559">
      <c r="A559" s="27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</row>
    <row r="560">
      <c r="A560" s="27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</row>
    <row r="561">
      <c r="A561" s="27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</row>
    <row r="562">
      <c r="A562" s="27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>
      <c r="A563" s="27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</row>
    <row r="564">
      <c r="A564" s="27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</row>
    <row r="565">
      <c r="A565" s="27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</row>
    <row r="566">
      <c r="A566" s="27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</row>
    <row r="567">
      <c r="A567" s="27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</row>
    <row r="568">
      <c r="A568" s="27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</row>
    <row r="569">
      <c r="A569" s="27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</row>
    <row r="570">
      <c r="A570" s="27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</row>
    <row r="571">
      <c r="A571" s="27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</row>
    <row r="572">
      <c r="A572" s="27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>
      <c r="A573" s="27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</row>
    <row r="574">
      <c r="A574" s="27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</row>
    <row r="575">
      <c r="A575" s="27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</row>
    <row r="576">
      <c r="A576" s="27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</row>
    <row r="577">
      <c r="A577" s="27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>
      <c r="A578" s="27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</row>
    <row r="579">
      <c r="A579" s="27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</row>
    <row r="580">
      <c r="A580" s="27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</row>
    <row r="581">
      <c r="A581" s="27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</row>
    <row r="582">
      <c r="A582" s="27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</row>
    <row r="583">
      <c r="A583" s="27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</row>
    <row r="584">
      <c r="A584" s="27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</row>
    <row r="585">
      <c r="A585" s="27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</row>
    <row r="586">
      <c r="A586" s="27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</row>
    <row r="587">
      <c r="A587" s="27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</row>
    <row r="588">
      <c r="A588" s="27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</row>
    <row r="589">
      <c r="A589" s="27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</row>
    <row r="590">
      <c r="A590" s="27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</row>
    <row r="591">
      <c r="A591" s="27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</row>
    <row r="592">
      <c r="A592" s="27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</row>
    <row r="593">
      <c r="A593" s="27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</row>
    <row r="594">
      <c r="A594" s="27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</row>
    <row r="595">
      <c r="A595" s="27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</row>
    <row r="596">
      <c r="A596" s="27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</row>
    <row r="597">
      <c r="A597" s="27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</row>
    <row r="598">
      <c r="A598" s="27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</row>
    <row r="599">
      <c r="A599" s="27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</row>
    <row r="600">
      <c r="A600" s="27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</row>
    <row r="601">
      <c r="A601" s="27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</row>
    <row r="602">
      <c r="A602" s="27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>
      <c r="A603" s="27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</row>
    <row r="604">
      <c r="A604" s="27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</row>
    <row r="605">
      <c r="A605" s="27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</row>
    <row r="606">
      <c r="A606" s="27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</row>
    <row r="607">
      <c r="A607" s="27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>
      <c r="A608" s="27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</row>
    <row r="609">
      <c r="A609" s="27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</row>
    <row r="610">
      <c r="A610" s="27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</row>
    <row r="611">
      <c r="A611" s="27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</row>
    <row r="612">
      <c r="A612" s="27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>
      <c r="A613" s="27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</row>
    <row r="614">
      <c r="A614" s="27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</row>
    <row r="615">
      <c r="A615" s="27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</row>
    <row r="616">
      <c r="A616" s="27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</row>
    <row r="617">
      <c r="A617" s="27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>
      <c r="A618" s="27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</row>
    <row r="619">
      <c r="A619" s="27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</row>
    <row r="620">
      <c r="A620" s="27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</row>
    <row r="621">
      <c r="A621" s="27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</row>
    <row r="622">
      <c r="A622" s="27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</row>
    <row r="623">
      <c r="A623" s="27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</row>
    <row r="624">
      <c r="A624" s="27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</row>
    <row r="625">
      <c r="A625" s="27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</row>
    <row r="626">
      <c r="A626" s="27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</row>
    <row r="627">
      <c r="A627" s="27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</row>
    <row r="628">
      <c r="A628" s="27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</row>
    <row r="629">
      <c r="A629" s="27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</row>
    <row r="630">
      <c r="A630" s="27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</row>
    <row r="631">
      <c r="A631" s="27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</row>
    <row r="632">
      <c r="A632" s="27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>
      <c r="A633" s="27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</row>
    <row r="634">
      <c r="A634" s="27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</row>
    <row r="635">
      <c r="A635" s="27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</row>
    <row r="636">
      <c r="A636" s="27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</row>
    <row r="637">
      <c r="A637" s="27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</row>
    <row r="638">
      <c r="A638" s="27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</row>
    <row r="639">
      <c r="A639" s="27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</row>
    <row r="640">
      <c r="A640" s="27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</row>
    <row r="641">
      <c r="A641" s="27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</row>
    <row r="642">
      <c r="A642" s="27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</row>
    <row r="643">
      <c r="A643" s="27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</row>
    <row r="644">
      <c r="A644" s="27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</row>
    <row r="645">
      <c r="A645" s="27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</row>
    <row r="646">
      <c r="A646" s="27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</row>
    <row r="647">
      <c r="A647" s="27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>
      <c r="A648" s="27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</row>
    <row r="649">
      <c r="A649" s="27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</row>
    <row r="650">
      <c r="A650" s="27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>
      <c r="A651" s="27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>
      <c r="A652" s="27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>
      <c r="A653" s="27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>
      <c r="A654" s="27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>
      <c r="A655" s="27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>
      <c r="A656" s="27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>
      <c r="A657" s="27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>
      <c r="A658" s="27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>
      <c r="A659" s="27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>
      <c r="A660" s="27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>
      <c r="A661" s="27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>
      <c r="A662" s="27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>
      <c r="A663" s="27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>
      <c r="A664" s="27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>
      <c r="A665" s="27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>
      <c r="A666" s="27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>
      <c r="A667" s="27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>
      <c r="A668" s="27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>
      <c r="A669" s="27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>
      <c r="A670" s="27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>
      <c r="A671" s="27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>
      <c r="A672" s="27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>
      <c r="A673" s="27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>
      <c r="A674" s="27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>
      <c r="A675" s="27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>
      <c r="A676" s="27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>
      <c r="A677" s="27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>
      <c r="A678" s="27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>
      <c r="A679" s="27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>
      <c r="A680" s="27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>
      <c r="A681" s="27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>
      <c r="A682" s="27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>
      <c r="A683" s="27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>
      <c r="A684" s="27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>
      <c r="A685" s="27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>
      <c r="A686" s="27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>
      <c r="A687" s="27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>
      <c r="A688" s="27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>
      <c r="A689" s="27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>
      <c r="A690" s="27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>
      <c r="A691" s="27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>
      <c r="A692" s="27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>
      <c r="A693" s="27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>
      <c r="A694" s="27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>
      <c r="A695" s="27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>
      <c r="A696" s="27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>
      <c r="A697" s="27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>
      <c r="A698" s="27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>
      <c r="A699" s="27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>
      <c r="A700" s="27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>
      <c r="A701" s="27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>
      <c r="A702" s="27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>
      <c r="A703" s="27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>
      <c r="A704" s="27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>
      <c r="A705" s="27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>
      <c r="A706" s="27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>
      <c r="A707" s="27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>
      <c r="A708" s="27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>
      <c r="A709" s="27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>
      <c r="A710" s="27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>
      <c r="A711" s="27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>
      <c r="A712" s="27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>
      <c r="A713" s="27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>
      <c r="A714" s="27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>
      <c r="A715" s="27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>
      <c r="A716" s="27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>
      <c r="A717" s="27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>
      <c r="A718" s="27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>
      <c r="A719" s="27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>
      <c r="A720" s="27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>
      <c r="A721" s="27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>
      <c r="A722" s="27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>
      <c r="A723" s="27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>
      <c r="A724" s="27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>
      <c r="A725" s="27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>
      <c r="A726" s="27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>
      <c r="A727" s="27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>
      <c r="A728" s="27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>
      <c r="A729" s="27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</row>
    <row r="730">
      <c r="A730" s="27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</row>
    <row r="731">
      <c r="A731" s="27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</row>
    <row r="732">
      <c r="A732" s="27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>
      <c r="A733" s="27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</row>
    <row r="734">
      <c r="A734" s="27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</row>
    <row r="735">
      <c r="A735" s="27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</row>
    <row r="736">
      <c r="A736" s="27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</row>
    <row r="737">
      <c r="A737" s="27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>
      <c r="A738" s="27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</row>
    <row r="739">
      <c r="A739" s="27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</row>
    <row r="740">
      <c r="A740" s="27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</row>
    <row r="741">
      <c r="A741" s="27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</row>
    <row r="742">
      <c r="A742" s="27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</row>
    <row r="743">
      <c r="A743" s="27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</row>
    <row r="744">
      <c r="A744" s="27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</row>
    <row r="745">
      <c r="A745" s="27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</row>
    <row r="746">
      <c r="A746" s="27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</row>
    <row r="747">
      <c r="A747" s="27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>
      <c r="A748" s="27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</row>
    <row r="749">
      <c r="A749" s="27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</row>
    <row r="750">
      <c r="A750" s="27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</row>
    <row r="751">
      <c r="A751" s="27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</row>
    <row r="752">
      <c r="A752" s="27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>
      <c r="A753" s="27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</row>
    <row r="754">
      <c r="A754" s="27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</row>
    <row r="755">
      <c r="A755" s="27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</row>
    <row r="756">
      <c r="A756" s="27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</row>
    <row r="757">
      <c r="A757" s="27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>
      <c r="A758" s="27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</row>
    <row r="759">
      <c r="A759" s="27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</row>
    <row r="760">
      <c r="A760" s="27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</row>
    <row r="761">
      <c r="A761" s="27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</row>
    <row r="762">
      <c r="A762" s="27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</row>
    <row r="763">
      <c r="A763" s="27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</row>
    <row r="764">
      <c r="A764" s="27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</row>
    <row r="765">
      <c r="A765" s="27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</row>
    <row r="766">
      <c r="A766" s="27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</row>
    <row r="767">
      <c r="A767" s="27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>
      <c r="A768" s="27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</row>
    <row r="769">
      <c r="A769" s="27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</row>
    <row r="770">
      <c r="A770" s="27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</row>
    <row r="771">
      <c r="A771" s="27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</row>
    <row r="772">
      <c r="A772" s="27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</row>
    <row r="773">
      <c r="A773" s="27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</row>
    <row r="774">
      <c r="A774" s="27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</row>
    <row r="775">
      <c r="A775" s="27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</row>
    <row r="776">
      <c r="A776" s="27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</row>
    <row r="777">
      <c r="A777" s="27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>
      <c r="A778" s="27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</row>
    <row r="779">
      <c r="A779" s="27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</row>
    <row r="780">
      <c r="A780" s="27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</row>
    <row r="781">
      <c r="A781" s="27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</row>
    <row r="782">
      <c r="A782" s="27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>
      <c r="A783" s="27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</row>
    <row r="784">
      <c r="A784" s="27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</row>
    <row r="785">
      <c r="A785" s="27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</row>
    <row r="786">
      <c r="A786" s="27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</row>
    <row r="787">
      <c r="A787" s="27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>
      <c r="A788" s="27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</row>
    <row r="789">
      <c r="A789" s="27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</row>
    <row r="790">
      <c r="A790" s="27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</row>
    <row r="791">
      <c r="A791" s="27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</row>
    <row r="792">
      <c r="A792" s="27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>
      <c r="A793" s="27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</row>
    <row r="794">
      <c r="A794" s="27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</row>
    <row r="795">
      <c r="A795" s="27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</row>
    <row r="796">
      <c r="A796" s="27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</row>
    <row r="797">
      <c r="A797" s="27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>
      <c r="A798" s="27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</row>
    <row r="799">
      <c r="A799" s="27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</row>
    <row r="800">
      <c r="A800" s="27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</row>
    <row r="801">
      <c r="A801" s="27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</row>
    <row r="802">
      <c r="A802" s="27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>
      <c r="A803" s="27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</row>
    <row r="804">
      <c r="A804" s="27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</row>
    <row r="805">
      <c r="A805" s="27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</row>
    <row r="806">
      <c r="A806" s="27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</row>
    <row r="807">
      <c r="A807" s="27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>
      <c r="A808" s="27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</row>
    <row r="809">
      <c r="A809" s="27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</row>
    <row r="810">
      <c r="A810" s="27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</row>
    <row r="811">
      <c r="A811" s="27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</row>
    <row r="812">
      <c r="A812" s="27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>
      <c r="A813" s="27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</row>
    <row r="814">
      <c r="A814" s="27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</row>
    <row r="815">
      <c r="A815" s="27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</row>
    <row r="816">
      <c r="A816" s="27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</row>
    <row r="817">
      <c r="A817" s="27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>
      <c r="A818" s="27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</row>
    <row r="819">
      <c r="A819" s="27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</row>
    <row r="820">
      <c r="A820" s="27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</row>
    <row r="821">
      <c r="A821" s="27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</row>
    <row r="822">
      <c r="A822" s="27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</row>
    <row r="823">
      <c r="A823" s="27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</row>
    <row r="824">
      <c r="A824" s="27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</row>
    <row r="825">
      <c r="A825" s="27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</row>
    <row r="826">
      <c r="A826" s="27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</row>
    <row r="827">
      <c r="A827" s="27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>
      <c r="A828" s="27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</row>
    <row r="829">
      <c r="A829" s="27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</row>
    <row r="830">
      <c r="A830" s="27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</row>
    <row r="831">
      <c r="A831" s="27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</row>
    <row r="832">
      <c r="A832" s="27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</row>
    <row r="833">
      <c r="A833" s="27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</row>
    <row r="834">
      <c r="A834" s="27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</row>
    <row r="835">
      <c r="A835" s="27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</row>
    <row r="836">
      <c r="A836" s="27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</row>
    <row r="837">
      <c r="A837" s="27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</row>
    <row r="838">
      <c r="A838" s="27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</row>
    <row r="839">
      <c r="A839" s="27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</row>
    <row r="840">
      <c r="A840" s="27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</row>
    <row r="841">
      <c r="A841" s="27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</row>
    <row r="842">
      <c r="A842" s="27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>
      <c r="A843" s="27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</row>
    <row r="844">
      <c r="A844" s="27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</row>
    <row r="845">
      <c r="A845" s="27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</row>
    <row r="846">
      <c r="A846" s="27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</row>
    <row r="847">
      <c r="A847" s="27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>
      <c r="A848" s="27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</row>
    <row r="849">
      <c r="A849" s="27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</row>
    <row r="850">
      <c r="A850" s="27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</row>
    <row r="851">
      <c r="A851" s="27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</row>
    <row r="852">
      <c r="A852" s="27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</row>
    <row r="853">
      <c r="A853" s="27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</row>
    <row r="854">
      <c r="A854" s="27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</row>
    <row r="855">
      <c r="A855" s="27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</row>
    <row r="856">
      <c r="A856" s="27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</row>
    <row r="857">
      <c r="A857" s="27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</row>
    <row r="858">
      <c r="A858" s="27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</row>
    <row r="859">
      <c r="A859" s="27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</row>
    <row r="860">
      <c r="A860" s="27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</row>
    <row r="861">
      <c r="A861" s="27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</row>
    <row r="862">
      <c r="A862" s="27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</row>
    <row r="863">
      <c r="A863" s="27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</row>
    <row r="864">
      <c r="A864" s="27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</row>
    <row r="865">
      <c r="A865" s="27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</row>
    <row r="866">
      <c r="A866" s="27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</row>
    <row r="867">
      <c r="A867" s="27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</row>
    <row r="868">
      <c r="A868" s="27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</row>
    <row r="869">
      <c r="A869" s="27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</row>
    <row r="870">
      <c r="A870" s="27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</row>
    <row r="871">
      <c r="A871" s="27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</row>
    <row r="872">
      <c r="A872" s="27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</row>
    <row r="873">
      <c r="A873" s="27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</row>
    <row r="874">
      <c r="A874" s="27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</row>
    <row r="875">
      <c r="A875" s="27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</row>
    <row r="876">
      <c r="A876" s="27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</row>
    <row r="877">
      <c r="A877" s="27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</row>
    <row r="878">
      <c r="A878" s="27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</row>
    <row r="879">
      <c r="A879" s="27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</row>
    <row r="880">
      <c r="A880" s="27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</row>
    <row r="881">
      <c r="A881" s="27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</row>
    <row r="882">
      <c r="A882" s="27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</row>
    <row r="883">
      <c r="A883" s="27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</row>
    <row r="884">
      <c r="A884" s="27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</row>
    <row r="885">
      <c r="A885" s="27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</row>
    <row r="886">
      <c r="A886" s="27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</row>
    <row r="887">
      <c r="A887" s="27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</row>
    <row r="888">
      <c r="A888" s="27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</row>
    <row r="889">
      <c r="A889" s="27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</row>
    <row r="890">
      <c r="A890" s="27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</row>
    <row r="891">
      <c r="A891" s="27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</row>
    <row r="892">
      <c r="A892" s="27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</row>
    <row r="893">
      <c r="A893" s="27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</row>
    <row r="894">
      <c r="A894" s="27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</row>
    <row r="895">
      <c r="A895" s="27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</row>
    <row r="896">
      <c r="A896" s="27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</row>
    <row r="897">
      <c r="A897" s="27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</row>
    <row r="898">
      <c r="A898" s="27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</row>
    <row r="899">
      <c r="A899" s="27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</row>
    <row r="900">
      <c r="A900" s="27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</row>
    <row r="901">
      <c r="A901" s="27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</row>
    <row r="902">
      <c r="A902" s="27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</row>
    <row r="903">
      <c r="A903" s="27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</row>
    <row r="904">
      <c r="A904" s="27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</row>
    <row r="905">
      <c r="A905" s="27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</row>
    <row r="906">
      <c r="A906" s="27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</row>
    <row r="907">
      <c r="A907" s="27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</row>
    <row r="908">
      <c r="A908" s="27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</row>
    <row r="909">
      <c r="A909" s="27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</row>
    <row r="910">
      <c r="A910" s="27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</row>
    <row r="911">
      <c r="A911" s="27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</row>
    <row r="912">
      <c r="A912" s="27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</row>
    <row r="913">
      <c r="A913" s="27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</row>
    <row r="914">
      <c r="A914" s="27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</row>
    <row r="915">
      <c r="A915" s="27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</row>
    <row r="916">
      <c r="A916" s="27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</row>
    <row r="917">
      <c r="A917" s="27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</row>
    <row r="918">
      <c r="A918" s="27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</row>
    <row r="919">
      <c r="A919" s="27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</row>
    <row r="920">
      <c r="A920" s="27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</row>
    <row r="921">
      <c r="A921" s="27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</row>
    <row r="922">
      <c r="A922" s="27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</row>
    <row r="923">
      <c r="A923" s="27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</row>
    <row r="924">
      <c r="A924" s="27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</row>
    <row r="925">
      <c r="A925" s="27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</row>
    <row r="926">
      <c r="A926" s="27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</row>
    <row r="927">
      <c r="A927" s="27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</row>
    <row r="928">
      <c r="A928" s="27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</row>
    <row r="929">
      <c r="A929" s="27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</row>
    <row r="930">
      <c r="A930" s="27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</row>
    <row r="931">
      <c r="A931" s="27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</row>
    <row r="932">
      <c r="A932" s="27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</row>
    <row r="933">
      <c r="A933" s="27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</row>
    <row r="934">
      <c r="A934" s="27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</row>
    <row r="935">
      <c r="A935" s="27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</row>
    <row r="936">
      <c r="A936" s="27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</row>
    <row r="937">
      <c r="A937" s="27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</row>
    <row r="938">
      <c r="A938" s="27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</row>
    <row r="939">
      <c r="A939" s="27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</row>
    <row r="940">
      <c r="A940" s="27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</row>
    <row r="941">
      <c r="A941" s="27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</row>
    <row r="942">
      <c r="A942" s="27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</row>
    <row r="943">
      <c r="A943" s="27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</row>
    <row r="944">
      <c r="A944" s="27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</row>
    <row r="945">
      <c r="A945" s="27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</row>
    <row r="946">
      <c r="A946" s="27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</row>
    <row r="947">
      <c r="A947" s="27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</row>
    <row r="948">
      <c r="A948" s="27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</row>
    <row r="949">
      <c r="A949" s="27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</row>
    <row r="950">
      <c r="A950" s="27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</row>
    <row r="951">
      <c r="A951" s="27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</row>
    <row r="952">
      <c r="A952" s="27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</row>
    <row r="953">
      <c r="A953" s="27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</row>
    <row r="954">
      <c r="A954" s="27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</row>
    <row r="955">
      <c r="A955" s="27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</row>
    <row r="956">
      <c r="A956" s="27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</row>
    <row r="957">
      <c r="A957" s="27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</row>
    <row r="958">
      <c r="A958" s="27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</row>
    <row r="959">
      <c r="A959" s="27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</row>
    <row r="960">
      <c r="A960" s="27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</row>
    <row r="961">
      <c r="A961" s="27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</row>
    <row r="962">
      <c r="A962" s="27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</row>
    <row r="963">
      <c r="A963" s="27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</row>
    <row r="964">
      <c r="A964" s="27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</row>
    <row r="965">
      <c r="A965" s="27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</row>
    <row r="966">
      <c r="A966" s="27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</row>
    <row r="967">
      <c r="A967" s="27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</row>
    <row r="968">
      <c r="A968" s="27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</row>
    <row r="969">
      <c r="A969" s="27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</row>
    <row r="970">
      <c r="A970" s="27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</row>
    <row r="971">
      <c r="A971" s="27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</row>
    <row r="972">
      <c r="A972" s="27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</row>
    <row r="973">
      <c r="A973" s="27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</row>
    <row r="974">
      <c r="A974" s="27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</row>
    <row r="975">
      <c r="A975" s="27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</row>
    <row r="976">
      <c r="A976" s="27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</row>
    <row r="977">
      <c r="A977" s="27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</row>
    <row r="978">
      <c r="A978" s="27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</row>
    <row r="979">
      <c r="A979" s="27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</row>
    <row r="980">
      <c r="A980" s="27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</row>
    <row r="981">
      <c r="A981" s="27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</row>
    <row r="982">
      <c r="A982" s="27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</row>
    <row r="983">
      <c r="A983" s="27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</row>
    <row r="984">
      <c r="A984" s="27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</row>
    <row r="985">
      <c r="A985" s="27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</row>
    <row r="986">
      <c r="A986" s="27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</row>
    <row r="987">
      <c r="A987" s="27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</row>
    <row r="988">
      <c r="A988" s="27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</row>
    <row r="989">
      <c r="A989" s="27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</row>
    <row r="990">
      <c r="A990" s="27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</row>
    <row r="991">
      <c r="A991" s="27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</row>
    <row r="992">
      <c r="A992" s="27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</row>
    <row r="993">
      <c r="A993" s="27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</row>
    <row r="994">
      <c r="A994" s="27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</row>
    <row r="995">
      <c r="A995" s="27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</row>
    <row r="996">
      <c r="A996" s="27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</row>
    <row r="997">
      <c r="A997" s="27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</row>
    <row r="998">
      <c r="A998" s="27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</row>
    <row r="999">
      <c r="A999" s="27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</row>
    <row r="1000">
      <c r="A1000" s="27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10.13"/>
    <col customWidth="1" min="2" max="2" width="2.0"/>
    <col customWidth="1" min="3" max="13" width="13.0"/>
    <col customWidth="1" min="14" max="14" width="2.25"/>
    <col customWidth="1" min="15" max="25" width="13.0"/>
    <col customWidth="1" min="26" max="26" width="1.25"/>
    <col customWidth="1" min="27" max="37" width="13.0"/>
    <col customWidth="1" min="38" max="38" width="1.88"/>
    <col customWidth="1" min="39" max="49" width="13.0"/>
  </cols>
  <sheetData>
    <row r="1">
      <c r="A1" s="27"/>
      <c r="B1" s="43" t="s">
        <v>140</v>
      </c>
      <c r="N1" s="44" t="s">
        <v>141</v>
      </c>
      <c r="Z1" s="44" t="s">
        <v>142</v>
      </c>
      <c r="AL1" s="44" t="s">
        <v>143</v>
      </c>
    </row>
    <row r="2">
      <c r="A2" s="38"/>
      <c r="B2" s="45"/>
      <c r="C2" s="46" t="s">
        <v>127</v>
      </c>
      <c r="D2" s="46" t="s">
        <v>128</v>
      </c>
      <c r="E2" s="47" t="s">
        <v>129</v>
      </c>
      <c r="F2" s="47" t="s">
        <v>144</v>
      </c>
      <c r="G2" s="46" t="s">
        <v>145</v>
      </c>
      <c r="H2" s="47" t="s">
        <v>146</v>
      </c>
      <c r="I2" s="47" t="s">
        <v>133</v>
      </c>
      <c r="J2" s="47" t="s">
        <v>147</v>
      </c>
      <c r="K2" s="47" t="s">
        <v>148</v>
      </c>
      <c r="L2" s="47" t="s">
        <v>149</v>
      </c>
      <c r="M2" s="48" t="s">
        <v>150</v>
      </c>
      <c r="N2" s="46"/>
      <c r="O2" s="46" t="s">
        <v>127</v>
      </c>
      <c r="P2" s="46" t="s">
        <v>128</v>
      </c>
      <c r="Q2" s="47" t="s">
        <v>129</v>
      </c>
      <c r="R2" s="47" t="s">
        <v>144</v>
      </c>
      <c r="S2" s="46" t="s">
        <v>145</v>
      </c>
      <c r="T2" s="47" t="s">
        <v>146</v>
      </c>
      <c r="U2" s="47" t="s">
        <v>133</v>
      </c>
      <c r="V2" s="47" t="s">
        <v>147</v>
      </c>
      <c r="W2" s="47" t="s">
        <v>148</v>
      </c>
      <c r="X2" s="47" t="s">
        <v>149</v>
      </c>
      <c r="Y2" s="48" t="s">
        <v>150</v>
      </c>
      <c r="Z2" s="46"/>
      <c r="AA2" s="46" t="s">
        <v>127</v>
      </c>
      <c r="AB2" s="46" t="s">
        <v>128</v>
      </c>
      <c r="AC2" s="47" t="s">
        <v>151</v>
      </c>
      <c r="AD2" s="47" t="s">
        <v>144</v>
      </c>
      <c r="AE2" s="46" t="s">
        <v>145</v>
      </c>
      <c r="AF2" s="47" t="s">
        <v>146</v>
      </c>
      <c r="AG2" s="47" t="s">
        <v>133</v>
      </c>
      <c r="AH2" s="47" t="s">
        <v>147</v>
      </c>
      <c r="AI2" s="47" t="s">
        <v>148</v>
      </c>
      <c r="AJ2" s="47" t="s">
        <v>149</v>
      </c>
      <c r="AK2" s="48" t="s">
        <v>150</v>
      </c>
      <c r="AL2" s="46"/>
      <c r="AM2" s="46" t="s">
        <v>127</v>
      </c>
      <c r="AN2" s="46" t="s">
        <v>128</v>
      </c>
      <c r="AO2" s="47" t="s">
        <v>151</v>
      </c>
      <c r="AP2" s="47" t="s">
        <v>144</v>
      </c>
      <c r="AQ2" s="46" t="s">
        <v>145</v>
      </c>
      <c r="AR2" s="47" t="s">
        <v>146</v>
      </c>
      <c r="AS2" s="47" t="s">
        <v>133</v>
      </c>
      <c r="AT2" s="47" t="s">
        <v>152</v>
      </c>
      <c r="AU2" s="47" t="s">
        <v>148</v>
      </c>
      <c r="AV2" s="47" t="s">
        <v>153</v>
      </c>
      <c r="AW2" s="48" t="s">
        <v>150</v>
      </c>
    </row>
    <row r="3">
      <c r="A3" s="31">
        <v>42185.0</v>
      </c>
      <c r="B3" s="49"/>
      <c r="C3" s="20">
        <v>2.0980932E10</v>
      </c>
      <c r="D3" s="50">
        <v>7.672E9</v>
      </c>
      <c r="E3" s="20">
        <v>9.851E9</v>
      </c>
      <c r="F3" s="20">
        <v>6.495E9</v>
      </c>
      <c r="G3" s="51">
        <v>3.61867E9</v>
      </c>
      <c r="H3" s="20">
        <v>1.9455184539E10</v>
      </c>
      <c r="I3" s="50">
        <v>0.0</v>
      </c>
      <c r="J3" s="20">
        <v>2.751819207E9</v>
      </c>
      <c r="K3" s="20">
        <v>9570000.0</v>
      </c>
      <c r="L3" s="52">
        <v>3.337940302E9</v>
      </c>
      <c r="M3" s="34">
        <v>7.4172116048E10</v>
      </c>
      <c r="N3" s="20"/>
      <c r="O3" s="20">
        <v>2.1470931E10</v>
      </c>
      <c r="P3" s="20">
        <v>8.053583E9</v>
      </c>
      <c r="Q3" s="20">
        <v>1.118575E10</v>
      </c>
      <c r="R3" s="20">
        <v>7.57017476E9</v>
      </c>
      <c r="S3" s="20">
        <v>3.466234E9</v>
      </c>
      <c r="T3" s="20">
        <v>2.078387541E10</v>
      </c>
      <c r="U3" s="20">
        <v>0.0</v>
      </c>
      <c r="V3" s="20">
        <v>2.777635255E9</v>
      </c>
      <c r="W3" s="20">
        <v>2.0642E7</v>
      </c>
      <c r="X3" s="20">
        <v>3.637372502E9</v>
      </c>
      <c r="Y3" s="20">
        <v>7.8966197927E10</v>
      </c>
      <c r="Z3" s="20"/>
      <c r="AA3" s="34">
        <v>2.1517932115E10</v>
      </c>
      <c r="AB3" s="20">
        <v>8.050931641E9</v>
      </c>
      <c r="AC3" s="20">
        <v>1.1294668667E10</v>
      </c>
      <c r="AD3" s="20">
        <v>7.602041533E9</v>
      </c>
      <c r="AE3" s="20">
        <v>3.475766864E9</v>
      </c>
      <c r="AF3" s="20">
        <v>1.9437742435E10</v>
      </c>
      <c r="AG3" s="20">
        <v>408643.0</v>
      </c>
      <c r="AH3" s="20">
        <v>2.745137275E9</v>
      </c>
      <c r="AI3" s="20">
        <v>2.9888667E7</v>
      </c>
      <c r="AJ3" s="20">
        <v>3.327932824E9</v>
      </c>
      <c r="AK3" s="20">
        <v>7.7482450664E10</v>
      </c>
      <c r="AL3" s="20"/>
      <c r="AM3" s="20">
        <v>4.7001115E7</v>
      </c>
      <c r="AN3" s="50">
        <v>-2651359.0</v>
      </c>
      <c r="AO3" s="50">
        <v>1.08918667E8</v>
      </c>
      <c r="AP3" s="50">
        <v>3.1866773E7</v>
      </c>
      <c r="AQ3" s="20">
        <v>9532864.0</v>
      </c>
      <c r="AR3" s="50">
        <v>-1.346132975E9</v>
      </c>
      <c r="AS3" s="50">
        <v>408643.0</v>
      </c>
      <c r="AT3" s="50">
        <v>-3.249798E7</v>
      </c>
      <c r="AU3" s="20">
        <v>9246667.0</v>
      </c>
      <c r="AV3" s="20">
        <v>-3.09439678E8</v>
      </c>
      <c r="AW3" s="50">
        <v>-1.483747263E9</v>
      </c>
    </row>
    <row r="4">
      <c r="A4" s="31">
        <v>42551.0</v>
      </c>
      <c r="B4" s="49"/>
      <c r="C4" s="20">
        <v>2.2589192E10</v>
      </c>
      <c r="D4" s="20">
        <v>8.068E9</v>
      </c>
      <c r="E4" s="20">
        <v>1.1154E10</v>
      </c>
      <c r="F4" s="20">
        <v>6.662E9</v>
      </c>
      <c r="G4" s="20">
        <v>3.745583519E9</v>
      </c>
      <c r="H4" s="51">
        <v>2.0765774661E10</v>
      </c>
      <c r="I4" s="50">
        <v>0.0</v>
      </c>
      <c r="J4" s="52">
        <v>2.735296593E9</v>
      </c>
      <c r="K4" s="52">
        <v>2.94E7</v>
      </c>
      <c r="L4" s="52">
        <v>1.88168276E9</v>
      </c>
      <c r="M4" s="34">
        <v>7.7630929533E10</v>
      </c>
      <c r="N4" s="20"/>
      <c r="O4" s="34">
        <v>2.3120192E10</v>
      </c>
      <c r="P4" s="34">
        <v>8.56022E9</v>
      </c>
      <c r="Q4" s="34">
        <v>1.1454E10</v>
      </c>
      <c r="R4" s="34">
        <v>7.170791E9</v>
      </c>
      <c r="S4" s="34">
        <v>3.483519E9</v>
      </c>
      <c r="T4" s="34">
        <v>2.1963335218E10</v>
      </c>
      <c r="U4" s="34">
        <v>6155644.0</v>
      </c>
      <c r="V4" s="52">
        <v>2.73407686E9</v>
      </c>
      <c r="W4" s="52">
        <v>6.443E7</v>
      </c>
      <c r="X4" s="52">
        <v>2.690983242E9</v>
      </c>
      <c r="Y4" s="34">
        <v>8.1247702964E10</v>
      </c>
      <c r="Z4" s="20"/>
      <c r="AA4" s="34">
        <v>2.3180583271E10</v>
      </c>
      <c r="AB4" s="34">
        <v>8.540153637E9</v>
      </c>
      <c r="AC4" s="34">
        <v>1.1392472933E10</v>
      </c>
      <c r="AD4" s="34">
        <v>6.947613891E9</v>
      </c>
      <c r="AE4" s="34">
        <v>3.559825197E9</v>
      </c>
      <c r="AF4" s="34">
        <v>2.0897592693E10</v>
      </c>
      <c r="AG4" s="34">
        <v>6168562.0</v>
      </c>
      <c r="AH4" s="52">
        <v>2.624356603E9</v>
      </c>
      <c r="AI4" s="52">
        <v>7.8790646E7</v>
      </c>
      <c r="AJ4" s="52">
        <v>2.171949929E9</v>
      </c>
      <c r="AK4" s="34">
        <v>7.9399507362E10</v>
      </c>
      <c r="AL4" s="20"/>
      <c r="AM4" s="34">
        <v>6.0391271E7</v>
      </c>
      <c r="AN4" s="50">
        <v>-2.0066363E7</v>
      </c>
      <c r="AO4" s="50">
        <v>-6.1527067E7</v>
      </c>
      <c r="AP4" s="50">
        <v>-2.23177109E8</v>
      </c>
      <c r="AQ4" s="34">
        <v>7.6306197E7</v>
      </c>
      <c r="AR4" s="50">
        <v>-1.065742525E9</v>
      </c>
      <c r="AS4" s="41">
        <v>12918.0</v>
      </c>
      <c r="AT4" s="50">
        <v>-1.09720257E8</v>
      </c>
      <c r="AU4" s="52">
        <v>1.4360646E7</v>
      </c>
      <c r="AV4" s="20">
        <v>-5.19033313E8</v>
      </c>
      <c r="AW4" s="50">
        <v>-1.848195602E9</v>
      </c>
    </row>
    <row r="5">
      <c r="A5" s="31">
        <v>42916.0</v>
      </c>
      <c r="B5" s="53"/>
      <c r="C5" s="54">
        <v>2.4228997E10</v>
      </c>
      <c r="D5" s="54">
        <v>8.328E9</v>
      </c>
      <c r="E5" s="50">
        <v>1.1577E10</v>
      </c>
      <c r="F5" s="50">
        <v>6.546E9</v>
      </c>
      <c r="G5" s="54">
        <v>3.963309E9</v>
      </c>
      <c r="H5" s="54">
        <v>2.1986184757E10</v>
      </c>
      <c r="I5" s="50">
        <v>0.0</v>
      </c>
      <c r="J5" s="50">
        <v>2.61548671E9</v>
      </c>
      <c r="K5" s="50">
        <v>6.121E7</v>
      </c>
      <c r="L5" s="54">
        <v>1.843111798E9</v>
      </c>
      <c r="M5" s="50">
        <v>8.1149299265E10</v>
      </c>
      <c r="N5" s="50"/>
      <c r="O5" s="54">
        <v>2.4650915E10</v>
      </c>
      <c r="P5" s="54">
        <v>8.2598E9</v>
      </c>
      <c r="Q5" s="50">
        <v>1.12555E10</v>
      </c>
      <c r="R5" s="54">
        <v>7.190485E9</v>
      </c>
      <c r="S5" s="50">
        <v>3.244032E9</v>
      </c>
      <c r="T5" s="54">
        <v>2.4253925518E10</v>
      </c>
      <c r="U5" s="54">
        <v>5.6791504E7</v>
      </c>
      <c r="V5" s="50">
        <v>2.65732971E9</v>
      </c>
      <c r="W5" s="40">
        <v>8.054E7</v>
      </c>
      <c r="X5" s="41">
        <v>2.688823374E9</v>
      </c>
      <c r="Y5" s="41">
        <v>8.4338142106E10</v>
      </c>
      <c r="Z5" s="50"/>
      <c r="AA5" s="41">
        <v>2.4679411855E10</v>
      </c>
      <c r="AB5" s="41">
        <v>8.296435847E9</v>
      </c>
      <c r="AC5" s="41">
        <v>1.1257809363E10</v>
      </c>
      <c r="AD5" s="41">
        <v>7.12062097E9</v>
      </c>
      <c r="AE5" s="41">
        <v>3.308127224E9</v>
      </c>
      <c r="AF5" s="41">
        <v>2.3344455701E10</v>
      </c>
      <c r="AG5" s="41">
        <v>5.905773E7</v>
      </c>
      <c r="AH5" s="41">
        <v>2.711427988E9</v>
      </c>
      <c r="AI5" s="41">
        <v>7.3125057E7</v>
      </c>
      <c r="AJ5" s="41">
        <v>2.179253699E9</v>
      </c>
      <c r="AK5" s="41">
        <v>8.3029725434E10</v>
      </c>
      <c r="AL5" s="50"/>
      <c r="AM5" s="41">
        <v>2.8496855E7</v>
      </c>
      <c r="AN5" s="55">
        <v>3.6635847E7</v>
      </c>
      <c r="AO5" s="41">
        <v>2309363.0</v>
      </c>
      <c r="AP5" s="41">
        <v>-6.986403E7</v>
      </c>
      <c r="AQ5" s="41">
        <v>6.4095224E7</v>
      </c>
      <c r="AR5" s="55">
        <v>-9.09469817E8</v>
      </c>
      <c r="AS5" s="41">
        <v>2266226.0</v>
      </c>
      <c r="AT5" s="56">
        <v>5.4098278E7</v>
      </c>
      <c r="AU5" s="55">
        <v>-7414943.0</v>
      </c>
      <c r="AV5" s="55">
        <v>-5.09569675E8</v>
      </c>
      <c r="AW5" s="55">
        <v>-1.308416672E9</v>
      </c>
    </row>
    <row r="6">
      <c r="A6" s="31">
        <v>43281.0</v>
      </c>
      <c r="C6" s="20">
        <v>2.6014013E10</v>
      </c>
      <c r="D6" s="20">
        <v>8.384E9</v>
      </c>
      <c r="E6" s="20">
        <v>1.1841E10</v>
      </c>
      <c r="F6" s="20">
        <v>6.565E9</v>
      </c>
      <c r="G6" s="20">
        <v>3.99615E9</v>
      </c>
      <c r="H6" s="20">
        <v>2.2898497056E10</v>
      </c>
      <c r="I6" s="20">
        <v>0.0</v>
      </c>
      <c r="J6" s="20">
        <v>2.64200961E9</v>
      </c>
      <c r="K6" s="20">
        <v>1.0975E8</v>
      </c>
      <c r="L6" s="20">
        <v>1.807721008E9</v>
      </c>
      <c r="M6" s="20">
        <v>8.4258140674E10</v>
      </c>
      <c r="N6" s="28"/>
      <c r="O6" s="20">
        <v>2.6403013E10</v>
      </c>
      <c r="P6" s="20">
        <v>8.6425E9</v>
      </c>
      <c r="Q6" s="20">
        <v>1.3405E10</v>
      </c>
      <c r="R6" s="20">
        <v>7.2815E9</v>
      </c>
      <c r="S6" s="20">
        <v>3.285386E9</v>
      </c>
      <c r="T6" s="20">
        <v>2.4208559018E10</v>
      </c>
      <c r="U6" s="20">
        <v>0.0</v>
      </c>
      <c r="V6" s="20">
        <v>2.711070682E9</v>
      </c>
      <c r="W6" s="20">
        <v>1.1975E8</v>
      </c>
      <c r="X6" s="20">
        <v>2.428157139E9</v>
      </c>
      <c r="Y6" s="20">
        <v>8.8484935839E10</v>
      </c>
      <c r="Z6" s="28"/>
      <c r="AA6" s="20">
        <v>2.6407629785E10</v>
      </c>
      <c r="AB6" s="20">
        <v>8.650471929E9</v>
      </c>
      <c r="AC6" s="20">
        <v>1.341131475E10</v>
      </c>
      <c r="AD6" s="20">
        <v>7.328894765E9</v>
      </c>
      <c r="AE6" s="20">
        <v>3.305636218E9</v>
      </c>
      <c r="AF6" s="20">
        <v>2.3465237582E10</v>
      </c>
      <c r="AG6" s="20">
        <v>0.0</v>
      </c>
      <c r="AH6" s="20">
        <v>2.711696991E9</v>
      </c>
      <c r="AI6" s="20">
        <v>1.25352889E8</v>
      </c>
      <c r="AJ6" s="20">
        <v>2.073344705E9</v>
      </c>
      <c r="AK6" s="20">
        <v>8.7479579614E10</v>
      </c>
      <c r="AL6" s="28"/>
      <c r="AM6" s="20">
        <v>4616785.0</v>
      </c>
      <c r="AN6" s="20">
        <v>7971929.0</v>
      </c>
      <c r="AO6" s="20">
        <v>6314750.0</v>
      </c>
      <c r="AP6" s="20">
        <v>4.7394765E7</v>
      </c>
      <c r="AQ6" s="20">
        <v>2.0250218E7</v>
      </c>
      <c r="AR6" s="20">
        <v>-7.43321436E8</v>
      </c>
      <c r="AS6" s="20">
        <v>0.0</v>
      </c>
      <c r="AT6" s="20">
        <v>626309.0</v>
      </c>
      <c r="AU6" s="20">
        <v>5602889.0</v>
      </c>
      <c r="AV6" s="20">
        <v>-3.54812434E8</v>
      </c>
      <c r="AW6" s="20">
        <v>-1.005356225E9</v>
      </c>
    </row>
    <row r="7">
      <c r="A7" s="31">
        <v>43646.0</v>
      </c>
      <c r="C7" s="20">
        <v>2.7974128E10</v>
      </c>
      <c r="D7" s="20">
        <v>8.829E9</v>
      </c>
      <c r="E7" s="20">
        <v>1.2378E10</v>
      </c>
      <c r="F7" s="20">
        <v>6.411E9</v>
      </c>
      <c r="G7" s="20">
        <v>4.483659E9</v>
      </c>
      <c r="H7" s="20">
        <v>2.3238375504E10</v>
      </c>
      <c r="I7" s="20">
        <v>0.0</v>
      </c>
      <c r="J7" s="20">
        <v>2.711076198E9</v>
      </c>
      <c r="K7" s="20">
        <v>1.9024E8</v>
      </c>
      <c r="L7" s="20">
        <v>1.953778008E9</v>
      </c>
      <c r="M7" s="20">
        <v>8.816925671E10</v>
      </c>
      <c r="N7" s="28"/>
      <c r="O7" s="20">
        <v>2.7926128E10</v>
      </c>
      <c r="P7" s="20">
        <v>9.073584E9</v>
      </c>
      <c r="Q7" s="20">
        <v>1.3261E10</v>
      </c>
      <c r="R7" s="20">
        <v>7.416023E9</v>
      </c>
      <c r="S7" s="20">
        <v>3.64701E9</v>
      </c>
      <c r="T7" s="20">
        <v>2.4728335854E10</v>
      </c>
      <c r="U7" s="20">
        <v>2.00679846E8</v>
      </c>
      <c r="V7" s="20">
        <v>2.748020692E9</v>
      </c>
      <c r="W7" s="20">
        <v>2.1296E8</v>
      </c>
      <c r="X7" s="20">
        <v>3.232291656E9</v>
      </c>
      <c r="Y7" s="20">
        <v>9.2446033048E10</v>
      </c>
      <c r="Z7" s="28"/>
      <c r="AA7" s="20">
        <v>2.7884735333E10</v>
      </c>
      <c r="AB7" s="20">
        <v>9.082780125E9</v>
      </c>
      <c r="AC7" s="20">
        <v>1.3376943941E10</v>
      </c>
      <c r="AD7" s="20">
        <v>7.416264894E9</v>
      </c>
      <c r="AE7" s="20">
        <v>3.732776109E9</v>
      </c>
      <c r="AF7" s="20">
        <v>2.3804809838E10</v>
      </c>
      <c r="AG7" s="20">
        <v>1.50539324E8</v>
      </c>
      <c r="AH7" s="20">
        <v>2.80128943E9</v>
      </c>
      <c r="AI7" s="20">
        <v>2.25903929E8</v>
      </c>
      <c r="AJ7" s="20">
        <v>2.867758373E9</v>
      </c>
      <c r="AK7" s="20">
        <v>9.1343801296E10</v>
      </c>
      <c r="AL7" s="28"/>
      <c r="AM7" s="20">
        <v>-4.1392667E7</v>
      </c>
      <c r="AN7" s="20">
        <v>9196125.0</v>
      </c>
      <c r="AO7" s="20">
        <v>1.15943941E8</v>
      </c>
      <c r="AP7" s="20">
        <v>241894.0</v>
      </c>
      <c r="AQ7" s="20">
        <v>8.5766109E7</v>
      </c>
      <c r="AR7" s="20">
        <v>-9.23526016E8</v>
      </c>
      <c r="AS7" s="20">
        <v>-5.0140522E7</v>
      </c>
      <c r="AT7" s="20">
        <v>5.3268738E7</v>
      </c>
      <c r="AU7" s="20">
        <v>1.2943929E7</v>
      </c>
      <c r="AV7" s="20">
        <v>-3.64533283E8</v>
      </c>
      <c r="AW7" s="20">
        <v>-1.102231752E9</v>
      </c>
    </row>
    <row r="8">
      <c r="A8" s="23">
        <v>44012.0</v>
      </c>
      <c r="B8" s="57"/>
      <c r="C8" s="24">
        <v>2.9785032E10</v>
      </c>
      <c r="D8" s="24">
        <v>9.359071E9</v>
      </c>
      <c r="E8" s="24">
        <v>1.3367E10</v>
      </c>
      <c r="F8" s="24">
        <v>6.432E9</v>
      </c>
      <c r="G8" s="24">
        <v>4.478263E9</v>
      </c>
      <c r="H8" s="24">
        <v>2.3285783189E10</v>
      </c>
      <c r="I8" s="24">
        <v>0.0</v>
      </c>
      <c r="J8" s="24">
        <v>2.788640198E9</v>
      </c>
      <c r="K8" s="24">
        <v>2.3488E8</v>
      </c>
      <c r="L8" s="24">
        <v>1.991416008E9</v>
      </c>
      <c r="M8" s="24">
        <v>9.1722085395E10</v>
      </c>
      <c r="N8" s="58"/>
      <c r="O8" s="24">
        <v>2.9695501E10</v>
      </c>
      <c r="P8" s="24">
        <v>8.438571E9</v>
      </c>
      <c r="Q8" s="24">
        <v>1.329975E10</v>
      </c>
      <c r="R8" s="24">
        <v>7.359298E9</v>
      </c>
      <c r="S8" s="24">
        <v>3.277355E9</v>
      </c>
      <c r="T8" s="24">
        <v>2.7585309758E10</v>
      </c>
      <c r="U8" s="24">
        <v>2.52892709E8</v>
      </c>
      <c r="V8" s="24">
        <v>2.924287898E9</v>
      </c>
      <c r="W8" s="24">
        <v>1.38025E8</v>
      </c>
      <c r="X8" s="24">
        <v>2.554375629E9</v>
      </c>
      <c r="Y8" s="24">
        <v>9.5525365994E10</v>
      </c>
      <c r="Z8" s="58"/>
      <c r="AA8" s="24">
        <v>2.9815934908E10</v>
      </c>
      <c r="AB8" s="24">
        <v>8.478110141E9</v>
      </c>
      <c r="AC8" s="24">
        <v>1.3591179024E10</v>
      </c>
      <c r="AD8" s="24">
        <v>7.861995987E9</v>
      </c>
      <c r="AE8" s="24">
        <v>3.342451818E9</v>
      </c>
      <c r="AF8" s="24">
        <v>2.5692929531E10</v>
      </c>
      <c r="AG8" s="24">
        <v>1.0860574E7</v>
      </c>
      <c r="AH8" s="24">
        <v>2.855437556E9</v>
      </c>
      <c r="AI8" s="24">
        <v>1.36599204E8</v>
      </c>
      <c r="AJ8" s="24">
        <v>2.832651576E9</v>
      </c>
      <c r="AK8" s="24">
        <v>9.4618150319E10</v>
      </c>
      <c r="AL8" s="58"/>
      <c r="AM8" s="24">
        <v>1.20433908E8</v>
      </c>
      <c r="AN8" s="24">
        <v>3.9539141E7</v>
      </c>
      <c r="AO8" s="24">
        <v>2.91429024E8</v>
      </c>
      <c r="AP8" s="24">
        <v>5.02697987E8</v>
      </c>
      <c r="AQ8" s="24">
        <v>6.5096818E7</v>
      </c>
      <c r="AR8" s="24">
        <v>-1.892380227E9</v>
      </c>
      <c r="AS8" s="24">
        <v>-2.42032135E8</v>
      </c>
      <c r="AT8" s="24">
        <v>-6.8850342E7</v>
      </c>
      <c r="AU8" s="24">
        <v>-1425796.0</v>
      </c>
      <c r="AV8" s="24">
        <v>2.78275947E8</v>
      </c>
      <c r="AW8" s="24">
        <v>-9.07215675E8</v>
      </c>
    </row>
    <row r="9">
      <c r="A9" s="23">
        <v>44377.0</v>
      </c>
      <c r="B9" s="57"/>
      <c r="C9" s="24">
        <v>3.0852E10</v>
      </c>
      <c r="D9" s="24">
        <v>7.459071E9</v>
      </c>
      <c r="E9" s="24">
        <v>1.1671E10</v>
      </c>
      <c r="F9" s="24">
        <v>5.361E9</v>
      </c>
      <c r="G9" s="24">
        <v>3.298813E9</v>
      </c>
      <c r="H9" s="24">
        <v>2.3570282E10</v>
      </c>
      <c r="I9" s="24">
        <v>0.0</v>
      </c>
      <c r="J9" s="24">
        <v>2.984717E9</v>
      </c>
      <c r="K9" s="24">
        <v>1.175E7</v>
      </c>
      <c r="L9" s="24">
        <v>2.001029E9</v>
      </c>
      <c r="M9" s="24">
        <v>8.7209662E10</v>
      </c>
      <c r="N9" s="58"/>
      <c r="O9" s="24">
        <v>3.11075E10</v>
      </c>
      <c r="P9" s="24">
        <v>7.463091E9</v>
      </c>
      <c r="Q9" s="24">
        <v>1.502275E10</v>
      </c>
      <c r="R9" s="24">
        <v>8.311029E9</v>
      </c>
      <c r="S9" s="24">
        <v>2.600474E9</v>
      </c>
      <c r="T9" s="24">
        <v>3.1134226E10</v>
      </c>
      <c r="U9" s="24">
        <v>827000.0</v>
      </c>
      <c r="V9" s="24">
        <v>2.868992E9</v>
      </c>
      <c r="W9" s="24">
        <v>1.4135E7</v>
      </c>
      <c r="X9" s="24">
        <v>2.552768E9</v>
      </c>
      <c r="Y9" s="24">
        <v>1.01075792E11</v>
      </c>
      <c r="Z9" s="58"/>
      <c r="AA9" s="24">
        <v>3.1464469E10</v>
      </c>
      <c r="AB9" s="24">
        <v>7.602688E9</v>
      </c>
      <c r="AC9" s="24">
        <v>1.514038E10</v>
      </c>
      <c r="AD9" s="24">
        <v>8.594422E9</v>
      </c>
      <c r="AE9" s="24">
        <v>2.731908E9</v>
      </c>
      <c r="AF9" s="24">
        <v>2.8092836E10</v>
      </c>
      <c r="AG9" s="24">
        <v>968000.0</v>
      </c>
      <c r="AH9" s="24">
        <v>2.797459E9</v>
      </c>
      <c r="AI9" s="24">
        <v>1.4743E7</v>
      </c>
      <c r="AJ9" s="24">
        <v>2.742636E9</v>
      </c>
      <c r="AK9" s="24">
        <v>9.9182509E10</v>
      </c>
      <c r="AL9" s="58"/>
      <c r="AM9" s="24">
        <v>3.56969E8</v>
      </c>
      <c r="AN9" s="24">
        <v>1.39597E8</v>
      </c>
      <c r="AO9" s="24">
        <v>1.1763E8</v>
      </c>
      <c r="AP9" s="24">
        <v>2.83393E8</v>
      </c>
      <c r="AQ9" s="24">
        <v>1.31434E8</v>
      </c>
      <c r="AR9" s="24">
        <v>-3.04139E9</v>
      </c>
      <c r="AS9" s="24">
        <v>141000.0</v>
      </c>
      <c r="AT9" s="24">
        <v>-7.1533E7</v>
      </c>
      <c r="AU9" s="24">
        <v>608000.0</v>
      </c>
      <c r="AV9" s="24">
        <v>1.89868E8</v>
      </c>
      <c r="AW9" s="24">
        <v>-1.893283E9</v>
      </c>
    </row>
    <row r="10">
      <c r="A10" s="23">
        <v>44742.0</v>
      </c>
      <c r="B10" s="57"/>
      <c r="C10" s="59">
        <v>2.9432415E10</v>
      </c>
      <c r="D10" s="59">
        <v>8.441071E9</v>
      </c>
      <c r="E10" s="15">
        <v>1.3827E10</v>
      </c>
      <c r="F10" s="15">
        <v>6.937E9</v>
      </c>
      <c r="G10" s="15">
        <v>3.718813E9</v>
      </c>
      <c r="H10" s="15">
        <v>3.0506662E10</v>
      </c>
      <c r="I10" s="15">
        <v>0.0</v>
      </c>
      <c r="J10" s="15">
        <v>2.905417E9</v>
      </c>
      <c r="K10" s="15">
        <v>9100000.0</v>
      </c>
      <c r="L10" s="15">
        <v>1.947919E9</v>
      </c>
      <c r="M10" s="15">
        <v>9.7725397E10</v>
      </c>
      <c r="N10" s="58"/>
      <c r="O10" s="15">
        <v>2.9553225E10</v>
      </c>
      <c r="P10" s="15">
        <v>9.746691E9</v>
      </c>
      <c r="Q10" s="15">
        <v>1.659175E10</v>
      </c>
      <c r="R10" s="15">
        <v>9.077478E9</v>
      </c>
      <c r="S10" s="15">
        <v>3.598205E9</v>
      </c>
      <c r="T10" s="15">
        <v>3.4494792E10</v>
      </c>
      <c r="U10" s="15">
        <v>7.924E8</v>
      </c>
      <c r="V10" s="15">
        <v>2.783336E9</v>
      </c>
      <c r="W10" s="15">
        <v>1.268E7</v>
      </c>
      <c r="X10" s="15">
        <v>2.328829E9</v>
      </c>
      <c r="Y10" s="15">
        <v>1.08979386E11</v>
      </c>
      <c r="Z10" s="28"/>
      <c r="AA10" s="15">
        <v>2.9582214E10</v>
      </c>
      <c r="AB10" s="15">
        <v>1.0008292E10</v>
      </c>
      <c r="AC10" s="15">
        <v>1.6733563E10</v>
      </c>
      <c r="AD10" s="15">
        <v>9.523327E9</v>
      </c>
      <c r="AE10" s="15">
        <v>3.749483E9</v>
      </c>
      <c r="AF10" s="15">
        <v>3.1596825E10</v>
      </c>
      <c r="AG10" s="15">
        <v>4.984E8</v>
      </c>
      <c r="AH10" s="15">
        <v>2.69677E9</v>
      </c>
      <c r="AI10" s="15">
        <v>1.6022E7</v>
      </c>
      <c r="AJ10" s="15">
        <v>2.390629E9</v>
      </c>
      <c r="AK10" s="15">
        <v>1.06795525E11</v>
      </c>
      <c r="AL10" s="58"/>
      <c r="AM10" s="15">
        <v>2.8989E7</v>
      </c>
      <c r="AN10" s="15">
        <v>2.61601E8</v>
      </c>
      <c r="AO10" s="15">
        <v>1.41813E8</v>
      </c>
      <c r="AP10" s="15">
        <v>4.45849E8</v>
      </c>
      <c r="AQ10" s="15">
        <v>1.51278E8</v>
      </c>
      <c r="AR10" s="24">
        <v>-2.897967E9</v>
      </c>
      <c r="AS10" s="24">
        <v>-2.94E8</v>
      </c>
      <c r="AT10" s="24">
        <v>-8.6566E7</v>
      </c>
      <c r="AU10" s="15">
        <v>3342000.0</v>
      </c>
      <c r="AV10" s="15">
        <v>6.18E7</v>
      </c>
      <c r="AW10" s="24">
        <v>-2.183861E9</v>
      </c>
    </row>
    <row r="11">
      <c r="A11" s="27"/>
      <c r="B11" s="60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61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61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62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</row>
    <row r="12">
      <c r="A12" s="27"/>
      <c r="B12" s="60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61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61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62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</row>
    <row r="13">
      <c r="A13" s="27"/>
      <c r="B13" s="60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61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61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62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</row>
    <row r="14">
      <c r="A14" s="27"/>
      <c r="B14" s="60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61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61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62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</row>
    <row r="15">
      <c r="A15" s="27"/>
      <c r="B15" s="60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61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61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62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</row>
    <row r="16">
      <c r="A16" s="27"/>
      <c r="B16" s="60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61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61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63"/>
      <c r="AM16" s="20"/>
      <c r="AN16" s="28"/>
      <c r="AO16" s="28"/>
      <c r="AP16" s="28"/>
      <c r="AQ16" s="28"/>
      <c r="AR16" s="28"/>
      <c r="AS16" s="28"/>
      <c r="AT16" s="28"/>
      <c r="AU16" s="28"/>
      <c r="AV16" s="28"/>
      <c r="AW16" s="28"/>
    </row>
    <row r="17">
      <c r="A17" s="27"/>
      <c r="B17" s="60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61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61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62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</row>
    <row r="18">
      <c r="A18" s="27"/>
      <c r="B18" s="60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61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61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62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</row>
    <row r="19">
      <c r="A19" s="27"/>
      <c r="B19" s="60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61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61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62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</row>
    <row r="20">
      <c r="A20" s="27"/>
      <c r="B20" s="60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61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61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62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</row>
    <row r="21">
      <c r="A21" s="27"/>
      <c r="B21" s="60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61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61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62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</row>
    <row r="22">
      <c r="A22" s="27"/>
      <c r="B22" s="60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61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61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62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</row>
    <row r="23">
      <c r="A23" s="27"/>
      <c r="B23" s="60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61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61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62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</row>
    <row r="24">
      <c r="A24" s="27"/>
      <c r="B24" s="60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61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61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62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</row>
    <row r="25">
      <c r="A25" s="27"/>
      <c r="B25" s="60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61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61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62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</row>
    <row r="26">
      <c r="A26" s="27"/>
      <c r="B26" s="60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61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61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62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</row>
    <row r="27">
      <c r="A27" s="27"/>
      <c r="B27" s="60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61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61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62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</row>
    <row r="28">
      <c r="A28" s="27"/>
      <c r="B28" s="60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61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61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62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</row>
    <row r="29">
      <c r="A29" s="27"/>
      <c r="B29" s="60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61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61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62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</row>
    <row r="30">
      <c r="A30" s="27"/>
      <c r="B30" s="60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61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61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62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</row>
    <row r="31">
      <c r="A31" s="27"/>
      <c r="B31" s="60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61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61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62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</row>
    <row r="32">
      <c r="A32" s="27"/>
      <c r="B32" s="60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61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61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62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</row>
    <row r="33">
      <c r="A33" s="27"/>
      <c r="B33" s="60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61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61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62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</row>
    <row r="34">
      <c r="A34" s="27"/>
      <c r="B34" s="60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61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61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62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</row>
    <row r="35">
      <c r="A35" s="27"/>
      <c r="B35" s="60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61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61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62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</row>
    <row r="36">
      <c r="A36" s="27"/>
      <c r="B36" s="6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61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61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62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</row>
    <row r="37">
      <c r="A37" s="27"/>
      <c r="B37" s="60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61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61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62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</row>
    <row r="38">
      <c r="A38" s="27"/>
      <c r="B38" s="60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61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61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62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</row>
    <row r="39">
      <c r="A39" s="27"/>
      <c r="B39" s="60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61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61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62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</row>
    <row r="40">
      <c r="A40" s="27"/>
      <c r="B40" s="60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61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61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62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</row>
    <row r="41">
      <c r="A41" s="27"/>
      <c r="B41" s="60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61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61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62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</row>
    <row r="42">
      <c r="A42" s="27"/>
      <c r="B42" s="60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61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61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62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</row>
    <row r="43">
      <c r="A43" s="27"/>
      <c r="B43" s="60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61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61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62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</row>
    <row r="44">
      <c r="A44" s="27"/>
      <c r="B44" s="60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61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61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62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</row>
    <row r="45">
      <c r="A45" s="27"/>
      <c r="B45" s="60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61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61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62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</row>
    <row r="46">
      <c r="A46" s="27"/>
      <c r="B46" s="60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61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61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62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</row>
    <row r="47">
      <c r="A47" s="27"/>
      <c r="B47" s="60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61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61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62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</row>
    <row r="48">
      <c r="A48" s="27"/>
      <c r="B48" s="60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61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61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62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</row>
    <row r="49">
      <c r="A49" s="27"/>
      <c r="B49" s="60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61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61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62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</row>
    <row r="50">
      <c r="A50" s="27"/>
      <c r="B50" s="60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61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61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62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</row>
    <row r="51">
      <c r="A51" s="27"/>
      <c r="B51" s="60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61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61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62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</row>
    <row r="52">
      <c r="A52" s="27"/>
      <c r="B52" s="60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61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61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62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</row>
    <row r="53">
      <c r="A53" s="27"/>
      <c r="B53" s="60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61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61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62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</row>
    <row r="54">
      <c r="A54" s="27"/>
      <c r="B54" s="60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61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61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62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</row>
    <row r="55">
      <c r="A55" s="27"/>
      <c r="B55" s="60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61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61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62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</row>
    <row r="56">
      <c r="A56" s="27"/>
      <c r="B56" s="60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61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61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62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</row>
    <row r="57">
      <c r="A57" s="27"/>
      <c r="B57" s="60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61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61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62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  <row r="58">
      <c r="A58" s="27"/>
      <c r="B58" s="60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61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61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62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</row>
    <row r="59">
      <c r="A59" s="27"/>
      <c r="B59" s="60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61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61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62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</row>
    <row r="60">
      <c r="A60" s="27"/>
      <c r="B60" s="60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61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61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62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</row>
    <row r="61">
      <c r="A61" s="27"/>
      <c r="B61" s="60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61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61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62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</row>
    <row r="62">
      <c r="A62" s="27"/>
      <c r="B62" s="60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61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61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62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</row>
    <row r="63">
      <c r="A63" s="27"/>
      <c r="B63" s="60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6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61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62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</row>
    <row r="64">
      <c r="A64" s="27"/>
      <c r="B64" s="60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61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61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62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</row>
    <row r="65">
      <c r="A65" s="27"/>
      <c r="B65" s="60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61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61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62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</row>
    <row r="66">
      <c r="A66" s="27"/>
      <c r="B66" s="60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61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61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62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</row>
    <row r="67">
      <c r="A67" s="27"/>
      <c r="B67" s="60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61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61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62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</row>
    <row r="68">
      <c r="A68" s="27"/>
      <c r="B68" s="60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61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61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62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</row>
    <row r="69">
      <c r="A69" s="27"/>
      <c r="B69" s="60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61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61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62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</row>
    <row r="70">
      <c r="A70" s="27"/>
      <c r="B70" s="60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61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61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62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>
      <c r="A71" s="27"/>
      <c r="B71" s="60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61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61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62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</row>
    <row r="72">
      <c r="A72" s="27"/>
      <c r="B72" s="60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61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61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62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</row>
    <row r="73">
      <c r="A73" s="27"/>
      <c r="B73" s="60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61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61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62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</row>
    <row r="74">
      <c r="A74" s="27"/>
      <c r="B74" s="60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61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61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62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</row>
    <row r="75">
      <c r="A75" s="27"/>
      <c r="B75" s="60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61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61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62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</row>
    <row r="76">
      <c r="A76" s="27"/>
      <c r="B76" s="60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61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61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62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</row>
    <row r="77">
      <c r="A77" s="27"/>
      <c r="B77" s="60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61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61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62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</row>
    <row r="78">
      <c r="A78" s="27"/>
      <c r="B78" s="60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61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61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62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</row>
    <row r="79">
      <c r="A79" s="27"/>
      <c r="B79" s="60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61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61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62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</row>
    <row r="80">
      <c r="A80" s="27"/>
      <c r="B80" s="60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61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61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62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</row>
    <row r="81">
      <c r="A81" s="27"/>
      <c r="B81" s="60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61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61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62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</row>
    <row r="82">
      <c r="A82" s="27"/>
      <c r="B82" s="60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61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61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62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</row>
    <row r="83">
      <c r="A83" s="27"/>
      <c r="B83" s="60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61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61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62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</row>
    <row r="84">
      <c r="A84" s="27"/>
      <c r="B84" s="60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61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61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62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</row>
    <row r="85">
      <c r="A85" s="27"/>
      <c r="B85" s="60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61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61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62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</row>
    <row r="86">
      <c r="A86" s="27"/>
      <c r="B86" s="60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61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61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62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</row>
    <row r="87">
      <c r="A87" s="27"/>
      <c r="B87" s="60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61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61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62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</row>
    <row r="88">
      <c r="A88" s="27"/>
      <c r="B88" s="60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61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61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62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</row>
    <row r="89">
      <c r="A89" s="27"/>
      <c r="B89" s="60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61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61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62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</row>
    <row r="90">
      <c r="A90" s="27"/>
      <c r="B90" s="60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61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61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62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</row>
    <row r="91">
      <c r="A91" s="27"/>
      <c r="B91" s="60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61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61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62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</row>
    <row r="92">
      <c r="A92" s="27"/>
      <c r="B92" s="60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61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61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62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</row>
    <row r="93">
      <c r="A93" s="27"/>
      <c r="B93" s="60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61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61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62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</row>
    <row r="94">
      <c r="A94" s="27"/>
      <c r="B94" s="60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61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61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62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</row>
    <row r="95">
      <c r="A95" s="27"/>
      <c r="B95" s="60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61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61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62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</row>
    <row r="96">
      <c r="A96" s="27"/>
      <c r="B96" s="60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61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61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62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</row>
    <row r="97">
      <c r="A97" s="27"/>
      <c r="B97" s="60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61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61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62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</row>
    <row r="98">
      <c r="A98" s="27"/>
      <c r="B98" s="60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61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61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62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</row>
    <row r="99">
      <c r="A99" s="27"/>
      <c r="B99" s="60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61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61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62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</row>
    <row r="100">
      <c r="A100" s="27"/>
      <c r="B100" s="60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61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61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62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</row>
    <row r="101">
      <c r="A101" s="27"/>
      <c r="B101" s="60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61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61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62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</row>
    <row r="102">
      <c r="A102" s="27"/>
      <c r="B102" s="60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61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61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62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</row>
    <row r="103">
      <c r="A103" s="27"/>
      <c r="B103" s="60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61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61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62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</row>
    <row r="104">
      <c r="A104" s="27"/>
      <c r="B104" s="60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61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61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62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</row>
    <row r="105">
      <c r="A105" s="27"/>
      <c r="B105" s="60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61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61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62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</row>
    <row r="106">
      <c r="A106" s="27"/>
      <c r="B106" s="60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61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61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62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</row>
    <row r="107">
      <c r="A107" s="27"/>
      <c r="B107" s="60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61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61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62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</row>
    <row r="108">
      <c r="A108" s="27"/>
      <c r="B108" s="60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61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61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62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</row>
    <row r="109">
      <c r="A109" s="27"/>
      <c r="B109" s="60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61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61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62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</row>
    <row r="110">
      <c r="A110" s="27"/>
      <c r="B110" s="60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61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61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62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</row>
    <row r="111">
      <c r="A111" s="27"/>
      <c r="B111" s="60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61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61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62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</row>
    <row r="112">
      <c r="A112" s="27"/>
      <c r="B112" s="60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61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61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62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</row>
    <row r="113">
      <c r="A113" s="27"/>
      <c r="B113" s="60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61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61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62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</row>
    <row r="114">
      <c r="A114" s="27"/>
      <c r="B114" s="60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61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61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62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</row>
    <row r="115">
      <c r="A115" s="27"/>
      <c r="B115" s="60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61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61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62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</row>
    <row r="116">
      <c r="A116" s="27"/>
      <c r="B116" s="60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61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61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62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</row>
    <row r="117">
      <c r="A117" s="27"/>
      <c r="B117" s="60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61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61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62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</row>
    <row r="118">
      <c r="A118" s="27"/>
      <c r="B118" s="60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61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61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62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</row>
    <row r="119">
      <c r="A119" s="27"/>
      <c r="B119" s="60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61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61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62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</row>
    <row r="120">
      <c r="A120" s="27"/>
      <c r="B120" s="60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61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61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62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</row>
    <row r="121">
      <c r="A121" s="27"/>
      <c r="B121" s="60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61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61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62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</row>
    <row r="122">
      <c r="A122" s="27"/>
      <c r="B122" s="60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61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61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62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</row>
    <row r="123">
      <c r="A123" s="27"/>
      <c r="B123" s="60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61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61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62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</row>
    <row r="124">
      <c r="A124" s="27"/>
      <c r="B124" s="60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61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61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62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</row>
    <row r="125">
      <c r="A125" s="27"/>
      <c r="B125" s="60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61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61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62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</row>
    <row r="126">
      <c r="A126" s="27"/>
      <c r="B126" s="60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61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61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62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</row>
    <row r="127">
      <c r="A127" s="27"/>
      <c r="B127" s="60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61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61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62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</row>
    <row r="128">
      <c r="A128" s="27"/>
      <c r="B128" s="60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61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61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62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</row>
    <row r="129">
      <c r="A129" s="27"/>
      <c r="B129" s="60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61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61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62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</row>
    <row r="130">
      <c r="A130" s="27"/>
      <c r="B130" s="60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61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61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62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</row>
    <row r="131">
      <c r="A131" s="27"/>
      <c r="B131" s="60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61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61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62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</row>
    <row r="132">
      <c r="A132" s="27"/>
      <c r="B132" s="60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61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61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62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</row>
    <row r="133">
      <c r="A133" s="27"/>
      <c r="B133" s="60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61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61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62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</row>
    <row r="134">
      <c r="A134" s="27"/>
      <c r="B134" s="60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61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61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62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</row>
    <row r="135">
      <c r="A135" s="27"/>
      <c r="B135" s="60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61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61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62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</row>
    <row r="136">
      <c r="A136" s="27"/>
      <c r="B136" s="60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61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61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62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</row>
    <row r="137">
      <c r="A137" s="27"/>
      <c r="B137" s="60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61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61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62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</row>
    <row r="138">
      <c r="A138" s="27"/>
      <c r="B138" s="60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61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61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62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</row>
    <row r="139">
      <c r="A139" s="27"/>
      <c r="B139" s="60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61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61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62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</row>
    <row r="140">
      <c r="A140" s="27"/>
      <c r="B140" s="60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61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61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62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</row>
    <row r="141">
      <c r="A141" s="27"/>
      <c r="B141" s="60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61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61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62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</row>
    <row r="142">
      <c r="A142" s="27"/>
      <c r="B142" s="60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61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61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62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</row>
    <row r="143">
      <c r="A143" s="27"/>
      <c r="B143" s="60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61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61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62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</row>
    <row r="144">
      <c r="A144" s="27"/>
      <c r="B144" s="60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61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61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62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</row>
    <row r="145">
      <c r="A145" s="27"/>
      <c r="B145" s="60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61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61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62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</row>
    <row r="146">
      <c r="A146" s="27"/>
      <c r="B146" s="60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61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61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62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</row>
    <row r="147">
      <c r="A147" s="27"/>
      <c r="B147" s="60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61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61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62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</row>
    <row r="148">
      <c r="A148" s="27"/>
      <c r="B148" s="60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61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61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62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</row>
    <row r="149">
      <c r="A149" s="27"/>
      <c r="B149" s="60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61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61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62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</row>
    <row r="150">
      <c r="A150" s="27"/>
      <c r="B150" s="60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61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61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62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</row>
    <row r="151">
      <c r="A151" s="27"/>
      <c r="B151" s="60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61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61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62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</row>
    <row r="152">
      <c r="A152" s="27"/>
      <c r="B152" s="60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61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61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62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</row>
    <row r="153">
      <c r="A153" s="27"/>
      <c r="B153" s="60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61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61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62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</row>
    <row r="154">
      <c r="A154" s="27"/>
      <c r="B154" s="60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61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61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62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</row>
    <row r="155">
      <c r="A155" s="27"/>
      <c r="B155" s="60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61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61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62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</row>
    <row r="156">
      <c r="A156" s="27"/>
      <c r="B156" s="60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61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61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62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</row>
    <row r="157">
      <c r="A157" s="27"/>
      <c r="B157" s="60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61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61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62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</row>
    <row r="158">
      <c r="A158" s="27"/>
      <c r="B158" s="60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61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61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62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</row>
    <row r="159">
      <c r="A159" s="27"/>
      <c r="B159" s="60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61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61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62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</row>
    <row r="160">
      <c r="A160" s="27"/>
      <c r="B160" s="60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61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61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62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</row>
    <row r="161">
      <c r="A161" s="27"/>
      <c r="B161" s="60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61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61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62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</row>
    <row r="162">
      <c r="A162" s="27"/>
      <c r="B162" s="60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61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61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62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</row>
    <row r="163">
      <c r="A163" s="27"/>
      <c r="B163" s="60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61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61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62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</row>
    <row r="164">
      <c r="A164" s="27"/>
      <c r="B164" s="60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61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61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62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</row>
    <row r="165">
      <c r="A165" s="27"/>
      <c r="B165" s="60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61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61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62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</row>
    <row r="166">
      <c r="A166" s="27"/>
      <c r="B166" s="60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61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61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62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</row>
    <row r="167">
      <c r="A167" s="27"/>
      <c r="B167" s="60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61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61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62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</row>
    <row r="168">
      <c r="A168" s="27"/>
      <c r="B168" s="60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61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61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62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</row>
    <row r="169">
      <c r="A169" s="27"/>
      <c r="B169" s="60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61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61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62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</row>
    <row r="170">
      <c r="A170" s="27"/>
      <c r="B170" s="60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61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61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62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</row>
    <row r="171">
      <c r="A171" s="27"/>
      <c r="B171" s="60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61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61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62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</row>
    <row r="172">
      <c r="A172" s="27"/>
      <c r="B172" s="60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61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61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62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</row>
    <row r="173">
      <c r="A173" s="27"/>
      <c r="B173" s="60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61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61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62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</row>
    <row r="174">
      <c r="A174" s="27"/>
      <c r="B174" s="60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61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61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62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</row>
    <row r="175">
      <c r="A175" s="27"/>
      <c r="B175" s="60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61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61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62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</row>
    <row r="176">
      <c r="A176" s="27"/>
      <c r="B176" s="60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61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61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62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</row>
    <row r="177">
      <c r="A177" s="27"/>
      <c r="B177" s="60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61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61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62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</row>
    <row r="178">
      <c r="A178" s="27"/>
      <c r="B178" s="60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61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61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62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</row>
    <row r="179">
      <c r="A179" s="27"/>
      <c r="B179" s="60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61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61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62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</row>
    <row r="180">
      <c r="A180" s="27"/>
      <c r="B180" s="60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61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61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62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</row>
    <row r="181">
      <c r="A181" s="27"/>
      <c r="B181" s="60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61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61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62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</row>
    <row r="182">
      <c r="A182" s="27"/>
      <c r="B182" s="60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61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61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62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</row>
    <row r="183">
      <c r="A183" s="27"/>
      <c r="B183" s="60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61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61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62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</row>
    <row r="184">
      <c r="A184" s="27"/>
      <c r="B184" s="60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61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61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62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</row>
    <row r="185">
      <c r="A185" s="27"/>
      <c r="B185" s="60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61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61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62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</row>
    <row r="186">
      <c r="A186" s="27"/>
      <c r="B186" s="60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61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61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62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</row>
    <row r="187">
      <c r="A187" s="27"/>
      <c r="B187" s="60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61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61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62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</row>
    <row r="188">
      <c r="A188" s="27"/>
      <c r="B188" s="60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61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61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62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</row>
    <row r="189">
      <c r="A189" s="27"/>
      <c r="B189" s="60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61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61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62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</row>
    <row r="190">
      <c r="A190" s="27"/>
      <c r="B190" s="60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61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61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62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</row>
    <row r="191">
      <c r="A191" s="27"/>
      <c r="B191" s="60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61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61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62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</row>
    <row r="192">
      <c r="A192" s="27"/>
      <c r="B192" s="60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61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61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62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</row>
    <row r="193">
      <c r="A193" s="27"/>
      <c r="B193" s="60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61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61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62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</row>
    <row r="194">
      <c r="A194" s="27"/>
      <c r="B194" s="60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61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61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62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</row>
    <row r="195">
      <c r="A195" s="27"/>
      <c r="B195" s="60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61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61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62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</row>
    <row r="196">
      <c r="A196" s="27"/>
      <c r="B196" s="60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61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61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62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</row>
    <row r="197">
      <c r="A197" s="27"/>
      <c r="B197" s="60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61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61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62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</row>
    <row r="198">
      <c r="A198" s="27"/>
      <c r="B198" s="60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61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61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62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</row>
    <row r="199">
      <c r="A199" s="27"/>
      <c r="B199" s="60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61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61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62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</row>
    <row r="200">
      <c r="A200" s="27"/>
      <c r="B200" s="60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61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61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62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</row>
    <row r="201">
      <c r="A201" s="27"/>
      <c r="B201" s="60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61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61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62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</row>
    <row r="202">
      <c r="A202" s="27"/>
      <c r="B202" s="60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61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61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62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</row>
    <row r="203">
      <c r="A203" s="27"/>
      <c r="B203" s="60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61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61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62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</row>
    <row r="204">
      <c r="A204" s="27"/>
      <c r="B204" s="60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61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61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62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</row>
    <row r="205">
      <c r="A205" s="27"/>
      <c r="B205" s="60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61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61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62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</row>
    <row r="206">
      <c r="A206" s="27"/>
      <c r="B206" s="60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61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61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62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</row>
    <row r="207">
      <c r="A207" s="27"/>
      <c r="B207" s="60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61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61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62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</row>
    <row r="208">
      <c r="A208" s="27"/>
      <c r="B208" s="60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61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61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62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</row>
    <row r="209">
      <c r="A209" s="27"/>
      <c r="B209" s="60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61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61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62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</row>
    <row r="210">
      <c r="A210" s="27"/>
      <c r="B210" s="60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61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61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62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</row>
    <row r="211">
      <c r="A211" s="27"/>
      <c r="B211" s="60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61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61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62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</row>
    <row r="212">
      <c r="A212" s="27"/>
      <c r="B212" s="60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61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61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62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</row>
    <row r="213">
      <c r="A213" s="27"/>
      <c r="B213" s="60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61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61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62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</row>
    <row r="214">
      <c r="A214" s="27"/>
      <c r="B214" s="60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61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61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62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</row>
    <row r="215">
      <c r="A215" s="27"/>
      <c r="B215" s="60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61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61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62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</row>
    <row r="216">
      <c r="A216" s="27"/>
      <c r="B216" s="60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61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61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62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</row>
    <row r="217">
      <c r="A217" s="27"/>
      <c r="B217" s="60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61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61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62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</row>
    <row r="218">
      <c r="A218" s="27"/>
      <c r="B218" s="60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61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61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62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</row>
    <row r="219">
      <c r="A219" s="27"/>
      <c r="B219" s="60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61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61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62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</row>
    <row r="220">
      <c r="A220" s="27"/>
      <c r="B220" s="60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61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61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62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</row>
    <row r="221">
      <c r="A221" s="27"/>
      <c r="B221" s="60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61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61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62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</row>
    <row r="222">
      <c r="A222" s="27"/>
      <c r="B222" s="60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61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61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62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</row>
    <row r="223">
      <c r="A223" s="27"/>
      <c r="B223" s="60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61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61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62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</row>
    <row r="224">
      <c r="A224" s="27"/>
      <c r="B224" s="60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61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61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62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</row>
    <row r="225">
      <c r="A225" s="27"/>
      <c r="B225" s="60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61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61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62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</row>
    <row r="226">
      <c r="A226" s="27"/>
      <c r="B226" s="60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61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61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62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</row>
    <row r="227">
      <c r="A227" s="27"/>
      <c r="B227" s="60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61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61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62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</row>
    <row r="228">
      <c r="A228" s="27"/>
      <c r="B228" s="60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61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61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62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</row>
    <row r="229">
      <c r="A229" s="27"/>
      <c r="B229" s="60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61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61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62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</row>
    <row r="230">
      <c r="A230" s="27"/>
      <c r="B230" s="60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61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61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62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</row>
    <row r="231">
      <c r="A231" s="27"/>
      <c r="B231" s="60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61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61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62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</row>
    <row r="232">
      <c r="A232" s="27"/>
      <c r="B232" s="60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61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61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62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</row>
    <row r="233">
      <c r="A233" s="27"/>
      <c r="B233" s="60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61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61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62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</row>
    <row r="234">
      <c r="A234" s="27"/>
      <c r="B234" s="60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61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61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62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</row>
    <row r="235">
      <c r="A235" s="27"/>
      <c r="B235" s="60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61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61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62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</row>
    <row r="236">
      <c r="A236" s="27"/>
      <c r="B236" s="60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61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61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62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</row>
    <row r="237">
      <c r="A237" s="27"/>
      <c r="B237" s="60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61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61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62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</row>
    <row r="238">
      <c r="A238" s="27"/>
      <c r="B238" s="60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61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61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62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</row>
    <row r="239">
      <c r="A239" s="27"/>
      <c r="B239" s="60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61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61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62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</row>
    <row r="240">
      <c r="A240" s="27"/>
      <c r="B240" s="60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61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61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62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</row>
    <row r="241">
      <c r="A241" s="27"/>
      <c r="B241" s="60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61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61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62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</row>
    <row r="242">
      <c r="A242" s="27"/>
      <c r="B242" s="60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61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61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62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</row>
    <row r="243">
      <c r="A243" s="27"/>
      <c r="B243" s="60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61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61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62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</row>
    <row r="244">
      <c r="A244" s="27"/>
      <c r="B244" s="60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61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61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62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</row>
    <row r="245">
      <c r="A245" s="27"/>
      <c r="B245" s="60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61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61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62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</row>
    <row r="246">
      <c r="A246" s="27"/>
      <c r="B246" s="60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61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61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62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</row>
    <row r="247">
      <c r="A247" s="27"/>
      <c r="B247" s="60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61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61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62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</row>
    <row r="248">
      <c r="A248" s="27"/>
      <c r="B248" s="60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61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61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62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</row>
    <row r="249">
      <c r="A249" s="27"/>
      <c r="B249" s="60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61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61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62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</row>
    <row r="250">
      <c r="A250" s="27"/>
      <c r="B250" s="60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61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61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62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</row>
    <row r="251">
      <c r="A251" s="27"/>
      <c r="B251" s="60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61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61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62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</row>
    <row r="252">
      <c r="A252" s="27"/>
      <c r="B252" s="60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61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61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62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</row>
    <row r="253">
      <c r="A253" s="27"/>
      <c r="B253" s="60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61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61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62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</row>
    <row r="254">
      <c r="A254" s="27"/>
      <c r="B254" s="60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61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61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62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</row>
    <row r="255">
      <c r="A255" s="27"/>
      <c r="B255" s="60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61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61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62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</row>
    <row r="256">
      <c r="A256" s="27"/>
      <c r="B256" s="60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61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61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62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</row>
    <row r="257">
      <c r="A257" s="27"/>
      <c r="B257" s="60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61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61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62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</row>
    <row r="258">
      <c r="A258" s="27"/>
      <c r="B258" s="60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61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61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62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</row>
    <row r="259">
      <c r="A259" s="27"/>
      <c r="B259" s="60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61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61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62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</row>
    <row r="260">
      <c r="A260" s="27"/>
      <c r="B260" s="60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61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61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62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</row>
    <row r="261">
      <c r="A261" s="27"/>
      <c r="B261" s="60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61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61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62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</row>
    <row r="262">
      <c r="A262" s="27"/>
      <c r="B262" s="60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61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61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62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</row>
    <row r="263">
      <c r="A263" s="27"/>
      <c r="B263" s="60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61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61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62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</row>
    <row r="264">
      <c r="A264" s="27"/>
      <c r="B264" s="60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61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61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62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</row>
    <row r="265">
      <c r="A265" s="27"/>
      <c r="B265" s="60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61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61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62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</row>
    <row r="266">
      <c r="A266" s="27"/>
      <c r="B266" s="60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61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61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62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</row>
    <row r="267">
      <c r="A267" s="27"/>
      <c r="B267" s="60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61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61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62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</row>
    <row r="268">
      <c r="A268" s="27"/>
      <c r="B268" s="60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61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61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62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</row>
    <row r="269">
      <c r="A269" s="27"/>
      <c r="B269" s="60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61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61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62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</row>
    <row r="270">
      <c r="A270" s="27"/>
      <c r="B270" s="60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61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61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62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</row>
    <row r="271">
      <c r="A271" s="27"/>
      <c r="B271" s="60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61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61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62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</row>
    <row r="272">
      <c r="A272" s="27"/>
      <c r="B272" s="60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61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61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62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</row>
    <row r="273">
      <c r="A273" s="27"/>
      <c r="B273" s="60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61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61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62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</row>
    <row r="274">
      <c r="A274" s="27"/>
      <c r="B274" s="60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61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61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62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</row>
    <row r="275">
      <c r="A275" s="27"/>
      <c r="B275" s="60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61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61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62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</row>
    <row r="276">
      <c r="A276" s="27"/>
      <c r="B276" s="60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61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61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62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</row>
    <row r="277">
      <c r="A277" s="27"/>
      <c r="B277" s="60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61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61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62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</row>
    <row r="278">
      <c r="A278" s="27"/>
      <c r="B278" s="60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61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61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62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</row>
    <row r="279">
      <c r="A279" s="27"/>
      <c r="B279" s="60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61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61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62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</row>
    <row r="280">
      <c r="A280" s="27"/>
      <c r="B280" s="60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61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61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62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</row>
    <row r="281">
      <c r="A281" s="27"/>
      <c r="B281" s="60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61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61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62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</row>
    <row r="282">
      <c r="A282" s="27"/>
      <c r="B282" s="60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61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61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62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</row>
    <row r="283">
      <c r="A283" s="27"/>
      <c r="B283" s="60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61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61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62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</row>
    <row r="284">
      <c r="A284" s="27"/>
      <c r="B284" s="60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61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61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62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</row>
    <row r="285">
      <c r="A285" s="27"/>
      <c r="B285" s="60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61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61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62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</row>
    <row r="286">
      <c r="A286" s="27"/>
      <c r="B286" s="60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61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61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62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</row>
    <row r="287">
      <c r="A287" s="27"/>
      <c r="B287" s="60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61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61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62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</row>
    <row r="288">
      <c r="A288" s="27"/>
      <c r="B288" s="60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61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61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62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</row>
    <row r="289">
      <c r="A289" s="27"/>
      <c r="B289" s="60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61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61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62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</row>
    <row r="290">
      <c r="A290" s="27"/>
      <c r="B290" s="60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61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61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62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</row>
    <row r="291">
      <c r="A291" s="27"/>
      <c r="B291" s="60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61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61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62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</row>
    <row r="292">
      <c r="A292" s="27"/>
      <c r="B292" s="60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61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61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62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</row>
    <row r="293">
      <c r="A293" s="27"/>
      <c r="B293" s="60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61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61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62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</row>
    <row r="294">
      <c r="A294" s="27"/>
      <c r="B294" s="60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61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61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62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</row>
    <row r="295">
      <c r="A295" s="27"/>
      <c r="B295" s="60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61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61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62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</row>
    <row r="296">
      <c r="A296" s="27"/>
      <c r="B296" s="60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61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61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62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</row>
    <row r="297">
      <c r="A297" s="27"/>
      <c r="B297" s="60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61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61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62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</row>
    <row r="298">
      <c r="A298" s="27"/>
      <c r="B298" s="60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61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61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62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</row>
    <row r="299">
      <c r="A299" s="27"/>
      <c r="B299" s="60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61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61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62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</row>
    <row r="300">
      <c r="A300" s="27"/>
      <c r="B300" s="60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61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61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62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</row>
    <row r="301">
      <c r="A301" s="27"/>
      <c r="B301" s="60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61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61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62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</row>
    <row r="302">
      <c r="A302" s="27"/>
      <c r="B302" s="60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61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61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62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</row>
    <row r="303">
      <c r="A303" s="27"/>
      <c r="B303" s="60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61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61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62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</row>
    <row r="304">
      <c r="A304" s="27"/>
      <c r="B304" s="60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61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61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62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</row>
    <row r="305">
      <c r="A305" s="27"/>
      <c r="B305" s="60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61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61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62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</row>
    <row r="306">
      <c r="A306" s="27"/>
      <c r="B306" s="60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61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61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62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</row>
    <row r="307">
      <c r="A307" s="27"/>
      <c r="B307" s="60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61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61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62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</row>
    <row r="308">
      <c r="A308" s="27"/>
      <c r="B308" s="60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61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61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62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</row>
    <row r="309">
      <c r="A309" s="27"/>
      <c r="B309" s="60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61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61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62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</row>
    <row r="310">
      <c r="A310" s="27"/>
      <c r="B310" s="60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61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61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62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</row>
    <row r="311">
      <c r="A311" s="27"/>
      <c r="B311" s="60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61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61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62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</row>
    <row r="312">
      <c r="A312" s="27"/>
      <c r="B312" s="60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61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61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62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</row>
    <row r="313">
      <c r="A313" s="27"/>
      <c r="B313" s="60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61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61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62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</row>
    <row r="314">
      <c r="A314" s="27"/>
      <c r="B314" s="60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61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61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62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</row>
    <row r="315">
      <c r="A315" s="27"/>
      <c r="B315" s="60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61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61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62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</row>
    <row r="316">
      <c r="A316" s="27"/>
      <c r="B316" s="60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61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61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62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</row>
    <row r="317">
      <c r="A317" s="27"/>
      <c r="B317" s="60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61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61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62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</row>
    <row r="318">
      <c r="A318" s="27"/>
      <c r="B318" s="60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61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61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62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</row>
    <row r="319">
      <c r="A319" s="27"/>
      <c r="B319" s="60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61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61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62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</row>
    <row r="320">
      <c r="A320" s="27"/>
      <c r="B320" s="60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61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61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62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</row>
    <row r="321">
      <c r="A321" s="27"/>
      <c r="B321" s="60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61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61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62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</row>
    <row r="322">
      <c r="A322" s="27"/>
      <c r="B322" s="60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61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61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62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</row>
    <row r="323">
      <c r="A323" s="27"/>
      <c r="B323" s="60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61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61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62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</row>
    <row r="324">
      <c r="A324" s="27"/>
      <c r="B324" s="60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61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61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62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</row>
    <row r="325">
      <c r="A325" s="27"/>
      <c r="B325" s="60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61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61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62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</row>
    <row r="326">
      <c r="A326" s="27"/>
      <c r="B326" s="60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61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61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62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</row>
    <row r="327">
      <c r="A327" s="27"/>
      <c r="B327" s="60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61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61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62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</row>
    <row r="328">
      <c r="A328" s="27"/>
      <c r="B328" s="60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61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61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62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</row>
    <row r="329">
      <c r="A329" s="27"/>
      <c r="B329" s="60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61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61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62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</row>
    <row r="330">
      <c r="A330" s="27"/>
      <c r="B330" s="60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61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61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62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</row>
    <row r="331">
      <c r="A331" s="27"/>
      <c r="B331" s="60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61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61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62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</row>
    <row r="332">
      <c r="A332" s="27"/>
      <c r="B332" s="60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61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61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62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</row>
    <row r="333">
      <c r="A333" s="27"/>
      <c r="B333" s="60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61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61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62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</row>
    <row r="334">
      <c r="A334" s="27"/>
      <c r="B334" s="60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61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61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62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</row>
    <row r="335">
      <c r="A335" s="27"/>
      <c r="B335" s="60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61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61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62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</row>
    <row r="336">
      <c r="A336" s="27"/>
      <c r="B336" s="60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61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61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62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</row>
    <row r="337">
      <c r="A337" s="27"/>
      <c r="B337" s="60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61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61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62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</row>
    <row r="338">
      <c r="A338" s="27"/>
      <c r="B338" s="60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61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61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62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</row>
    <row r="339">
      <c r="A339" s="27"/>
      <c r="B339" s="60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61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61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62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</row>
    <row r="340">
      <c r="A340" s="27"/>
      <c r="B340" s="60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61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61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62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</row>
    <row r="341">
      <c r="A341" s="27"/>
      <c r="B341" s="60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61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61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62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</row>
    <row r="342">
      <c r="A342" s="27"/>
      <c r="B342" s="60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61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61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62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</row>
    <row r="343">
      <c r="A343" s="27"/>
      <c r="B343" s="60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61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61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62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</row>
    <row r="344">
      <c r="A344" s="27"/>
      <c r="B344" s="60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61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61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62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</row>
    <row r="345">
      <c r="A345" s="27"/>
      <c r="B345" s="60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61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61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62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</row>
    <row r="346">
      <c r="A346" s="27"/>
      <c r="B346" s="60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61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61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62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</row>
    <row r="347">
      <c r="A347" s="27"/>
      <c r="B347" s="60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61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61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62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</row>
    <row r="348">
      <c r="A348" s="27"/>
      <c r="B348" s="60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61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61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62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</row>
    <row r="349">
      <c r="A349" s="27"/>
      <c r="B349" s="60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61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61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62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</row>
    <row r="350">
      <c r="A350" s="27"/>
      <c r="B350" s="60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61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61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62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</row>
    <row r="351">
      <c r="A351" s="27"/>
      <c r="B351" s="60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61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61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62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</row>
    <row r="352">
      <c r="A352" s="27"/>
      <c r="B352" s="60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61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61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62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</row>
    <row r="353">
      <c r="A353" s="27"/>
      <c r="B353" s="60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61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61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62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</row>
    <row r="354">
      <c r="A354" s="27"/>
      <c r="B354" s="60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61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61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62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</row>
    <row r="355">
      <c r="A355" s="27"/>
      <c r="B355" s="60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61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61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62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</row>
    <row r="356">
      <c r="A356" s="27"/>
      <c r="B356" s="60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61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61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62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</row>
    <row r="357">
      <c r="A357" s="27"/>
      <c r="B357" s="60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61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61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62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</row>
    <row r="358">
      <c r="A358" s="27"/>
      <c r="B358" s="60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61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61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62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</row>
    <row r="359">
      <c r="A359" s="27"/>
      <c r="B359" s="60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61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61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62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</row>
    <row r="360">
      <c r="A360" s="27"/>
      <c r="B360" s="60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61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61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62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</row>
    <row r="361">
      <c r="A361" s="27"/>
      <c r="B361" s="60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61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61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62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</row>
    <row r="362">
      <c r="A362" s="27"/>
      <c r="B362" s="60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61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61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62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</row>
    <row r="363">
      <c r="A363" s="27"/>
      <c r="B363" s="60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61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61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62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</row>
    <row r="364">
      <c r="A364" s="27"/>
      <c r="B364" s="60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61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61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62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</row>
    <row r="365">
      <c r="A365" s="27"/>
      <c r="B365" s="60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61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61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62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</row>
    <row r="366">
      <c r="A366" s="27"/>
      <c r="B366" s="60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61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61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62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</row>
    <row r="367">
      <c r="A367" s="27"/>
      <c r="B367" s="60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61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61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62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</row>
    <row r="368">
      <c r="A368" s="27"/>
      <c r="B368" s="60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61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61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62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</row>
    <row r="369">
      <c r="A369" s="27"/>
      <c r="B369" s="60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61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61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62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</row>
    <row r="370">
      <c r="A370" s="27"/>
      <c r="B370" s="60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61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61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62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</row>
    <row r="371">
      <c r="A371" s="27"/>
      <c r="B371" s="60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61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61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62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</row>
    <row r="372">
      <c r="A372" s="27"/>
      <c r="B372" s="60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61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61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62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</row>
    <row r="373">
      <c r="A373" s="27"/>
      <c r="B373" s="60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61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61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62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</row>
    <row r="374">
      <c r="A374" s="27"/>
      <c r="B374" s="60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61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61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62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</row>
    <row r="375">
      <c r="A375" s="27"/>
      <c r="B375" s="60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61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61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62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</row>
    <row r="376">
      <c r="A376" s="27"/>
      <c r="B376" s="60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61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61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62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</row>
    <row r="377">
      <c r="A377" s="27"/>
      <c r="B377" s="60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61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61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62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</row>
    <row r="378">
      <c r="A378" s="27"/>
      <c r="B378" s="60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61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61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62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</row>
    <row r="379">
      <c r="A379" s="27"/>
      <c r="B379" s="60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61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61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62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</row>
    <row r="380">
      <c r="A380" s="27"/>
      <c r="B380" s="60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61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61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62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</row>
    <row r="381">
      <c r="A381" s="27"/>
      <c r="B381" s="60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61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61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62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</row>
    <row r="382">
      <c r="A382" s="27"/>
      <c r="B382" s="60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61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61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62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</row>
    <row r="383">
      <c r="A383" s="27"/>
      <c r="B383" s="60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61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61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62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</row>
    <row r="384">
      <c r="A384" s="27"/>
      <c r="B384" s="60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61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61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62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</row>
    <row r="385">
      <c r="A385" s="27"/>
      <c r="B385" s="60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61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61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62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</row>
    <row r="386">
      <c r="A386" s="27"/>
      <c r="B386" s="60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61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61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62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</row>
    <row r="387">
      <c r="A387" s="27"/>
      <c r="B387" s="60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61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61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62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</row>
    <row r="388">
      <c r="A388" s="27"/>
      <c r="B388" s="60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61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61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62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</row>
    <row r="389">
      <c r="A389" s="27"/>
      <c r="B389" s="60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61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61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62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</row>
    <row r="390">
      <c r="A390" s="27"/>
      <c r="B390" s="60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61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61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62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</row>
    <row r="391">
      <c r="A391" s="27"/>
      <c r="B391" s="60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61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61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62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</row>
    <row r="392">
      <c r="A392" s="27"/>
      <c r="B392" s="60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61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61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62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</row>
    <row r="393">
      <c r="A393" s="27"/>
      <c r="B393" s="60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61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61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62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</row>
    <row r="394">
      <c r="A394" s="27"/>
      <c r="B394" s="60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61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61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62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</row>
    <row r="395">
      <c r="A395" s="27"/>
      <c r="B395" s="60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61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61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62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</row>
    <row r="396">
      <c r="A396" s="27"/>
      <c r="B396" s="60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61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61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62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</row>
    <row r="397">
      <c r="A397" s="27"/>
      <c r="B397" s="60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61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61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62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</row>
    <row r="398">
      <c r="A398" s="27"/>
      <c r="B398" s="60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61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61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62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</row>
    <row r="399">
      <c r="A399" s="27"/>
      <c r="B399" s="60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61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61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62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</row>
    <row r="400">
      <c r="A400" s="27"/>
      <c r="B400" s="60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61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61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62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</row>
    <row r="401">
      <c r="A401" s="27"/>
      <c r="B401" s="60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61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61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62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</row>
    <row r="402">
      <c r="A402" s="27"/>
      <c r="B402" s="60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61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61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62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</row>
    <row r="403">
      <c r="A403" s="27"/>
      <c r="B403" s="60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61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61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62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</row>
    <row r="404">
      <c r="A404" s="27"/>
      <c r="B404" s="60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61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61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62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</row>
    <row r="405">
      <c r="A405" s="27"/>
      <c r="B405" s="60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61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61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62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</row>
    <row r="406">
      <c r="A406" s="27"/>
      <c r="B406" s="60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61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61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62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</row>
    <row r="407">
      <c r="A407" s="27"/>
      <c r="B407" s="60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61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61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62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</row>
    <row r="408">
      <c r="A408" s="27"/>
      <c r="B408" s="60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61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61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62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</row>
    <row r="409">
      <c r="A409" s="27"/>
      <c r="B409" s="60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61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61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62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</row>
    <row r="410">
      <c r="A410" s="27"/>
      <c r="B410" s="60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61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61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62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</row>
    <row r="411">
      <c r="A411" s="27"/>
      <c r="B411" s="60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61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61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62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</row>
    <row r="412">
      <c r="A412" s="27"/>
      <c r="B412" s="60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61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61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62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</row>
    <row r="413">
      <c r="A413" s="27"/>
      <c r="B413" s="60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61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61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62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</row>
    <row r="414">
      <c r="A414" s="27"/>
      <c r="B414" s="60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61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61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62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</row>
    <row r="415">
      <c r="A415" s="27"/>
      <c r="B415" s="60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61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61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62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</row>
    <row r="416">
      <c r="A416" s="27"/>
      <c r="B416" s="60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61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61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62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</row>
    <row r="417">
      <c r="A417" s="27"/>
      <c r="B417" s="60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61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61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62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</row>
    <row r="418">
      <c r="A418" s="27"/>
      <c r="B418" s="60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61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61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62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</row>
    <row r="419">
      <c r="A419" s="27"/>
      <c r="B419" s="60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61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61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62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</row>
    <row r="420">
      <c r="A420" s="27"/>
      <c r="B420" s="60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61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61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62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</row>
    <row r="421">
      <c r="A421" s="27"/>
      <c r="B421" s="60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61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61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62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</row>
    <row r="422">
      <c r="A422" s="27"/>
      <c r="B422" s="60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61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61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62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</row>
    <row r="423">
      <c r="A423" s="27"/>
      <c r="B423" s="60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61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61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62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</row>
    <row r="424">
      <c r="A424" s="27"/>
      <c r="B424" s="60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61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61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62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</row>
    <row r="425">
      <c r="A425" s="27"/>
      <c r="B425" s="60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61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61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62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</row>
    <row r="426">
      <c r="A426" s="27"/>
      <c r="B426" s="60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61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61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62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</row>
    <row r="427">
      <c r="A427" s="27"/>
      <c r="B427" s="60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61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61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62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</row>
    <row r="428">
      <c r="A428" s="27"/>
      <c r="B428" s="60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61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61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62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</row>
    <row r="429">
      <c r="A429" s="27"/>
      <c r="B429" s="60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61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61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62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</row>
    <row r="430">
      <c r="A430" s="27"/>
      <c r="B430" s="60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61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61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62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</row>
    <row r="431">
      <c r="A431" s="27"/>
      <c r="B431" s="60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61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61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62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</row>
    <row r="432">
      <c r="A432" s="27"/>
      <c r="B432" s="60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61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61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62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</row>
    <row r="433">
      <c r="A433" s="27"/>
      <c r="B433" s="60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61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61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62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</row>
    <row r="434">
      <c r="A434" s="27"/>
      <c r="B434" s="60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61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61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62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</row>
    <row r="435">
      <c r="A435" s="27"/>
      <c r="B435" s="60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61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61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62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</row>
    <row r="436">
      <c r="A436" s="27"/>
      <c r="B436" s="60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61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61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62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</row>
    <row r="437">
      <c r="A437" s="27"/>
      <c r="B437" s="60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61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61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62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</row>
    <row r="438">
      <c r="A438" s="27"/>
      <c r="B438" s="60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61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61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62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</row>
    <row r="439">
      <c r="A439" s="27"/>
      <c r="B439" s="60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61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61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62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</row>
    <row r="440">
      <c r="A440" s="27"/>
      <c r="B440" s="60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61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61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62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</row>
    <row r="441">
      <c r="A441" s="27"/>
      <c r="B441" s="60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61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61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62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</row>
    <row r="442">
      <c r="A442" s="27"/>
      <c r="B442" s="60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61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61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62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</row>
    <row r="443">
      <c r="A443" s="27"/>
      <c r="B443" s="60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61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61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62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</row>
    <row r="444">
      <c r="A444" s="27"/>
      <c r="B444" s="60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61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61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62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</row>
    <row r="445">
      <c r="A445" s="27"/>
      <c r="B445" s="60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61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61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62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</row>
    <row r="446">
      <c r="A446" s="27"/>
      <c r="B446" s="60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61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61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62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</row>
    <row r="447">
      <c r="A447" s="27"/>
      <c r="B447" s="60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61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61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62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</row>
    <row r="448">
      <c r="A448" s="27"/>
      <c r="B448" s="60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61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61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62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</row>
    <row r="449">
      <c r="A449" s="27"/>
      <c r="B449" s="60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61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61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62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</row>
    <row r="450">
      <c r="A450" s="27"/>
      <c r="B450" s="60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61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61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62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</row>
    <row r="451">
      <c r="A451" s="27"/>
      <c r="B451" s="60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61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61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62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</row>
    <row r="452">
      <c r="A452" s="27"/>
      <c r="B452" s="60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61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61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62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</row>
    <row r="453">
      <c r="A453" s="27"/>
      <c r="B453" s="60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61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61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62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</row>
    <row r="454">
      <c r="A454" s="27"/>
      <c r="B454" s="60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61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61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62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</row>
    <row r="455">
      <c r="A455" s="27"/>
      <c r="B455" s="60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61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61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62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</row>
    <row r="456">
      <c r="A456" s="27"/>
      <c r="B456" s="60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61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61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62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</row>
    <row r="457">
      <c r="A457" s="27"/>
      <c r="B457" s="60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61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61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62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</row>
    <row r="458">
      <c r="A458" s="27"/>
      <c r="B458" s="60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61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61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62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</row>
    <row r="459">
      <c r="A459" s="27"/>
      <c r="B459" s="60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61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61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62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</row>
    <row r="460">
      <c r="A460" s="27"/>
      <c r="B460" s="60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61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61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62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</row>
    <row r="461">
      <c r="A461" s="27"/>
      <c r="B461" s="60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61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61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62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</row>
    <row r="462">
      <c r="A462" s="27"/>
      <c r="B462" s="60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61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61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62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</row>
    <row r="463">
      <c r="A463" s="27"/>
      <c r="B463" s="60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61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61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62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</row>
    <row r="464">
      <c r="A464" s="27"/>
      <c r="B464" s="60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61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61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62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</row>
    <row r="465">
      <c r="A465" s="27"/>
      <c r="B465" s="60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61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61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62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</row>
    <row r="466">
      <c r="A466" s="27"/>
      <c r="B466" s="60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61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61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62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</row>
    <row r="467">
      <c r="A467" s="27"/>
      <c r="B467" s="60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61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61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62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</row>
    <row r="468">
      <c r="A468" s="27"/>
      <c r="B468" s="60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61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61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62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</row>
    <row r="469">
      <c r="A469" s="27"/>
      <c r="B469" s="60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61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61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62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</row>
    <row r="470">
      <c r="A470" s="27"/>
      <c r="B470" s="60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61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61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62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</row>
    <row r="471">
      <c r="A471" s="27"/>
      <c r="B471" s="60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61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61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62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</row>
    <row r="472">
      <c r="A472" s="27"/>
      <c r="B472" s="60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61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61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62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</row>
    <row r="473">
      <c r="A473" s="27"/>
      <c r="B473" s="60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61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61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62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</row>
    <row r="474">
      <c r="A474" s="27"/>
      <c r="B474" s="60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61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61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62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</row>
    <row r="475">
      <c r="A475" s="27"/>
      <c r="B475" s="60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61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61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62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</row>
    <row r="476">
      <c r="A476" s="27"/>
      <c r="B476" s="60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61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61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62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</row>
    <row r="477">
      <c r="A477" s="27"/>
      <c r="B477" s="60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61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61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62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</row>
    <row r="478">
      <c r="A478" s="27"/>
      <c r="B478" s="60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61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61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62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</row>
    <row r="479">
      <c r="A479" s="27"/>
      <c r="B479" s="60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61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61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62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</row>
    <row r="480">
      <c r="A480" s="27"/>
      <c r="B480" s="60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61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61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62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</row>
    <row r="481">
      <c r="A481" s="27"/>
      <c r="B481" s="60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61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61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62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</row>
    <row r="482">
      <c r="A482" s="27"/>
      <c r="B482" s="60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61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61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62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</row>
    <row r="483">
      <c r="A483" s="27"/>
      <c r="B483" s="60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61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61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62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</row>
    <row r="484">
      <c r="A484" s="27"/>
      <c r="B484" s="60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61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61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62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</row>
    <row r="485">
      <c r="A485" s="27"/>
      <c r="B485" s="60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61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61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62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</row>
    <row r="486">
      <c r="A486" s="27"/>
      <c r="B486" s="60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61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61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62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</row>
    <row r="487">
      <c r="A487" s="27"/>
      <c r="B487" s="60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61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61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62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</row>
    <row r="488">
      <c r="A488" s="27"/>
      <c r="B488" s="60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61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61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62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</row>
    <row r="489">
      <c r="A489" s="27"/>
      <c r="B489" s="60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61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61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62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</row>
    <row r="490">
      <c r="A490" s="27"/>
      <c r="B490" s="60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61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61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62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</row>
    <row r="491">
      <c r="A491" s="27"/>
      <c r="B491" s="60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61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61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62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</row>
    <row r="492">
      <c r="A492" s="27"/>
      <c r="B492" s="60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61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61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62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</row>
    <row r="493">
      <c r="A493" s="27"/>
      <c r="B493" s="60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61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61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62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</row>
    <row r="494">
      <c r="A494" s="27"/>
      <c r="B494" s="60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61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61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62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</row>
    <row r="495">
      <c r="A495" s="27"/>
      <c r="B495" s="60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61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61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62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</row>
    <row r="496">
      <c r="A496" s="27"/>
      <c r="B496" s="60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61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61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62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</row>
    <row r="497">
      <c r="A497" s="27"/>
      <c r="B497" s="60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61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61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62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</row>
    <row r="498">
      <c r="A498" s="27"/>
      <c r="B498" s="60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61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61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62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</row>
    <row r="499">
      <c r="A499" s="27"/>
      <c r="B499" s="60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61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61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62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</row>
    <row r="500">
      <c r="A500" s="27"/>
      <c r="B500" s="60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61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61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62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</row>
    <row r="501">
      <c r="A501" s="27"/>
      <c r="B501" s="60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61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61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62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</row>
    <row r="502">
      <c r="A502" s="27"/>
      <c r="B502" s="60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61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61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62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</row>
    <row r="503">
      <c r="A503" s="27"/>
      <c r="B503" s="60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61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61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62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</row>
    <row r="504">
      <c r="A504" s="27"/>
      <c r="B504" s="60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61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61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62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</row>
    <row r="505">
      <c r="A505" s="27"/>
      <c r="B505" s="60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61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61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62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</row>
    <row r="506">
      <c r="A506" s="27"/>
      <c r="B506" s="60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61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61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62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</row>
    <row r="507">
      <c r="A507" s="27"/>
      <c r="B507" s="60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61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61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62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</row>
    <row r="508">
      <c r="A508" s="27"/>
      <c r="B508" s="60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61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61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62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</row>
    <row r="509">
      <c r="A509" s="27"/>
      <c r="B509" s="60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61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61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62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</row>
    <row r="510">
      <c r="A510" s="27"/>
      <c r="B510" s="60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61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61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62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</row>
    <row r="511">
      <c r="A511" s="27"/>
      <c r="B511" s="60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61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61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62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</row>
    <row r="512">
      <c r="A512" s="27"/>
      <c r="B512" s="60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61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61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62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</row>
    <row r="513">
      <c r="A513" s="27"/>
      <c r="B513" s="60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61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61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62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</row>
    <row r="514">
      <c r="A514" s="27"/>
      <c r="B514" s="60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61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61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62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</row>
    <row r="515">
      <c r="A515" s="27"/>
      <c r="B515" s="60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61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61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62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</row>
    <row r="516">
      <c r="A516" s="27"/>
      <c r="B516" s="60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61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61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62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</row>
    <row r="517">
      <c r="A517" s="27"/>
      <c r="B517" s="60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61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61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62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</row>
    <row r="518">
      <c r="A518" s="27"/>
      <c r="B518" s="60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61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61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62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</row>
    <row r="519">
      <c r="A519" s="27"/>
      <c r="B519" s="60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61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61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62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</row>
    <row r="520">
      <c r="A520" s="27"/>
      <c r="B520" s="60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61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61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62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</row>
    <row r="521">
      <c r="A521" s="27"/>
      <c r="B521" s="60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61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61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62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</row>
    <row r="522">
      <c r="A522" s="27"/>
      <c r="B522" s="60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61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61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62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</row>
    <row r="523">
      <c r="A523" s="27"/>
      <c r="B523" s="60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61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61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62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</row>
    <row r="524">
      <c r="A524" s="27"/>
      <c r="B524" s="60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61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61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62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</row>
    <row r="525">
      <c r="A525" s="27"/>
      <c r="B525" s="60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61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61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62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</row>
    <row r="526">
      <c r="A526" s="27"/>
      <c r="B526" s="60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61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61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62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</row>
    <row r="527">
      <c r="A527" s="27"/>
      <c r="B527" s="60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61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61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62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</row>
    <row r="528">
      <c r="A528" s="27"/>
      <c r="B528" s="60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61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61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62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</row>
    <row r="529">
      <c r="A529" s="27"/>
      <c r="B529" s="60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61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61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62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</row>
    <row r="530">
      <c r="A530" s="27"/>
      <c r="B530" s="60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61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61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62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</row>
    <row r="531">
      <c r="A531" s="27"/>
      <c r="B531" s="60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61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61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62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</row>
    <row r="532">
      <c r="A532" s="27"/>
      <c r="B532" s="60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61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61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62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</row>
    <row r="533">
      <c r="A533" s="27"/>
      <c r="B533" s="60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61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61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62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</row>
    <row r="534">
      <c r="A534" s="27"/>
      <c r="B534" s="60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61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61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62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</row>
    <row r="535">
      <c r="A535" s="27"/>
      <c r="B535" s="60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61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61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62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</row>
    <row r="536">
      <c r="A536" s="27"/>
      <c r="B536" s="60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61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61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62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</row>
    <row r="537">
      <c r="A537" s="27"/>
      <c r="B537" s="60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61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61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62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</row>
    <row r="538">
      <c r="A538" s="27"/>
      <c r="B538" s="60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61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61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62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</row>
    <row r="539">
      <c r="A539" s="27"/>
      <c r="B539" s="60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61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61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62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</row>
    <row r="540">
      <c r="A540" s="27"/>
      <c r="B540" s="60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61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61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62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</row>
    <row r="541">
      <c r="A541" s="27"/>
      <c r="B541" s="60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61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61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62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</row>
    <row r="542">
      <c r="A542" s="27"/>
      <c r="B542" s="60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61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61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62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</row>
    <row r="543">
      <c r="A543" s="27"/>
      <c r="B543" s="60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61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61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62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</row>
    <row r="544">
      <c r="A544" s="27"/>
      <c r="B544" s="60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61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61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62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</row>
    <row r="545">
      <c r="A545" s="27"/>
      <c r="B545" s="60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61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61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62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</row>
    <row r="546">
      <c r="A546" s="27"/>
      <c r="B546" s="60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61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61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62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</row>
    <row r="547">
      <c r="A547" s="27"/>
      <c r="B547" s="60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61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61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62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</row>
    <row r="548">
      <c r="A548" s="27"/>
      <c r="B548" s="60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61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61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62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</row>
    <row r="549">
      <c r="A549" s="27"/>
      <c r="B549" s="60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61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61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62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</row>
    <row r="550">
      <c r="A550" s="27"/>
      <c r="B550" s="60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61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61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62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</row>
    <row r="551">
      <c r="A551" s="27"/>
      <c r="B551" s="60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61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61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62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</row>
    <row r="552">
      <c r="A552" s="27"/>
      <c r="B552" s="60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61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61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62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</row>
    <row r="553">
      <c r="A553" s="27"/>
      <c r="B553" s="60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61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61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62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</row>
    <row r="554">
      <c r="A554" s="27"/>
      <c r="B554" s="60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61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61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62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</row>
    <row r="555">
      <c r="A555" s="27"/>
      <c r="B555" s="60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61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61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62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</row>
    <row r="556">
      <c r="A556" s="27"/>
      <c r="B556" s="60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61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61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62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</row>
    <row r="557">
      <c r="A557" s="27"/>
      <c r="B557" s="60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61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61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62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</row>
    <row r="558">
      <c r="A558" s="27"/>
      <c r="B558" s="60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61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61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62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</row>
    <row r="559">
      <c r="A559" s="27"/>
      <c r="B559" s="60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61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61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62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</row>
    <row r="560">
      <c r="A560" s="27"/>
      <c r="B560" s="60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61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61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62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</row>
    <row r="561">
      <c r="A561" s="27"/>
      <c r="B561" s="60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61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61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62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</row>
    <row r="562">
      <c r="A562" s="27"/>
      <c r="B562" s="60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61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61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62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</row>
    <row r="563">
      <c r="A563" s="27"/>
      <c r="B563" s="60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61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61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62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</row>
    <row r="564">
      <c r="A564" s="27"/>
      <c r="B564" s="60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61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61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62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</row>
    <row r="565">
      <c r="A565" s="27"/>
      <c r="B565" s="60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61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61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62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</row>
    <row r="566">
      <c r="A566" s="27"/>
      <c r="B566" s="60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61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61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62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</row>
    <row r="567">
      <c r="A567" s="27"/>
      <c r="B567" s="60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61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61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62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</row>
    <row r="568">
      <c r="A568" s="27"/>
      <c r="B568" s="60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61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61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62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</row>
    <row r="569">
      <c r="A569" s="27"/>
      <c r="B569" s="60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61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61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62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</row>
    <row r="570">
      <c r="A570" s="27"/>
      <c r="B570" s="60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61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61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62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</row>
    <row r="571">
      <c r="A571" s="27"/>
      <c r="B571" s="60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61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61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62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</row>
    <row r="572">
      <c r="A572" s="27"/>
      <c r="B572" s="60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61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61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62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</row>
    <row r="573">
      <c r="A573" s="27"/>
      <c r="B573" s="60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61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61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62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</row>
    <row r="574">
      <c r="A574" s="27"/>
      <c r="B574" s="60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61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61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62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</row>
    <row r="575">
      <c r="A575" s="27"/>
      <c r="B575" s="60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61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61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62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</row>
    <row r="576">
      <c r="A576" s="27"/>
      <c r="B576" s="60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61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61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62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</row>
    <row r="577">
      <c r="A577" s="27"/>
      <c r="B577" s="60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61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61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62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</row>
    <row r="578">
      <c r="A578" s="27"/>
      <c r="B578" s="60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61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61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62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</row>
    <row r="579">
      <c r="A579" s="27"/>
      <c r="B579" s="60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61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61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62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</row>
    <row r="580">
      <c r="A580" s="27"/>
      <c r="B580" s="60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61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61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62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</row>
    <row r="581">
      <c r="A581" s="27"/>
      <c r="B581" s="60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61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61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62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</row>
    <row r="582">
      <c r="A582" s="27"/>
      <c r="B582" s="60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61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61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62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</row>
    <row r="583">
      <c r="A583" s="27"/>
      <c r="B583" s="60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61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61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62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</row>
    <row r="584">
      <c r="A584" s="27"/>
      <c r="B584" s="60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61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61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62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</row>
    <row r="585">
      <c r="A585" s="27"/>
      <c r="B585" s="60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61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61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62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</row>
    <row r="586">
      <c r="A586" s="27"/>
      <c r="B586" s="60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61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61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62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</row>
    <row r="587">
      <c r="A587" s="27"/>
      <c r="B587" s="60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61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61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62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</row>
    <row r="588">
      <c r="A588" s="27"/>
      <c r="B588" s="60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61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61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62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</row>
    <row r="589">
      <c r="A589" s="27"/>
      <c r="B589" s="60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61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61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62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</row>
    <row r="590">
      <c r="A590" s="27"/>
      <c r="B590" s="60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61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61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62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</row>
    <row r="591">
      <c r="A591" s="27"/>
      <c r="B591" s="60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61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61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62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</row>
    <row r="592">
      <c r="A592" s="27"/>
      <c r="B592" s="60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61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61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62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</row>
    <row r="593">
      <c r="A593" s="27"/>
      <c r="B593" s="60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61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61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62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</row>
    <row r="594">
      <c r="A594" s="27"/>
      <c r="B594" s="60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61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61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62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</row>
    <row r="595">
      <c r="A595" s="27"/>
      <c r="B595" s="60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61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61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62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</row>
    <row r="596">
      <c r="A596" s="27"/>
      <c r="B596" s="60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61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61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62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</row>
    <row r="597">
      <c r="A597" s="27"/>
      <c r="B597" s="60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61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61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62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</row>
    <row r="598">
      <c r="A598" s="27"/>
      <c r="B598" s="60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61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61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62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</row>
    <row r="599">
      <c r="A599" s="27"/>
      <c r="B599" s="60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61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61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62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</row>
    <row r="600">
      <c r="A600" s="27"/>
      <c r="B600" s="60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61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61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62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</row>
    <row r="601">
      <c r="A601" s="27"/>
      <c r="B601" s="60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61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61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62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</row>
    <row r="602">
      <c r="A602" s="27"/>
      <c r="B602" s="60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61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61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62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</row>
    <row r="603">
      <c r="A603" s="27"/>
      <c r="B603" s="60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61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61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62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</row>
    <row r="604">
      <c r="A604" s="27"/>
      <c r="B604" s="60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61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61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62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</row>
    <row r="605">
      <c r="A605" s="27"/>
      <c r="B605" s="60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61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61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62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</row>
    <row r="606">
      <c r="A606" s="27"/>
      <c r="B606" s="60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61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61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62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</row>
    <row r="607">
      <c r="A607" s="27"/>
      <c r="B607" s="60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61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61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62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</row>
    <row r="608">
      <c r="A608" s="27"/>
      <c r="B608" s="60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61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61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62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</row>
    <row r="609">
      <c r="A609" s="27"/>
      <c r="B609" s="60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61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61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62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</row>
    <row r="610">
      <c r="A610" s="27"/>
      <c r="B610" s="60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61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61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62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</row>
    <row r="611">
      <c r="A611" s="27"/>
      <c r="B611" s="60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61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61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62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</row>
    <row r="612">
      <c r="A612" s="27"/>
      <c r="B612" s="60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61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61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62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</row>
    <row r="613">
      <c r="A613" s="27"/>
      <c r="B613" s="60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61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61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62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</row>
    <row r="614">
      <c r="A614" s="27"/>
      <c r="B614" s="60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61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61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62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</row>
    <row r="615">
      <c r="A615" s="27"/>
      <c r="B615" s="60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61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61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62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</row>
    <row r="616">
      <c r="A616" s="27"/>
      <c r="B616" s="60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61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61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62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</row>
    <row r="617">
      <c r="A617" s="27"/>
      <c r="B617" s="60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61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61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62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</row>
    <row r="618">
      <c r="A618" s="27"/>
      <c r="B618" s="60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61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61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62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</row>
    <row r="619">
      <c r="A619" s="27"/>
      <c r="B619" s="60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61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61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62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</row>
    <row r="620">
      <c r="A620" s="27"/>
      <c r="B620" s="60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61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61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62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</row>
    <row r="621">
      <c r="A621" s="27"/>
      <c r="B621" s="60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61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61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62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</row>
    <row r="622">
      <c r="A622" s="27"/>
      <c r="B622" s="60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61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61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62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</row>
    <row r="623">
      <c r="A623" s="27"/>
      <c r="B623" s="60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61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61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62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</row>
    <row r="624">
      <c r="A624" s="27"/>
      <c r="B624" s="60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61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61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62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</row>
    <row r="625">
      <c r="A625" s="27"/>
      <c r="B625" s="60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61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61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62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</row>
    <row r="626">
      <c r="A626" s="27"/>
      <c r="B626" s="60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61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61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62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</row>
    <row r="627">
      <c r="A627" s="27"/>
      <c r="B627" s="60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61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61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62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</row>
    <row r="628">
      <c r="A628" s="27"/>
      <c r="B628" s="60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61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61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62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</row>
    <row r="629">
      <c r="A629" s="27"/>
      <c r="B629" s="60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61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61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62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</row>
    <row r="630">
      <c r="A630" s="27"/>
      <c r="B630" s="60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61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61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62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</row>
    <row r="631">
      <c r="A631" s="27"/>
      <c r="B631" s="60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61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61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62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</row>
    <row r="632">
      <c r="A632" s="27"/>
      <c r="B632" s="60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61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61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62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</row>
    <row r="633">
      <c r="A633" s="27"/>
      <c r="B633" s="60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61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61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62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</row>
    <row r="634">
      <c r="A634" s="27"/>
      <c r="B634" s="60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61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61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62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</row>
    <row r="635">
      <c r="A635" s="27"/>
      <c r="B635" s="60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61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61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62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</row>
    <row r="636">
      <c r="A636" s="27"/>
      <c r="B636" s="60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61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61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62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</row>
    <row r="637">
      <c r="A637" s="27"/>
      <c r="B637" s="60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61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61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62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</row>
    <row r="638">
      <c r="A638" s="27"/>
      <c r="B638" s="60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61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61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62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</row>
    <row r="639">
      <c r="A639" s="27"/>
      <c r="B639" s="60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61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61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62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</row>
    <row r="640">
      <c r="A640" s="27"/>
      <c r="B640" s="60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61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61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62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</row>
    <row r="641">
      <c r="A641" s="27"/>
      <c r="B641" s="60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61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61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62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</row>
    <row r="642">
      <c r="A642" s="27"/>
      <c r="B642" s="60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61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61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62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</row>
    <row r="643">
      <c r="A643" s="27"/>
      <c r="B643" s="60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61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61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62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</row>
    <row r="644">
      <c r="A644" s="27"/>
      <c r="B644" s="60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61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61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62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</row>
    <row r="645">
      <c r="A645" s="27"/>
      <c r="B645" s="60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61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61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62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</row>
    <row r="646">
      <c r="A646" s="27"/>
      <c r="B646" s="60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61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61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62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</row>
    <row r="647">
      <c r="A647" s="27"/>
      <c r="B647" s="60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61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61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62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</row>
    <row r="648">
      <c r="A648" s="27"/>
      <c r="B648" s="60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61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61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62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</row>
    <row r="649">
      <c r="A649" s="27"/>
      <c r="B649" s="60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61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61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62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</row>
    <row r="650">
      <c r="A650" s="27"/>
      <c r="B650" s="60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61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61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62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</row>
    <row r="651">
      <c r="A651" s="27"/>
      <c r="B651" s="60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61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61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62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</row>
    <row r="652">
      <c r="A652" s="27"/>
      <c r="B652" s="60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61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61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62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</row>
    <row r="653">
      <c r="A653" s="27"/>
      <c r="B653" s="60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61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61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62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</row>
    <row r="654">
      <c r="A654" s="27"/>
      <c r="B654" s="60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61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61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62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</row>
    <row r="655">
      <c r="A655" s="27"/>
      <c r="B655" s="60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61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61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62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</row>
    <row r="656">
      <c r="A656" s="27"/>
      <c r="B656" s="60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61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61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62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</row>
    <row r="657">
      <c r="A657" s="27"/>
      <c r="B657" s="60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61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61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62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</row>
    <row r="658">
      <c r="A658" s="27"/>
      <c r="B658" s="60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61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61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62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</row>
    <row r="659">
      <c r="A659" s="27"/>
      <c r="B659" s="60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61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61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62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</row>
    <row r="660">
      <c r="A660" s="27"/>
      <c r="B660" s="60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61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61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62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</row>
    <row r="661">
      <c r="A661" s="27"/>
      <c r="B661" s="60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61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61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62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</row>
    <row r="662">
      <c r="A662" s="27"/>
      <c r="B662" s="60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61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61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62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</row>
    <row r="663">
      <c r="A663" s="27"/>
      <c r="B663" s="60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61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61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62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</row>
    <row r="664">
      <c r="A664" s="27"/>
      <c r="B664" s="60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61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61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62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</row>
    <row r="665">
      <c r="A665" s="27"/>
      <c r="B665" s="60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61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61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62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</row>
    <row r="666">
      <c r="A666" s="27"/>
      <c r="B666" s="60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61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61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62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</row>
    <row r="667">
      <c r="A667" s="27"/>
      <c r="B667" s="60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61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61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62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</row>
    <row r="668">
      <c r="A668" s="27"/>
      <c r="B668" s="60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61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61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62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</row>
    <row r="669">
      <c r="A669" s="27"/>
      <c r="B669" s="60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61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61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62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</row>
    <row r="670">
      <c r="A670" s="27"/>
      <c r="B670" s="60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61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61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62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</row>
    <row r="671">
      <c r="A671" s="27"/>
      <c r="B671" s="60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61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61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62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</row>
    <row r="672">
      <c r="A672" s="27"/>
      <c r="B672" s="60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61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61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62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</row>
    <row r="673">
      <c r="A673" s="27"/>
      <c r="B673" s="60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61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61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62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</row>
    <row r="674">
      <c r="A674" s="27"/>
      <c r="B674" s="60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61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61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62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</row>
    <row r="675">
      <c r="A675" s="27"/>
      <c r="B675" s="60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61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61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62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</row>
    <row r="676">
      <c r="A676" s="27"/>
      <c r="B676" s="60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61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61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62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</row>
    <row r="677">
      <c r="A677" s="27"/>
      <c r="B677" s="60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61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61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62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</row>
    <row r="678">
      <c r="A678" s="27"/>
      <c r="B678" s="60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61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61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62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</row>
    <row r="679">
      <c r="A679" s="27"/>
      <c r="B679" s="60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61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61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62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</row>
    <row r="680">
      <c r="A680" s="27"/>
      <c r="B680" s="60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61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61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62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</row>
    <row r="681">
      <c r="A681" s="27"/>
      <c r="B681" s="60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61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61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62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</row>
    <row r="682">
      <c r="A682" s="27"/>
      <c r="B682" s="60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61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61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62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</row>
    <row r="683">
      <c r="A683" s="27"/>
      <c r="B683" s="60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61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61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62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</row>
    <row r="684">
      <c r="A684" s="27"/>
      <c r="B684" s="60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61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61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62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</row>
    <row r="685">
      <c r="A685" s="27"/>
      <c r="B685" s="60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61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61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62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</row>
    <row r="686">
      <c r="A686" s="27"/>
      <c r="B686" s="60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61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61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62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</row>
    <row r="687">
      <c r="A687" s="27"/>
      <c r="B687" s="60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61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61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62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</row>
    <row r="688">
      <c r="A688" s="27"/>
      <c r="B688" s="60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61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61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62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</row>
    <row r="689">
      <c r="A689" s="27"/>
      <c r="B689" s="60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61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61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62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</row>
    <row r="690">
      <c r="A690" s="27"/>
      <c r="B690" s="60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61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61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62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</row>
    <row r="691">
      <c r="A691" s="27"/>
      <c r="B691" s="60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61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61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62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</row>
    <row r="692">
      <c r="A692" s="27"/>
      <c r="B692" s="60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61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61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62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</row>
    <row r="693">
      <c r="A693" s="27"/>
      <c r="B693" s="60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61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61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62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</row>
    <row r="694">
      <c r="A694" s="27"/>
      <c r="B694" s="60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61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61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62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</row>
    <row r="695">
      <c r="A695" s="27"/>
      <c r="B695" s="60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61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61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62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</row>
    <row r="696">
      <c r="A696" s="27"/>
      <c r="B696" s="60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61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61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62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</row>
    <row r="697">
      <c r="A697" s="27"/>
      <c r="B697" s="60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61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61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62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</row>
    <row r="698">
      <c r="A698" s="27"/>
      <c r="B698" s="60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61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61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62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</row>
    <row r="699">
      <c r="A699" s="27"/>
      <c r="B699" s="60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61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61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62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</row>
    <row r="700">
      <c r="A700" s="27"/>
      <c r="B700" s="60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61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61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62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</row>
    <row r="701">
      <c r="A701" s="27"/>
      <c r="B701" s="60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61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61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62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</row>
    <row r="702">
      <c r="A702" s="27"/>
      <c r="B702" s="60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61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61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62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</row>
    <row r="703">
      <c r="A703" s="27"/>
      <c r="B703" s="60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61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61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62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</row>
    <row r="704">
      <c r="A704" s="27"/>
      <c r="B704" s="60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61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61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62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</row>
    <row r="705">
      <c r="A705" s="27"/>
      <c r="B705" s="60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61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61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62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</row>
    <row r="706">
      <c r="A706" s="27"/>
      <c r="B706" s="60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61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61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62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</row>
    <row r="707">
      <c r="A707" s="27"/>
      <c r="B707" s="60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61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61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62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</row>
    <row r="708">
      <c r="A708" s="27"/>
      <c r="B708" s="60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61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61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62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</row>
    <row r="709">
      <c r="A709" s="27"/>
      <c r="B709" s="60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61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61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62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</row>
    <row r="710">
      <c r="A710" s="27"/>
      <c r="B710" s="60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61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61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62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</row>
    <row r="711">
      <c r="A711" s="27"/>
      <c r="B711" s="60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61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61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62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</row>
    <row r="712">
      <c r="A712" s="27"/>
      <c r="B712" s="60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61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61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62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</row>
    <row r="713">
      <c r="A713" s="27"/>
      <c r="B713" s="60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61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61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62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</row>
    <row r="714">
      <c r="A714" s="27"/>
      <c r="B714" s="60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61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61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62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</row>
    <row r="715">
      <c r="A715" s="27"/>
      <c r="B715" s="60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61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61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62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</row>
    <row r="716">
      <c r="A716" s="27"/>
      <c r="B716" s="60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61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61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62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</row>
    <row r="717">
      <c r="A717" s="27"/>
      <c r="B717" s="60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61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61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62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</row>
    <row r="718">
      <c r="A718" s="27"/>
      <c r="B718" s="60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61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61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62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</row>
    <row r="719">
      <c r="A719" s="27"/>
      <c r="B719" s="60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61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61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62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</row>
    <row r="720">
      <c r="A720" s="27"/>
      <c r="B720" s="60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61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61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62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</row>
    <row r="721">
      <c r="A721" s="27"/>
      <c r="B721" s="60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61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61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62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</row>
    <row r="722">
      <c r="A722" s="27"/>
      <c r="B722" s="60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61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61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62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</row>
    <row r="723">
      <c r="A723" s="27"/>
      <c r="B723" s="60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61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61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62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</row>
    <row r="724">
      <c r="A724" s="27"/>
      <c r="B724" s="60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61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61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62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</row>
    <row r="725">
      <c r="A725" s="27"/>
      <c r="B725" s="60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61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61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62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</row>
    <row r="726">
      <c r="A726" s="27"/>
      <c r="B726" s="60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61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61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62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</row>
    <row r="727">
      <c r="A727" s="27"/>
      <c r="B727" s="60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61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61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62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</row>
    <row r="728">
      <c r="A728" s="27"/>
      <c r="B728" s="60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61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61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62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</row>
    <row r="729">
      <c r="A729" s="27"/>
      <c r="B729" s="60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61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61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62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</row>
    <row r="730">
      <c r="A730" s="27"/>
      <c r="B730" s="60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61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61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62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</row>
    <row r="731">
      <c r="A731" s="27"/>
      <c r="B731" s="60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61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61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62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</row>
    <row r="732">
      <c r="A732" s="27"/>
      <c r="B732" s="60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61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61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62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</row>
    <row r="733">
      <c r="A733" s="27"/>
      <c r="B733" s="60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61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61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62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</row>
    <row r="734">
      <c r="A734" s="27"/>
      <c r="B734" s="60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61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61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62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</row>
    <row r="735">
      <c r="A735" s="27"/>
      <c r="B735" s="60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61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61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62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</row>
    <row r="736">
      <c r="A736" s="27"/>
      <c r="B736" s="60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61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61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62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</row>
    <row r="737">
      <c r="A737" s="27"/>
      <c r="B737" s="60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61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61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62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</row>
    <row r="738">
      <c r="A738" s="27"/>
      <c r="B738" s="60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61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61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62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</row>
    <row r="739">
      <c r="A739" s="27"/>
      <c r="B739" s="60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61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61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62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</row>
    <row r="740">
      <c r="A740" s="27"/>
      <c r="B740" s="60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61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61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62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</row>
    <row r="741">
      <c r="A741" s="27"/>
      <c r="B741" s="60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61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61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62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</row>
    <row r="742">
      <c r="A742" s="27"/>
      <c r="B742" s="60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61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61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62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</row>
    <row r="743">
      <c r="A743" s="27"/>
      <c r="B743" s="60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61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61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62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</row>
    <row r="744">
      <c r="A744" s="27"/>
      <c r="B744" s="60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61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61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62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</row>
    <row r="745">
      <c r="A745" s="27"/>
      <c r="B745" s="60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61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61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62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</row>
    <row r="746">
      <c r="A746" s="27"/>
      <c r="B746" s="60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61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61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62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</row>
    <row r="747">
      <c r="A747" s="27"/>
      <c r="B747" s="60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61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61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62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</row>
    <row r="748">
      <c r="A748" s="27"/>
      <c r="B748" s="60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61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61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62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</row>
    <row r="749">
      <c r="A749" s="27"/>
      <c r="B749" s="60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61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61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62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</row>
    <row r="750">
      <c r="A750" s="27"/>
      <c r="B750" s="60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61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61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62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</row>
    <row r="751">
      <c r="A751" s="27"/>
      <c r="B751" s="60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61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61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62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</row>
    <row r="752">
      <c r="A752" s="27"/>
      <c r="B752" s="60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61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61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62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</row>
    <row r="753">
      <c r="A753" s="27"/>
      <c r="B753" s="60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61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61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62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</row>
    <row r="754">
      <c r="A754" s="27"/>
      <c r="B754" s="60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61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61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62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</row>
    <row r="755">
      <c r="A755" s="27"/>
      <c r="B755" s="60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61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61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62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</row>
    <row r="756">
      <c r="A756" s="27"/>
      <c r="B756" s="60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61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61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62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</row>
    <row r="757">
      <c r="A757" s="27"/>
      <c r="B757" s="60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61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61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62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</row>
    <row r="758">
      <c r="A758" s="27"/>
      <c r="B758" s="60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61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61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62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</row>
    <row r="759">
      <c r="A759" s="27"/>
      <c r="B759" s="60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61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61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62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</row>
    <row r="760">
      <c r="A760" s="27"/>
      <c r="B760" s="60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61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61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62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</row>
    <row r="761">
      <c r="A761" s="27"/>
      <c r="B761" s="60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61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61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62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</row>
    <row r="762">
      <c r="A762" s="27"/>
      <c r="B762" s="60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61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61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62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</row>
    <row r="763">
      <c r="A763" s="27"/>
      <c r="B763" s="60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61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61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62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</row>
    <row r="764">
      <c r="A764" s="27"/>
      <c r="B764" s="60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61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61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62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</row>
    <row r="765">
      <c r="A765" s="27"/>
      <c r="B765" s="60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61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61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62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</row>
    <row r="766">
      <c r="A766" s="27"/>
      <c r="B766" s="60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61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61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62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</row>
    <row r="767">
      <c r="A767" s="27"/>
      <c r="B767" s="60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61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61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62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</row>
    <row r="768">
      <c r="A768" s="27"/>
      <c r="B768" s="60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61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61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62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</row>
    <row r="769">
      <c r="A769" s="27"/>
      <c r="B769" s="60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61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61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62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</row>
    <row r="770">
      <c r="A770" s="27"/>
      <c r="B770" s="60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61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61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62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</row>
    <row r="771">
      <c r="A771" s="27"/>
      <c r="B771" s="60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61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61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62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</row>
    <row r="772">
      <c r="A772" s="27"/>
      <c r="B772" s="60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61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61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62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</row>
    <row r="773">
      <c r="A773" s="27"/>
      <c r="B773" s="60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61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61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62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</row>
    <row r="774">
      <c r="A774" s="27"/>
      <c r="B774" s="60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61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61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62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</row>
    <row r="775">
      <c r="A775" s="27"/>
      <c r="B775" s="60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61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61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62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</row>
    <row r="776">
      <c r="A776" s="27"/>
      <c r="B776" s="60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61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61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62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</row>
    <row r="777">
      <c r="A777" s="27"/>
      <c r="B777" s="60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61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61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62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</row>
    <row r="778">
      <c r="A778" s="27"/>
      <c r="B778" s="60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61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61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62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</row>
    <row r="779">
      <c r="A779" s="27"/>
      <c r="B779" s="60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61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61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62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</row>
    <row r="780">
      <c r="A780" s="27"/>
      <c r="B780" s="60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61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61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62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</row>
    <row r="781">
      <c r="A781" s="27"/>
      <c r="B781" s="60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61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61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62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</row>
    <row r="782">
      <c r="A782" s="27"/>
      <c r="B782" s="60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61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61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62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</row>
    <row r="783">
      <c r="A783" s="27"/>
      <c r="B783" s="60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61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61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62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</row>
    <row r="784">
      <c r="A784" s="27"/>
      <c r="B784" s="60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61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61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62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</row>
    <row r="785">
      <c r="A785" s="27"/>
      <c r="B785" s="60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61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61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62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</row>
    <row r="786">
      <c r="A786" s="27"/>
      <c r="B786" s="60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61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61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62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</row>
    <row r="787">
      <c r="A787" s="27"/>
      <c r="B787" s="60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61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61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62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</row>
    <row r="788">
      <c r="A788" s="27"/>
      <c r="B788" s="60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61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61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62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</row>
    <row r="789">
      <c r="A789" s="27"/>
      <c r="B789" s="60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61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61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62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</row>
    <row r="790">
      <c r="A790" s="27"/>
      <c r="B790" s="60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61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61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62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</row>
    <row r="791">
      <c r="A791" s="27"/>
      <c r="B791" s="60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61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61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62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</row>
    <row r="792">
      <c r="A792" s="27"/>
      <c r="B792" s="60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61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61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62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</row>
    <row r="793">
      <c r="A793" s="27"/>
      <c r="B793" s="60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61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61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62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</row>
    <row r="794">
      <c r="A794" s="27"/>
      <c r="B794" s="60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61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61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62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</row>
    <row r="795">
      <c r="A795" s="27"/>
      <c r="B795" s="60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61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61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62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</row>
    <row r="796">
      <c r="A796" s="27"/>
      <c r="B796" s="60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61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61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62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</row>
    <row r="797">
      <c r="A797" s="27"/>
      <c r="B797" s="60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61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61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62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</row>
    <row r="798">
      <c r="A798" s="27"/>
      <c r="B798" s="60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61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61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62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</row>
    <row r="799">
      <c r="A799" s="27"/>
      <c r="B799" s="60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61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61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62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</row>
    <row r="800">
      <c r="A800" s="27"/>
      <c r="B800" s="60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61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61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62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</row>
    <row r="801">
      <c r="A801" s="27"/>
      <c r="B801" s="60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61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61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62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</row>
    <row r="802">
      <c r="A802" s="27"/>
      <c r="B802" s="60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61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61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62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</row>
    <row r="803">
      <c r="A803" s="27"/>
      <c r="B803" s="60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61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61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62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</row>
    <row r="804">
      <c r="A804" s="27"/>
      <c r="B804" s="60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61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61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62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</row>
    <row r="805">
      <c r="A805" s="27"/>
      <c r="B805" s="60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61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61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62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</row>
    <row r="806">
      <c r="A806" s="27"/>
      <c r="B806" s="60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61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61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62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</row>
    <row r="807">
      <c r="A807" s="27"/>
      <c r="B807" s="60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61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61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62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</row>
    <row r="808">
      <c r="A808" s="27"/>
      <c r="B808" s="60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61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61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62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</row>
    <row r="809">
      <c r="A809" s="27"/>
      <c r="B809" s="60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61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61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62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</row>
    <row r="810">
      <c r="A810" s="27"/>
      <c r="B810" s="60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61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61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62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</row>
    <row r="811">
      <c r="A811" s="27"/>
      <c r="B811" s="60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61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61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62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</row>
    <row r="812">
      <c r="A812" s="27"/>
      <c r="B812" s="60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61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61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62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</row>
    <row r="813">
      <c r="A813" s="27"/>
      <c r="B813" s="60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61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61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62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</row>
    <row r="814">
      <c r="A814" s="27"/>
      <c r="B814" s="60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61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61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62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</row>
    <row r="815">
      <c r="A815" s="27"/>
      <c r="B815" s="60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61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61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62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</row>
    <row r="816">
      <c r="A816" s="27"/>
      <c r="B816" s="60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61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61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62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</row>
    <row r="817">
      <c r="A817" s="27"/>
      <c r="B817" s="60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61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61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62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</row>
    <row r="818">
      <c r="A818" s="27"/>
      <c r="B818" s="60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61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61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62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</row>
    <row r="819">
      <c r="A819" s="27"/>
      <c r="B819" s="60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61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61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62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</row>
    <row r="820">
      <c r="A820" s="27"/>
      <c r="B820" s="60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61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61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62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</row>
    <row r="821">
      <c r="A821" s="27"/>
      <c r="B821" s="60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61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61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62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</row>
    <row r="822">
      <c r="A822" s="27"/>
      <c r="B822" s="60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61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61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62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</row>
    <row r="823">
      <c r="A823" s="27"/>
      <c r="B823" s="60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61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61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62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</row>
    <row r="824">
      <c r="A824" s="27"/>
      <c r="B824" s="60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61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61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62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</row>
    <row r="825">
      <c r="A825" s="27"/>
      <c r="B825" s="60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61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61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62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</row>
    <row r="826">
      <c r="A826" s="27"/>
      <c r="B826" s="60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61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61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62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</row>
    <row r="827">
      <c r="A827" s="27"/>
      <c r="B827" s="60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61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61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62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</row>
    <row r="828">
      <c r="A828" s="27"/>
      <c r="B828" s="60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61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61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62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</row>
    <row r="829">
      <c r="A829" s="27"/>
      <c r="B829" s="60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61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61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62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</row>
    <row r="830">
      <c r="A830" s="27"/>
      <c r="B830" s="60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61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61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62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</row>
    <row r="831">
      <c r="A831" s="27"/>
      <c r="B831" s="60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61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61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62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</row>
    <row r="832">
      <c r="A832" s="27"/>
      <c r="B832" s="60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61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61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62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</row>
    <row r="833">
      <c r="A833" s="27"/>
      <c r="B833" s="60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61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61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62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</row>
    <row r="834">
      <c r="A834" s="27"/>
      <c r="B834" s="60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61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61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62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</row>
    <row r="835">
      <c r="A835" s="27"/>
      <c r="B835" s="60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61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61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62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</row>
    <row r="836">
      <c r="A836" s="27"/>
      <c r="B836" s="60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61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61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62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</row>
    <row r="837">
      <c r="A837" s="27"/>
      <c r="B837" s="60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61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61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62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</row>
    <row r="838">
      <c r="A838" s="27"/>
      <c r="B838" s="60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61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61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62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</row>
    <row r="839">
      <c r="A839" s="27"/>
      <c r="B839" s="60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61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61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62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</row>
    <row r="840">
      <c r="A840" s="27"/>
      <c r="B840" s="60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61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61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62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</row>
    <row r="841">
      <c r="A841" s="27"/>
      <c r="B841" s="60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61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61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62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</row>
    <row r="842">
      <c r="A842" s="27"/>
      <c r="B842" s="60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61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61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62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</row>
    <row r="843">
      <c r="A843" s="27"/>
      <c r="B843" s="60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61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61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62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</row>
    <row r="844">
      <c r="A844" s="27"/>
      <c r="B844" s="60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61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61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62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</row>
    <row r="845">
      <c r="A845" s="27"/>
      <c r="B845" s="60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61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61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62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</row>
    <row r="846">
      <c r="A846" s="27"/>
      <c r="B846" s="60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61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61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62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</row>
    <row r="847">
      <c r="A847" s="27"/>
      <c r="B847" s="60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61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61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62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</row>
    <row r="848">
      <c r="A848" s="27"/>
      <c r="B848" s="60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61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61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62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</row>
    <row r="849">
      <c r="A849" s="27"/>
      <c r="B849" s="60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61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61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62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</row>
    <row r="850">
      <c r="A850" s="27"/>
      <c r="B850" s="60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61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61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62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</row>
    <row r="851">
      <c r="A851" s="27"/>
      <c r="B851" s="60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61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61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62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</row>
    <row r="852">
      <c r="A852" s="27"/>
      <c r="B852" s="60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61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61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62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</row>
    <row r="853">
      <c r="A853" s="27"/>
      <c r="B853" s="60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61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61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62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</row>
    <row r="854">
      <c r="A854" s="27"/>
      <c r="B854" s="60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61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61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62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</row>
    <row r="855">
      <c r="A855" s="27"/>
      <c r="B855" s="60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61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61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62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</row>
    <row r="856">
      <c r="A856" s="27"/>
      <c r="B856" s="60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61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61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62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</row>
    <row r="857">
      <c r="A857" s="27"/>
      <c r="B857" s="60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61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61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62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</row>
    <row r="858">
      <c r="A858" s="27"/>
      <c r="B858" s="60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61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61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62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</row>
    <row r="859">
      <c r="A859" s="27"/>
      <c r="B859" s="60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61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61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62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</row>
    <row r="860">
      <c r="A860" s="27"/>
      <c r="B860" s="60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61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61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62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</row>
    <row r="861">
      <c r="A861" s="27"/>
      <c r="B861" s="60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61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61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62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</row>
    <row r="862">
      <c r="A862" s="27"/>
      <c r="B862" s="60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61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61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62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</row>
    <row r="863">
      <c r="A863" s="27"/>
      <c r="B863" s="60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61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61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62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</row>
    <row r="864">
      <c r="A864" s="27"/>
      <c r="B864" s="60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61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61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62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</row>
    <row r="865">
      <c r="A865" s="27"/>
      <c r="B865" s="60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61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61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62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</row>
    <row r="866">
      <c r="A866" s="27"/>
      <c r="B866" s="60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61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61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62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</row>
    <row r="867">
      <c r="A867" s="27"/>
      <c r="B867" s="60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61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61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62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</row>
    <row r="868">
      <c r="A868" s="27"/>
      <c r="B868" s="60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61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61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62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</row>
    <row r="869">
      <c r="A869" s="27"/>
      <c r="B869" s="60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61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61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62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</row>
    <row r="870">
      <c r="A870" s="27"/>
      <c r="B870" s="60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61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61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62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</row>
    <row r="871">
      <c r="A871" s="27"/>
      <c r="B871" s="60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61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61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62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</row>
    <row r="872">
      <c r="A872" s="27"/>
      <c r="B872" s="60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61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61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62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</row>
    <row r="873">
      <c r="A873" s="27"/>
      <c r="B873" s="60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61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61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62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</row>
    <row r="874">
      <c r="A874" s="27"/>
      <c r="B874" s="60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61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61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62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</row>
    <row r="875">
      <c r="A875" s="27"/>
      <c r="B875" s="60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61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61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62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</row>
    <row r="876">
      <c r="A876" s="27"/>
      <c r="B876" s="60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61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61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62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</row>
    <row r="877">
      <c r="A877" s="27"/>
      <c r="B877" s="60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61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61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62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</row>
    <row r="878">
      <c r="A878" s="27"/>
      <c r="B878" s="60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61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61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62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</row>
    <row r="879">
      <c r="A879" s="27"/>
      <c r="B879" s="60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61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61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62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</row>
    <row r="880">
      <c r="A880" s="27"/>
      <c r="B880" s="60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61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61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62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</row>
    <row r="881">
      <c r="A881" s="27"/>
      <c r="B881" s="60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61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61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62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</row>
    <row r="882">
      <c r="A882" s="27"/>
      <c r="B882" s="60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61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61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62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</row>
    <row r="883">
      <c r="A883" s="27"/>
      <c r="B883" s="60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61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61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62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</row>
    <row r="884">
      <c r="A884" s="27"/>
      <c r="B884" s="60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61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61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62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</row>
    <row r="885">
      <c r="A885" s="27"/>
      <c r="B885" s="60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61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61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62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</row>
    <row r="886">
      <c r="A886" s="27"/>
      <c r="B886" s="60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61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61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62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</row>
    <row r="887">
      <c r="A887" s="27"/>
      <c r="B887" s="60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61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61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62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</row>
    <row r="888">
      <c r="A888" s="27"/>
      <c r="B888" s="60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61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61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62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</row>
    <row r="889">
      <c r="A889" s="27"/>
      <c r="B889" s="60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61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61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62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</row>
    <row r="890">
      <c r="A890" s="27"/>
      <c r="B890" s="60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61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61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62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</row>
    <row r="891">
      <c r="A891" s="27"/>
      <c r="B891" s="60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61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61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62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</row>
    <row r="892">
      <c r="A892" s="27"/>
      <c r="B892" s="60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61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61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62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</row>
    <row r="893">
      <c r="A893" s="27"/>
      <c r="B893" s="60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61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61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62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</row>
    <row r="894">
      <c r="A894" s="27"/>
      <c r="B894" s="60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61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61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62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</row>
    <row r="895">
      <c r="A895" s="27"/>
      <c r="B895" s="60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61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61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62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</row>
    <row r="896">
      <c r="A896" s="27"/>
      <c r="B896" s="60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61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61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62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</row>
    <row r="897">
      <c r="A897" s="27"/>
      <c r="B897" s="60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61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61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62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</row>
    <row r="898">
      <c r="A898" s="27"/>
      <c r="B898" s="60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61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61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62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</row>
    <row r="899">
      <c r="A899" s="27"/>
      <c r="B899" s="60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61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61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62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</row>
    <row r="900">
      <c r="A900" s="27"/>
      <c r="B900" s="60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61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61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62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</row>
    <row r="901">
      <c r="A901" s="27"/>
      <c r="B901" s="60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61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61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62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</row>
    <row r="902">
      <c r="A902" s="27"/>
      <c r="B902" s="60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61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61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62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</row>
    <row r="903">
      <c r="A903" s="27"/>
      <c r="B903" s="60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61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61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62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</row>
    <row r="904">
      <c r="A904" s="27"/>
      <c r="B904" s="60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61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61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62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</row>
    <row r="905">
      <c r="A905" s="27"/>
      <c r="B905" s="60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61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61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62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</row>
    <row r="906">
      <c r="A906" s="27"/>
      <c r="B906" s="60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61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61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62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</row>
    <row r="907">
      <c r="A907" s="27"/>
      <c r="B907" s="60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61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61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62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</row>
    <row r="908">
      <c r="A908" s="27"/>
      <c r="B908" s="60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61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61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62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</row>
    <row r="909">
      <c r="A909" s="27"/>
      <c r="B909" s="60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61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61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62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</row>
    <row r="910">
      <c r="A910" s="27"/>
      <c r="B910" s="60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61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61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62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</row>
    <row r="911">
      <c r="A911" s="27"/>
      <c r="B911" s="60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61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61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62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</row>
    <row r="912">
      <c r="A912" s="27"/>
      <c r="B912" s="60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61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61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62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</row>
    <row r="913">
      <c r="A913" s="27"/>
      <c r="B913" s="60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61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61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62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</row>
    <row r="914">
      <c r="A914" s="27"/>
      <c r="B914" s="60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61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61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62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</row>
    <row r="915">
      <c r="A915" s="27"/>
      <c r="B915" s="60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61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61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62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</row>
    <row r="916">
      <c r="A916" s="27"/>
      <c r="B916" s="60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61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61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62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</row>
    <row r="917">
      <c r="A917" s="27"/>
      <c r="B917" s="60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61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61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62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</row>
    <row r="918">
      <c r="A918" s="27"/>
      <c r="B918" s="60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61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61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62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</row>
    <row r="919">
      <c r="A919" s="27"/>
      <c r="B919" s="60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61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61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62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</row>
    <row r="920">
      <c r="A920" s="27"/>
      <c r="B920" s="60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61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61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62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</row>
    <row r="921">
      <c r="A921" s="27"/>
      <c r="B921" s="60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61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61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62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</row>
    <row r="922">
      <c r="A922" s="27"/>
      <c r="B922" s="60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61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61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62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</row>
    <row r="923">
      <c r="A923" s="27"/>
      <c r="B923" s="60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61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61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62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</row>
    <row r="924">
      <c r="A924" s="27"/>
      <c r="B924" s="60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61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61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62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</row>
    <row r="925">
      <c r="A925" s="27"/>
      <c r="B925" s="60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61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61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62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</row>
    <row r="926">
      <c r="A926" s="27"/>
      <c r="B926" s="60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61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61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62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</row>
    <row r="927">
      <c r="A927" s="27"/>
      <c r="B927" s="60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61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61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62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</row>
    <row r="928">
      <c r="A928" s="27"/>
      <c r="B928" s="60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61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61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62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</row>
    <row r="929">
      <c r="A929" s="27"/>
      <c r="B929" s="60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61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61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62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</row>
    <row r="930">
      <c r="A930" s="27"/>
      <c r="B930" s="60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61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61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62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</row>
    <row r="931">
      <c r="A931" s="27"/>
      <c r="B931" s="60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61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61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62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</row>
    <row r="932">
      <c r="A932" s="27"/>
      <c r="B932" s="60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61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61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62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</row>
    <row r="933">
      <c r="A933" s="27"/>
      <c r="B933" s="60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61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61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62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</row>
    <row r="934">
      <c r="A934" s="27"/>
      <c r="B934" s="60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61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61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62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</row>
    <row r="935">
      <c r="A935" s="27"/>
      <c r="B935" s="60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61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61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62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</row>
    <row r="936">
      <c r="A936" s="27"/>
      <c r="B936" s="60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61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61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62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</row>
    <row r="937">
      <c r="A937" s="27"/>
      <c r="B937" s="60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61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61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62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</row>
    <row r="938">
      <c r="A938" s="27"/>
      <c r="B938" s="60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61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61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62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</row>
    <row r="939">
      <c r="A939" s="27"/>
      <c r="B939" s="60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61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61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62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</row>
    <row r="940">
      <c r="A940" s="27"/>
      <c r="B940" s="60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61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61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62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</row>
    <row r="941">
      <c r="A941" s="27"/>
      <c r="B941" s="60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61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61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62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</row>
    <row r="942">
      <c r="A942" s="27"/>
      <c r="B942" s="60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61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61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62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</row>
    <row r="943">
      <c r="A943" s="27"/>
      <c r="B943" s="60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61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61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62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</row>
    <row r="944">
      <c r="A944" s="27"/>
      <c r="B944" s="60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61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61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62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</row>
    <row r="945">
      <c r="A945" s="27"/>
      <c r="B945" s="60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61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61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62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</row>
    <row r="946">
      <c r="A946" s="27"/>
      <c r="B946" s="60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61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61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62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</row>
    <row r="947">
      <c r="A947" s="27"/>
      <c r="B947" s="60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61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61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62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</row>
    <row r="948">
      <c r="A948" s="27"/>
      <c r="B948" s="60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61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61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62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</row>
    <row r="949">
      <c r="A949" s="27"/>
      <c r="B949" s="60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61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61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62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</row>
    <row r="950">
      <c r="A950" s="27"/>
      <c r="B950" s="60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61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61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62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</row>
    <row r="951">
      <c r="A951" s="27"/>
      <c r="B951" s="60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61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61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62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</row>
    <row r="952">
      <c r="A952" s="27"/>
      <c r="B952" s="60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61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61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62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</row>
    <row r="953">
      <c r="A953" s="27"/>
      <c r="B953" s="60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61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61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62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</row>
    <row r="954">
      <c r="A954" s="27"/>
      <c r="B954" s="60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61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61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62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</row>
    <row r="955">
      <c r="A955" s="27"/>
      <c r="B955" s="60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61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61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62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</row>
    <row r="956">
      <c r="A956" s="27"/>
      <c r="B956" s="60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61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61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62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</row>
    <row r="957">
      <c r="A957" s="27"/>
      <c r="B957" s="60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61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61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62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</row>
    <row r="958">
      <c r="A958" s="27"/>
      <c r="B958" s="60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61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61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62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</row>
    <row r="959">
      <c r="A959" s="27"/>
      <c r="B959" s="60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61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61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62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</row>
    <row r="960">
      <c r="A960" s="27"/>
      <c r="B960" s="60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61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61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62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</row>
    <row r="961">
      <c r="A961" s="27"/>
      <c r="B961" s="60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61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61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62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</row>
    <row r="962">
      <c r="A962" s="27"/>
      <c r="B962" s="60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61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61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62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</row>
    <row r="963">
      <c r="A963" s="27"/>
      <c r="B963" s="60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61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61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62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</row>
    <row r="964">
      <c r="A964" s="27"/>
      <c r="B964" s="60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61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61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62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</row>
    <row r="965">
      <c r="A965" s="27"/>
      <c r="B965" s="60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61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61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62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</row>
    <row r="966">
      <c r="A966" s="27"/>
      <c r="B966" s="60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61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61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62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</row>
    <row r="967">
      <c r="A967" s="27"/>
      <c r="B967" s="60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61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61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62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</row>
    <row r="968">
      <c r="A968" s="27"/>
      <c r="B968" s="60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61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61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62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</row>
    <row r="969">
      <c r="A969" s="27"/>
      <c r="B969" s="60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61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61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62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</row>
    <row r="970">
      <c r="A970" s="27"/>
      <c r="B970" s="60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61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61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62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</row>
    <row r="971">
      <c r="A971" s="27"/>
      <c r="B971" s="60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61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61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62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</row>
    <row r="972">
      <c r="A972" s="27"/>
      <c r="B972" s="60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61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61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62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</row>
    <row r="973">
      <c r="A973" s="27"/>
      <c r="B973" s="60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61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61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62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</row>
    <row r="974">
      <c r="A974" s="27"/>
      <c r="B974" s="60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61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61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62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</row>
    <row r="975">
      <c r="A975" s="27"/>
      <c r="B975" s="60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61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61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62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</row>
    <row r="976">
      <c r="A976" s="27"/>
      <c r="B976" s="60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61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61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62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</row>
    <row r="977">
      <c r="A977" s="27"/>
      <c r="B977" s="60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61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61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62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</row>
    <row r="978">
      <c r="A978" s="27"/>
      <c r="B978" s="60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61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61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62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</row>
    <row r="979">
      <c r="A979" s="27"/>
      <c r="B979" s="60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61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61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62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</row>
    <row r="980">
      <c r="A980" s="27"/>
      <c r="B980" s="60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61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61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62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</row>
    <row r="981">
      <c r="A981" s="27"/>
      <c r="B981" s="60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61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61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62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</row>
    <row r="982">
      <c r="A982" s="27"/>
      <c r="B982" s="60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61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61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62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</row>
    <row r="983">
      <c r="A983" s="27"/>
      <c r="B983" s="60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61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61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62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</row>
    <row r="984">
      <c r="A984" s="27"/>
      <c r="B984" s="60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61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61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62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</row>
    <row r="985">
      <c r="A985" s="27"/>
      <c r="B985" s="60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61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61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62"/>
      <c r="AM985" s="28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</row>
    <row r="986">
      <c r="A986" s="27"/>
      <c r="B986" s="60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61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61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62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</row>
    <row r="987">
      <c r="A987" s="27"/>
      <c r="B987" s="60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61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61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62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</row>
    <row r="988">
      <c r="A988" s="27"/>
      <c r="B988" s="60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61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61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62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</row>
    <row r="989">
      <c r="A989" s="27"/>
      <c r="B989" s="60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61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61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62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</row>
    <row r="990">
      <c r="A990" s="27"/>
      <c r="B990" s="60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61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61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62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</row>
    <row r="991">
      <c r="A991" s="27"/>
      <c r="B991" s="60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61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61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62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</row>
    <row r="992">
      <c r="A992" s="27"/>
      <c r="B992" s="60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61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61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62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</row>
    <row r="993">
      <c r="A993" s="27"/>
      <c r="B993" s="60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61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61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62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</row>
    <row r="994">
      <c r="A994" s="27"/>
      <c r="B994" s="60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61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61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62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</row>
    <row r="995">
      <c r="A995" s="27"/>
      <c r="B995" s="60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61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61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62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</row>
    <row r="996">
      <c r="A996" s="27"/>
      <c r="B996" s="60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61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61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62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</row>
    <row r="997">
      <c r="A997" s="27"/>
      <c r="B997" s="60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61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61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62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</row>
    <row r="998">
      <c r="A998" s="27"/>
      <c r="B998" s="60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61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61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62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</row>
    <row r="999">
      <c r="A999" s="27"/>
      <c r="B999" s="60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61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61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62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</row>
    <row r="1000">
      <c r="A1000" s="27"/>
      <c r="B1000" s="60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61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61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62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</row>
    <row r="1001">
      <c r="A1001" s="27"/>
      <c r="B1001" s="60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61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61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62"/>
      <c r="AM1001" s="28"/>
      <c r="AN1001" s="28"/>
      <c r="AO1001" s="28"/>
      <c r="AP1001" s="28"/>
      <c r="AQ1001" s="28"/>
      <c r="AR1001" s="28"/>
      <c r="AS1001" s="28"/>
      <c r="AT1001" s="28"/>
      <c r="AU1001" s="28"/>
      <c r="AV1001" s="28"/>
      <c r="AW1001" s="28"/>
    </row>
  </sheetData>
  <mergeCells count="4">
    <mergeCell ref="B1:M1"/>
    <mergeCell ref="N1:Y1"/>
    <mergeCell ref="Z1:AK1"/>
    <mergeCell ref="AL1:AW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11.0"/>
    <col customWidth="1" min="2" max="2" width="2.63"/>
    <col customWidth="1" min="3" max="19" width="14.25"/>
    <col customWidth="1" min="20" max="20" width="2.63"/>
    <col customWidth="1" min="21" max="21" width="13.0"/>
    <col customWidth="1" min="22" max="37" width="14.25"/>
    <col customWidth="1" min="38" max="38" width="2.75"/>
    <col customWidth="1" min="39" max="55" width="14.25"/>
    <col customWidth="1" min="56" max="56" width="3.38"/>
    <col customWidth="1" min="57" max="73" width="14.25"/>
  </cols>
  <sheetData>
    <row r="1">
      <c r="A1" s="64"/>
      <c r="B1" s="38" t="s">
        <v>140</v>
      </c>
      <c r="T1" s="65" t="s">
        <v>141</v>
      </c>
      <c r="AL1" s="65" t="s">
        <v>154</v>
      </c>
      <c r="BD1" s="65" t="s">
        <v>143</v>
      </c>
    </row>
    <row r="2" ht="11.25" customHeight="1">
      <c r="A2" s="66"/>
      <c r="B2" s="67"/>
      <c r="C2" s="68" t="s">
        <v>112</v>
      </c>
      <c r="D2" s="39" t="s">
        <v>113</v>
      </c>
      <c r="E2" s="68" t="s">
        <v>114</v>
      </c>
      <c r="F2" s="68" t="s">
        <v>115</v>
      </c>
      <c r="G2" s="68" t="s">
        <v>116</v>
      </c>
      <c r="H2" s="68" t="s">
        <v>136</v>
      </c>
      <c r="I2" s="68" t="s">
        <v>118</v>
      </c>
      <c r="J2" s="68" t="s">
        <v>119</v>
      </c>
      <c r="K2" s="68" t="s">
        <v>120</v>
      </c>
      <c r="L2" s="68" t="s">
        <v>121</v>
      </c>
      <c r="M2" s="68" t="s">
        <v>122</v>
      </c>
      <c r="N2" s="68" t="s">
        <v>155</v>
      </c>
      <c r="O2" s="68" t="s">
        <v>156</v>
      </c>
      <c r="P2" s="68" t="s">
        <v>157</v>
      </c>
      <c r="Q2" s="68" t="s">
        <v>158</v>
      </c>
      <c r="R2" s="68" t="s">
        <v>149</v>
      </c>
      <c r="S2" s="68" t="s">
        <v>159</v>
      </c>
      <c r="T2" s="69"/>
      <c r="U2" s="68" t="s">
        <v>112</v>
      </c>
      <c r="V2" s="39" t="s">
        <v>113</v>
      </c>
      <c r="W2" s="68" t="s">
        <v>114</v>
      </c>
      <c r="X2" s="68" t="s">
        <v>115</v>
      </c>
      <c r="Y2" s="68" t="s">
        <v>116</v>
      </c>
      <c r="Z2" s="68" t="s">
        <v>136</v>
      </c>
      <c r="AA2" s="68" t="s">
        <v>118</v>
      </c>
      <c r="AB2" s="68" t="s">
        <v>119</v>
      </c>
      <c r="AC2" s="68" t="s">
        <v>120</v>
      </c>
      <c r="AD2" s="68" t="s">
        <v>121</v>
      </c>
      <c r="AE2" s="68" t="s">
        <v>122</v>
      </c>
      <c r="AF2" s="68" t="s">
        <v>155</v>
      </c>
      <c r="AG2" s="68" t="s">
        <v>156</v>
      </c>
      <c r="AH2" s="68" t="s">
        <v>157</v>
      </c>
      <c r="AI2" s="68" t="s">
        <v>158</v>
      </c>
      <c r="AJ2" s="68" t="s">
        <v>149</v>
      </c>
      <c r="AK2" s="68" t="s">
        <v>159</v>
      </c>
      <c r="AL2" s="69"/>
      <c r="AM2" s="68" t="s">
        <v>112</v>
      </c>
      <c r="AN2" s="39" t="s">
        <v>113</v>
      </c>
      <c r="AO2" s="68" t="s">
        <v>114</v>
      </c>
      <c r="AP2" s="68" t="s">
        <v>115</v>
      </c>
      <c r="AQ2" s="68" t="s">
        <v>116</v>
      </c>
      <c r="AR2" s="68" t="s">
        <v>136</v>
      </c>
      <c r="AS2" s="68" t="s">
        <v>118</v>
      </c>
      <c r="AT2" s="68" t="s">
        <v>119</v>
      </c>
      <c r="AU2" s="68" t="s">
        <v>120</v>
      </c>
      <c r="AV2" s="68" t="s">
        <v>121</v>
      </c>
      <c r="AW2" s="68" t="s">
        <v>122</v>
      </c>
      <c r="AX2" s="68" t="s">
        <v>155</v>
      </c>
      <c r="AY2" s="68" t="s">
        <v>156</v>
      </c>
      <c r="AZ2" s="68" t="s">
        <v>157</v>
      </c>
      <c r="BA2" s="68" t="s">
        <v>158</v>
      </c>
      <c r="BB2" s="68" t="s">
        <v>149</v>
      </c>
      <c r="BC2" s="68" t="s">
        <v>159</v>
      </c>
      <c r="BD2" s="69"/>
      <c r="BE2" s="68" t="s">
        <v>112</v>
      </c>
      <c r="BF2" s="39" t="s">
        <v>113</v>
      </c>
      <c r="BG2" s="68" t="s">
        <v>114</v>
      </c>
      <c r="BH2" s="68" t="s">
        <v>115</v>
      </c>
      <c r="BI2" s="68" t="s">
        <v>116</v>
      </c>
      <c r="BJ2" s="68" t="s">
        <v>136</v>
      </c>
      <c r="BK2" s="68" t="s">
        <v>118</v>
      </c>
      <c r="BL2" s="68" t="s">
        <v>119</v>
      </c>
      <c r="BM2" s="68" t="s">
        <v>120</v>
      </c>
      <c r="BN2" s="68" t="s">
        <v>121</v>
      </c>
      <c r="BO2" s="68" t="s">
        <v>122</v>
      </c>
      <c r="BP2" s="68" t="s">
        <v>155</v>
      </c>
      <c r="BQ2" s="68" t="s">
        <v>156</v>
      </c>
      <c r="BR2" s="68" t="s">
        <v>157</v>
      </c>
      <c r="BS2" s="68" t="s">
        <v>158</v>
      </c>
      <c r="BT2" s="68" t="s">
        <v>149</v>
      </c>
      <c r="BU2" s="68" t="s">
        <v>159</v>
      </c>
    </row>
    <row r="3">
      <c r="A3" s="31">
        <v>42185.0</v>
      </c>
      <c r="B3" s="67"/>
      <c r="C3" s="70">
        <v>2.411649149E9</v>
      </c>
      <c r="D3" s="70">
        <v>8.311464253E9</v>
      </c>
      <c r="E3" s="70">
        <v>2.0740326424E10</v>
      </c>
      <c r="F3" s="70">
        <v>9.28505369E8</v>
      </c>
      <c r="G3" s="70">
        <v>1.3788377976E10</v>
      </c>
      <c r="H3" s="70">
        <v>2.584638735E9</v>
      </c>
      <c r="I3" s="70">
        <v>1.574886854E9</v>
      </c>
      <c r="J3" s="70">
        <v>4.86418938E8</v>
      </c>
      <c r="K3" s="70">
        <v>6.64138088E8</v>
      </c>
      <c r="L3" s="70">
        <v>1.478521152E9</v>
      </c>
      <c r="M3" s="70">
        <v>3.11451205E8</v>
      </c>
      <c r="N3" s="70">
        <v>8.468530316E9</v>
      </c>
      <c r="O3" s="70">
        <v>6.73989219E8</v>
      </c>
      <c r="P3" s="70">
        <v>4.968013431E9</v>
      </c>
      <c r="Q3" s="70">
        <v>1.63868681E8</v>
      </c>
      <c r="R3" s="70">
        <v>1.985040171E9</v>
      </c>
      <c r="S3" s="70">
        <v>6.9539819961E10</v>
      </c>
      <c r="T3" s="69"/>
      <c r="U3" s="70">
        <v>2.757795777E9</v>
      </c>
      <c r="V3" s="70">
        <v>8.896161253E9</v>
      </c>
      <c r="W3" s="70">
        <v>2.095736001E10</v>
      </c>
      <c r="X3" s="70">
        <v>9.45910084E8</v>
      </c>
      <c r="Y3" s="70">
        <v>1.4011560887E10</v>
      </c>
      <c r="Z3" s="70">
        <v>2.764080432E9</v>
      </c>
      <c r="AA3" s="70">
        <v>1.717281035E9</v>
      </c>
      <c r="AB3" s="70">
        <v>5.76942933E8</v>
      </c>
      <c r="AC3" s="70">
        <v>9.33845655E8</v>
      </c>
      <c r="AD3" s="70">
        <v>1.723780244E9</v>
      </c>
      <c r="AE3" s="70">
        <v>3.23563245E8</v>
      </c>
      <c r="AF3" s="70">
        <v>8.494772162E9</v>
      </c>
      <c r="AG3" s="70">
        <v>6.79604747E8</v>
      </c>
      <c r="AH3" s="70">
        <v>5.856670723E9</v>
      </c>
      <c r="AI3" s="70">
        <v>1.48855843E8</v>
      </c>
      <c r="AJ3" s="70">
        <v>9.72666013E8</v>
      </c>
      <c r="AK3" s="70">
        <v>7.1760851043E10</v>
      </c>
      <c r="AL3" s="69"/>
      <c r="AM3" s="70">
        <v>2.468539313E9</v>
      </c>
      <c r="AN3" s="70">
        <v>8.826839509E9</v>
      </c>
      <c r="AO3" s="70">
        <v>2.045751111E10</v>
      </c>
      <c r="AP3" s="70">
        <v>9.04050361E8</v>
      </c>
      <c r="AQ3" s="70">
        <v>1.38435231E10</v>
      </c>
      <c r="AR3" s="70">
        <v>2.540334527E9</v>
      </c>
      <c r="AS3" s="70">
        <v>1.654973308E9</v>
      </c>
      <c r="AT3" s="70">
        <v>5.5541101E8</v>
      </c>
      <c r="AU3" s="70">
        <v>8.85856684E8</v>
      </c>
      <c r="AV3" s="70">
        <v>1.708377682E9</v>
      </c>
      <c r="AW3" s="70">
        <v>3.22392465E8</v>
      </c>
      <c r="AX3" s="70">
        <v>8.489856735E9</v>
      </c>
      <c r="AY3" s="70">
        <v>6.79604746E8</v>
      </c>
      <c r="AZ3" s="70">
        <v>5.862663671E9</v>
      </c>
      <c r="BA3" s="70">
        <v>1.48847277E8</v>
      </c>
      <c r="BB3" s="70">
        <v>8.48095517E8</v>
      </c>
      <c r="BC3" s="70">
        <v>7.0196877015E10</v>
      </c>
      <c r="BD3" s="69"/>
      <c r="BE3" s="70">
        <v>2.89256464E8</v>
      </c>
      <c r="BF3" s="70">
        <v>6.9321744E7</v>
      </c>
      <c r="BG3" s="70">
        <v>4.998489E8</v>
      </c>
      <c r="BH3" s="70">
        <v>4.1859723E7</v>
      </c>
      <c r="BI3" s="70">
        <v>1.68037787E8</v>
      </c>
      <c r="BJ3" s="70">
        <v>2.23745905E8</v>
      </c>
      <c r="BK3" s="70">
        <v>6.2307727E7</v>
      </c>
      <c r="BL3" s="70">
        <v>2.1531923E7</v>
      </c>
      <c r="BM3" s="70">
        <v>4.7988971E7</v>
      </c>
      <c r="BN3" s="70">
        <v>1.5402562E7</v>
      </c>
      <c r="BO3" s="70">
        <v>1170780.0</v>
      </c>
      <c r="BP3" s="70">
        <v>4915427.0</v>
      </c>
      <c r="BQ3" s="71">
        <v>1.0</v>
      </c>
      <c r="BR3" s="70">
        <v>-5992948.0</v>
      </c>
      <c r="BS3" s="71">
        <v>8566.0</v>
      </c>
      <c r="BT3" s="70">
        <v>1.24570496E8</v>
      </c>
      <c r="BU3" s="70">
        <v>1.563974028E9</v>
      </c>
    </row>
    <row r="4">
      <c r="A4" s="31">
        <v>42551.0</v>
      </c>
      <c r="B4" s="67"/>
      <c r="C4" s="72">
        <v>3.267424467E9</v>
      </c>
      <c r="D4" s="72">
        <v>8.777557405E9</v>
      </c>
      <c r="E4" s="72">
        <v>2.1894475228E10</v>
      </c>
      <c r="F4" s="72">
        <v>9.77677305E8</v>
      </c>
      <c r="G4" s="72">
        <v>1.40267995E10</v>
      </c>
      <c r="H4" s="72">
        <v>2.747907445E9</v>
      </c>
      <c r="I4" s="72">
        <v>1.658820128E9</v>
      </c>
      <c r="J4" s="72">
        <v>5.2519644E8</v>
      </c>
      <c r="K4" s="72">
        <v>9.39323635E8</v>
      </c>
      <c r="L4" s="72">
        <v>1.673105911E9</v>
      </c>
      <c r="M4" s="72">
        <v>3.57731451E8</v>
      </c>
      <c r="N4" s="72">
        <v>8.64311481E9</v>
      </c>
      <c r="O4" s="72">
        <v>7.09889219E8</v>
      </c>
      <c r="P4" s="72">
        <v>5.30952682E9</v>
      </c>
      <c r="Q4" s="72">
        <v>1.69677942E8</v>
      </c>
      <c r="R4" s="73">
        <v>2.90434185E9</v>
      </c>
      <c r="S4" s="72">
        <v>7.4582569556E10</v>
      </c>
      <c r="T4" s="69"/>
      <c r="U4" s="72">
        <v>3.20081872E9</v>
      </c>
      <c r="V4" s="72">
        <v>9.483114241E9</v>
      </c>
      <c r="W4" s="72">
        <v>2.2373621413E10</v>
      </c>
      <c r="X4" s="72">
        <v>1.003118331E9</v>
      </c>
      <c r="Y4" s="72">
        <v>1.3980251705E10</v>
      </c>
      <c r="Z4" s="72">
        <v>2.79581921E9</v>
      </c>
      <c r="AA4" s="72">
        <v>1.754285214E9</v>
      </c>
      <c r="AB4" s="72">
        <v>5.49318818E8</v>
      </c>
      <c r="AC4" s="72">
        <v>1.118137458E9</v>
      </c>
      <c r="AD4" s="72">
        <v>2.711949651E9</v>
      </c>
      <c r="AE4" s="72">
        <v>3.60294954E8</v>
      </c>
      <c r="AF4" s="72">
        <v>9.172967581E9</v>
      </c>
      <c r="AG4" s="72">
        <v>7.19966324E8</v>
      </c>
      <c r="AH4" s="72">
        <v>5.691327576E9</v>
      </c>
      <c r="AI4" s="72">
        <v>1.99255438E8</v>
      </c>
      <c r="AJ4" s="73">
        <v>4.34812964E8</v>
      </c>
      <c r="AK4" s="72">
        <v>7.5549059598E10</v>
      </c>
      <c r="AL4" s="69"/>
      <c r="AM4" s="72">
        <v>2.98501302E9</v>
      </c>
      <c r="AN4" s="72">
        <v>9.325707661E9</v>
      </c>
      <c r="AO4" s="72">
        <v>2.1973688201E10</v>
      </c>
      <c r="AP4" s="72">
        <v>9.55775205E8</v>
      </c>
      <c r="AQ4" s="72">
        <v>1.3800868143E10</v>
      </c>
      <c r="AR4" s="72">
        <v>2.569228713E9</v>
      </c>
      <c r="AS4" s="72">
        <v>1.707930376E9</v>
      </c>
      <c r="AT4" s="72">
        <v>5.33854879E8</v>
      </c>
      <c r="AU4" s="72">
        <v>1.023212705E9</v>
      </c>
      <c r="AV4" s="72">
        <v>2.666511533E9</v>
      </c>
      <c r="AW4" s="72">
        <v>3.59548381E8</v>
      </c>
      <c r="AX4" s="72">
        <v>9.17096273E9</v>
      </c>
      <c r="AY4" s="72">
        <v>7.19968364E8</v>
      </c>
      <c r="AZ4" s="72">
        <v>5.511571596E9</v>
      </c>
      <c r="BA4" s="72">
        <v>1.99253107E8</v>
      </c>
      <c r="BB4" s="72">
        <v>1.97648997E8</v>
      </c>
      <c r="BC4" s="72">
        <v>7.3700743611E10</v>
      </c>
      <c r="BD4" s="69"/>
      <c r="BE4" s="72">
        <v>2.158057E8</v>
      </c>
      <c r="BF4" s="72">
        <v>1.5740658E8</v>
      </c>
      <c r="BG4" s="72">
        <v>3.99933212E8</v>
      </c>
      <c r="BH4" s="72">
        <v>4.7343126E7</v>
      </c>
      <c r="BI4" s="72">
        <v>1.79383562E8</v>
      </c>
      <c r="BJ4" s="72">
        <v>2.26590497E8</v>
      </c>
      <c r="BK4" s="72">
        <v>4.6354838E7</v>
      </c>
      <c r="BL4" s="72">
        <v>1.5463939E7</v>
      </c>
      <c r="BM4" s="72">
        <v>9.4924753E7</v>
      </c>
      <c r="BN4" s="72">
        <v>4.5438118E7</v>
      </c>
      <c r="BO4" s="72">
        <v>746573.0</v>
      </c>
      <c r="BP4" s="72">
        <v>2004851.0</v>
      </c>
      <c r="BQ4" s="74">
        <v>-2040.0</v>
      </c>
      <c r="BR4" s="72">
        <v>1.7975598E8</v>
      </c>
      <c r="BS4" s="56">
        <v>2331.0</v>
      </c>
      <c r="BT4" s="72">
        <v>2.37163967E8</v>
      </c>
      <c r="BU4" s="72">
        <v>1.848315987E9</v>
      </c>
    </row>
    <row r="5">
      <c r="A5" s="31">
        <v>42916.0</v>
      </c>
      <c r="B5" s="75"/>
      <c r="C5" s="72">
        <v>3.398426195E9</v>
      </c>
      <c r="D5" s="72">
        <v>9.232682139E9</v>
      </c>
      <c r="E5" s="72">
        <v>2.3179312926E10</v>
      </c>
      <c r="F5" s="72">
        <v>1.041364544E9</v>
      </c>
      <c r="G5" s="76">
        <v>1.4281008152E10</v>
      </c>
      <c r="H5" s="72">
        <v>3.044111345E9</v>
      </c>
      <c r="I5" s="72">
        <v>1.72881841E9</v>
      </c>
      <c r="J5" s="72">
        <v>5.86845881E8</v>
      </c>
      <c r="K5" s="72">
        <v>1.488004972E9</v>
      </c>
      <c r="L5" s="72">
        <v>1.812928799E9</v>
      </c>
      <c r="M5" s="72">
        <v>3.65103827E8</v>
      </c>
      <c r="N5" s="72">
        <v>9.30998124E9</v>
      </c>
      <c r="O5" s="72">
        <v>6.76389219E8</v>
      </c>
      <c r="P5" s="72">
        <v>5.654257931E9</v>
      </c>
      <c r="Q5" s="72">
        <v>5.8840543E7</v>
      </c>
      <c r="R5" s="72">
        <v>2.086912628E9</v>
      </c>
      <c r="S5" s="72">
        <v>7.7944988751E10</v>
      </c>
      <c r="T5" s="69"/>
      <c r="U5" s="72">
        <v>3.471098189E9</v>
      </c>
      <c r="V5" s="72">
        <v>9.830799937E9</v>
      </c>
      <c r="W5" s="72">
        <v>2.3464953482E10</v>
      </c>
      <c r="X5" s="73">
        <v>1.114615224E9</v>
      </c>
      <c r="Y5" s="76">
        <v>1.4817051909E10</v>
      </c>
      <c r="Z5" s="72">
        <v>2.967308554E9</v>
      </c>
      <c r="AA5" s="72">
        <v>1.799661841E9</v>
      </c>
      <c r="AB5" s="72">
        <v>6.10040526E8</v>
      </c>
      <c r="AC5" s="72">
        <v>1.328136823E9</v>
      </c>
      <c r="AD5" s="72">
        <v>2.270872788E9</v>
      </c>
      <c r="AE5" s="72">
        <v>3.70511727E8</v>
      </c>
      <c r="AF5" s="72">
        <v>9.282807899E9</v>
      </c>
      <c r="AG5" s="73">
        <v>7.50763374E8</v>
      </c>
      <c r="AH5" s="72">
        <v>5.962913828E9</v>
      </c>
      <c r="AI5" s="72">
        <v>3.0360293E7</v>
      </c>
      <c r="AJ5" s="72">
        <v>2.68754917E8</v>
      </c>
      <c r="AK5" s="72">
        <v>7.8340651311E10</v>
      </c>
      <c r="AL5" s="69"/>
      <c r="AM5" s="72">
        <v>3.246560827E9</v>
      </c>
      <c r="AN5" s="72">
        <v>9.694083345E9</v>
      </c>
      <c r="AO5" s="72">
        <v>2.3317602305E10</v>
      </c>
      <c r="AP5" s="72">
        <v>1.0671168E9</v>
      </c>
      <c r="AQ5" s="76">
        <v>1.4485139037E10</v>
      </c>
      <c r="AR5" s="72">
        <v>2.923418259E9</v>
      </c>
      <c r="AS5" s="72">
        <v>1.753636948E9</v>
      </c>
      <c r="AT5" s="72">
        <v>5.98775778E8</v>
      </c>
      <c r="AU5" s="72">
        <v>1.22013337E9</v>
      </c>
      <c r="AV5" s="72">
        <v>2.233287638E9</v>
      </c>
      <c r="AW5" s="72">
        <v>3.69871017E8</v>
      </c>
      <c r="AX5" s="72">
        <v>9.280651214E9</v>
      </c>
      <c r="AY5" s="72">
        <v>7.50348967E8</v>
      </c>
      <c r="AZ5" s="72">
        <v>5.909908275E9</v>
      </c>
      <c r="BA5" s="72">
        <v>3.0360288E7</v>
      </c>
      <c r="BB5" s="72">
        <v>1.47035895E8</v>
      </c>
      <c r="BC5" s="72">
        <v>7.7027929963E10</v>
      </c>
      <c r="BD5" s="69"/>
      <c r="BE5" s="72">
        <v>2.24537362E8</v>
      </c>
      <c r="BF5" s="72">
        <v>1.36716592E8</v>
      </c>
      <c r="BG5" s="72">
        <v>1.47351177E8</v>
      </c>
      <c r="BH5" s="72">
        <v>4.7498424E7</v>
      </c>
      <c r="BI5" s="76">
        <v>3.31912872E8</v>
      </c>
      <c r="BJ5" s="72">
        <v>4.3890295E7</v>
      </c>
      <c r="BK5" s="72">
        <v>4.6024893E7</v>
      </c>
      <c r="BL5" s="72">
        <v>1.1264748E7</v>
      </c>
      <c r="BM5" s="72">
        <v>1.08003453E8</v>
      </c>
      <c r="BN5" s="72">
        <v>3.758515E7</v>
      </c>
      <c r="BO5" s="72">
        <v>640710.0</v>
      </c>
      <c r="BP5" s="72">
        <v>2156685.0</v>
      </c>
      <c r="BQ5" s="72">
        <v>414407.0</v>
      </c>
      <c r="BR5" s="72">
        <v>5.3005553E7</v>
      </c>
      <c r="BS5" s="71">
        <v>5.0</v>
      </c>
      <c r="BT5" s="72">
        <v>1.21719022E8</v>
      </c>
      <c r="BU5" s="77">
        <v>1.312721348E9</v>
      </c>
    </row>
    <row r="6">
      <c r="A6" s="31">
        <v>43281.0</v>
      </c>
      <c r="B6" s="67"/>
      <c r="C6" s="70">
        <v>3.428810766E9</v>
      </c>
      <c r="D6" s="70">
        <v>9.817229767E9</v>
      </c>
      <c r="E6" s="70">
        <v>2.4316667671E10</v>
      </c>
      <c r="F6" s="70">
        <v>1.140420718E9</v>
      </c>
      <c r="G6" s="70">
        <v>1.4926447122E10</v>
      </c>
      <c r="H6" s="70">
        <v>3.007652898E9</v>
      </c>
      <c r="I6" s="70">
        <v>1.740262209E9</v>
      </c>
      <c r="J6" s="70">
        <v>6.19182098E8</v>
      </c>
      <c r="K6" s="70">
        <v>1.384993302E9</v>
      </c>
      <c r="L6" s="70">
        <v>2.093247624E9</v>
      </c>
      <c r="M6" s="70">
        <v>3.7270008E8</v>
      </c>
      <c r="N6" s="70">
        <v>9.459385899E9</v>
      </c>
      <c r="O6" s="70">
        <v>6.91589219E8</v>
      </c>
      <c r="P6" s="70">
        <v>5.494679216E9</v>
      </c>
      <c r="Q6" s="70">
        <v>1.51956152E8</v>
      </c>
      <c r="R6" s="70">
        <v>2.320865347E9</v>
      </c>
      <c r="S6" s="70">
        <v>8.0966090088E10</v>
      </c>
      <c r="T6" s="69"/>
      <c r="U6" s="70">
        <v>3.719073682E9</v>
      </c>
      <c r="V6" s="70">
        <v>1.012777504E10</v>
      </c>
      <c r="W6" s="70">
        <v>2.5081145059E10</v>
      </c>
      <c r="X6" s="70">
        <v>1.158360116E9</v>
      </c>
      <c r="Y6" s="70">
        <v>1.5484417061E10</v>
      </c>
      <c r="Z6" s="70">
        <v>3.109056777E9</v>
      </c>
      <c r="AA6" s="70">
        <v>1.804757488E9</v>
      </c>
      <c r="AB6" s="70">
        <v>6.3406801E8</v>
      </c>
      <c r="AC6" s="70">
        <v>1.310841431E9</v>
      </c>
      <c r="AD6" s="70">
        <v>2.436379355E9</v>
      </c>
      <c r="AE6" s="70">
        <v>3.78257009E8</v>
      </c>
      <c r="AF6" s="70">
        <v>9.519744492E9</v>
      </c>
      <c r="AG6" s="70">
        <v>7.30382105E8</v>
      </c>
      <c r="AH6" s="70">
        <v>5.788428012E9</v>
      </c>
      <c r="AI6" s="70">
        <v>1.29727024E8</v>
      </c>
      <c r="AJ6" s="70">
        <v>2.70756104E8</v>
      </c>
      <c r="AK6" s="70">
        <v>8.1683168765E10</v>
      </c>
      <c r="AL6" s="69"/>
      <c r="AM6" s="70">
        <v>3.494774282E9</v>
      </c>
      <c r="AN6" s="70">
        <v>1.0023511801E10</v>
      </c>
      <c r="AO6" s="70">
        <v>2.5026392457E10</v>
      </c>
      <c r="AP6" s="70">
        <v>1.087244959E9</v>
      </c>
      <c r="AQ6" s="70">
        <v>1.5207720156E10</v>
      </c>
      <c r="AR6" s="70">
        <v>3.015467636E9</v>
      </c>
      <c r="AS6" s="70">
        <v>1.757171164E9</v>
      </c>
      <c r="AT6" s="70">
        <v>6.2197767E8</v>
      </c>
      <c r="AU6" s="70">
        <v>1.217384572E9</v>
      </c>
      <c r="AV6" s="70">
        <v>2.401171784E9</v>
      </c>
      <c r="AW6" s="70">
        <v>3.77875729E8</v>
      </c>
      <c r="AX6" s="70">
        <v>9.513307643E9</v>
      </c>
      <c r="AY6" s="70">
        <v>7.30382105E8</v>
      </c>
      <c r="AZ6" s="70">
        <v>5.717327625E9</v>
      </c>
      <c r="BA6" s="70">
        <v>1.29727023E8</v>
      </c>
      <c r="BB6" s="70">
        <v>3.79538611E8</v>
      </c>
      <c r="BC6" s="70">
        <v>8.0700975217E10</v>
      </c>
      <c r="BD6" s="69"/>
      <c r="BE6" s="70">
        <v>2.242994E8</v>
      </c>
      <c r="BF6" s="70">
        <v>1.04263239E8</v>
      </c>
      <c r="BG6" s="70">
        <v>5.4752602E7</v>
      </c>
      <c r="BH6" s="70">
        <v>7.1115157E7</v>
      </c>
      <c r="BI6" s="70">
        <v>2.76696905E8</v>
      </c>
      <c r="BJ6" s="70">
        <v>9.3589141E7</v>
      </c>
      <c r="BK6" s="70">
        <v>4.7586324E7</v>
      </c>
      <c r="BL6" s="70">
        <v>1.209034E7</v>
      </c>
      <c r="BM6" s="70">
        <v>9.3456859E7</v>
      </c>
      <c r="BN6" s="70">
        <v>3.5207571E7</v>
      </c>
      <c r="BO6" s="70">
        <v>381280.0</v>
      </c>
      <c r="BP6" s="70">
        <v>6436849.0</v>
      </c>
      <c r="BQ6" s="70">
        <v>0.0</v>
      </c>
      <c r="BR6" s="70">
        <v>7.1100387E7</v>
      </c>
      <c r="BS6" s="70">
        <v>1.0</v>
      </c>
      <c r="BT6" s="70">
        <v>-1.08782507E8</v>
      </c>
      <c r="BU6" s="70">
        <v>9.82193548E8</v>
      </c>
    </row>
    <row r="7">
      <c r="A7" s="31">
        <v>43646.0</v>
      </c>
      <c r="C7" s="20">
        <v>3.389493788E9</v>
      </c>
      <c r="D7" s="20">
        <v>9.901468941E9</v>
      </c>
      <c r="E7" s="20">
        <v>2.5583158812E10</v>
      </c>
      <c r="F7" s="20">
        <v>1.183701161E9</v>
      </c>
      <c r="G7" s="20">
        <v>1.5420744268E10</v>
      </c>
      <c r="H7" s="20">
        <v>3.045504194E9</v>
      </c>
      <c r="I7" s="20">
        <v>2.067786757E9</v>
      </c>
      <c r="J7" s="20">
        <v>6.28231176E8</v>
      </c>
      <c r="K7" s="20">
        <v>1.323573338E9</v>
      </c>
      <c r="L7" s="20">
        <v>2.302077087E9</v>
      </c>
      <c r="M7" s="20">
        <v>3.877186E8</v>
      </c>
      <c r="N7" s="20">
        <v>9.739499448E9</v>
      </c>
      <c r="O7" s="20">
        <v>6.96989219E8</v>
      </c>
      <c r="P7" s="20">
        <v>6.000867266E9</v>
      </c>
      <c r="Q7" s="20">
        <v>1.48329895E8</v>
      </c>
      <c r="R7" s="20">
        <v>3.150360242E9</v>
      </c>
      <c r="S7" s="20">
        <v>8.4969504192E10</v>
      </c>
      <c r="T7" s="28"/>
      <c r="U7" s="20">
        <v>3.680083151E9</v>
      </c>
      <c r="V7" s="20">
        <v>1.0404465083E10</v>
      </c>
      <c r="W7" s="20">
        <v>2.7016659614E10</v>
      </c>
      <c r="X7" s="20">
        <v>1.174729301E9</v>
      </c>
      <c r="Y7" s="20">
        <v>1.5976979375E10</v>
      </c>
      <c r="Z7" s="20">
        <v>3.127921921E9</v>
      </c>
      <c r="AA7" s="20">
        <v>2.121908733E9</v>
      </c>
      <c r="AB7" s="20">
        <v>6.57592888E8</v>
      </c>
      <c r="AC7" s="20">
        <v>1.313010941E9</v>
      </c>
      <c r="AD7" s="20">
        <v>2.713118625E9</v>
      </c>
      <c r="AE7" s="20">
        <v>3.987563E8</v>
      </c>
      <c r="AF7" s="20">
        <v>9.833120486E9</v>
      </c>
      <c r="AG7" s="20">
        <v>7.05751071E8</v>
      </c>
      <c r="AH7" s="20">
        <v>5.861062318E9</v>
      </c>
      <c r="AI7" s="20">
        <v>9.8819854E7</v>
      </c>
      <c r="AJ7" s="20">
        <v>7.75616948E8</v>
      </c>
      <c r="AK7" s="20">
        <v>8.5859596609E10</v>
      </c>
      <c r="AL7" s="28"/>
      <c r="AM7" s="20">
        <v>3.436484193E9</v>
      </c>
      <c r="AN7" s="20">
        <v>1.0358048702E10</v>
      </c>
      <c r="AO7" s="20">
        <v>2.690546718E10</v>
      </c>
      <c r="AP7" s="20">
        <v>1.114118133E9</v>
      </c>
      <c r="AQ7" s="20">
        <v>1.5832745641E10</v>
      </c>
      <c r="AR7" s="20">
        <v>3.087739488E9</v>
      </c>
      <c r="AS7" s="20">
        <v>2.067873931E9</v>
      </c>
      <c r="AT7" s="20">
        <v>6.46480333E8</v>
      </c>
      <c r="AU7" s="20">
        <v>1.230321498E9</v>
      </c>
      <c r="AV7" s="20">
        <v>2.656358224E9</v>
      </c>
      <c r="AW7" s="20">
        <v>3.97996085E8</v>
      </c>
      <c r="AX7" s="20">
        <v>9.828625738E9</v>
      </c>
      <c r="AY7" s="20">
        <v>7.0575107E8</v>
      </c>
      <c r="AZ7" s="20">
        <v>5.742654651E9</v>
      </c>
      <c r="BA7" s="20">
        <v>9.6489036E7</v>
      </c>
      <c r="BB7" s="20">
        <v>6.51011151E8</v>
      </c>
      <c r="BC7" s="20">
        <v>8.4758165054E10</v>
      </c>
      <c r="BD7" s="28"/>
      <c r="BE7" s="20">
        <v>2.43598958E8</v>
      </c>
      <c r="BF7" s="20">
        <v>4.6416381E7</v>
      </c>
      <c r="BG7" s="20">
        <v>1.11192434E8</v>
      </c>
      <c r="BH7" s="20">
        <v>6.0611168E7</v>
      </c>
      <c r="BI7" s="20">
        <v>1.44233734E8</v>
      </c>
      <c r="BJ7" s="20">
        <v>4.0182433E7</v>
      </c>
      <c r="BK7" s="20">
        <v>5.4034802E7</v>
      </c>
      <c r="BL7" s="20">
        <v>1.1112555E7</v>
      </c>
      <c r="BM7" s="20">
        <v>8.2689443E7</v>
      </c>
      <c r="BN7" s="20">
        <v>5.6760401E7</v>
      </c>
      <c r="BO7" s="20">
        <v>760215.0</v>
      </c>
      <c r="BP7" s="20">
        <v>4494748.0</v>
      </c>
      <c r="BQ7" s="20">
        <v>1.0</v>
      </c>
      <c r="BR7" s="20">
        <v>1.18407667E8</v>
      </c>
      <c r="BS7" s="20">
        <v>2330818.0</v>
      </c>
      <c r="BT7" s="20">
        <v>1.24605797E8</v>
      </c>
      <c r="BU7" s="20">
        <v>1.101431555E9</v>
      </c>
    </row>
    <row r="8">
      <c r="A8" s="23">
        <v>44012.0</v>
      </c>
      <c r="B8" s="57"/>
      <c r="C8" s="24">
        <v>3.762221152E9</v>
      </c>
      <c r="D8" s="24">
        <v>1.0010259241E10</v>
      </c>
      <c r="E8" s="24">
        <v>2.7222462208E10</v>
      </c>
      <c r="F8" s="24">
        <v>1.190766027E9</v>
      </c>
      <c r="G8" s="24">
        <v>1.5474254748E10</v>
      </c>
      <c r="H8" s="24">
        <v>3.056763621E9</v>
      </c>
      <c r="I8" s="24">
        <v>1.861757539E9</v>
      </c>
      <c r="J8" s="24">
        <v>6.8439181E8</v>
      </c>
      <c r="K8" s="24">
        <v>1.204192302E9</v>
      </c>
      <c r="L8" s="24">
        <v>2.440504666E9</v>
      </c>
      <c r="M8" s="24">
        <v>4.24243477E8</v>
      </c>
      <c r="N8" s="24">
        <v>9.850843032E9</v>
      </c>
      <c r="O8" s="24">
        <v>7.11889219E8</v>
      </c>
      <c r="P8" s="24">
        <v>6.554474891E9</v>
      </c>
      <c r="Q8" s="24">
        <v>1.26033282E8</v>
      </c>
      <c r="R8" s="24">
        <v>3.55157035E9</v>
      </c>
      <c r="S8" s="24">
        <v>8.8126627565E10</v>
      </c>
      <c r="T8" s="58"/>
      <c r="U8" s="24">
        <v>4.829082411E9</v>
      </c>
      <c r="V8" s="24">
        <v>1.0805365347E10</v>
      </c>
      <c r="W8" s="24">
        <v>2.8014832125E10</v>
      </c>
      <c r="X8" s="24">
        <v>1.184207869E9</v>
      </c>
      <c r="Y8" s="24">
        <v>1.6114165635E10</v>
      </c>
      <c r="Z8" s="24">
        <v>3.455727378E9</v>
      </c>
      <c r="AA8" s="24">
        <v>1.949848124E9</v>
      </c>
      <c r="AB8" s="24">
        <v>6.71190822E8</v>
      </c>
      <c r="AC8" s="24">
        <v>1.342780543E9</v>
      </c>
      <c r="AD8" s="24">
        <v>2.857970965E9</v>
      </c>
      <c r="AE8" s="24">
        <v>4.27324579E8</v>
      </c>
      <c r="AF8" s="24">
        <v>9.673567678E9</v>
      </c>
      <c r="AG8" s="24">
        <v>7.32521219E8</v>
      </c>
      <c r="AH8" s="24">
        <v>5.49162645E9</v>
      </c>
      <c r="AI8" s="24">
        <v>1.0133288E8</v>
      </c>
      <c r="AJ8" s="24">
        <v>1.028072946E9</v>
      </c>
      <c r="AK8" s="24">
        <v>8.8679616971E10</v>
      </c>
      <c r="AL8" s="58"/>
      <c r="AM8" s="24">
        <v>4.54157365E9</v>
      </c>
      <c r="AN8" s="24">
        <v>1.0790904692E10</v>
      </c>
      <c r="AO8" s="24">
        <v>2.7903294638E10</v>
      </c>
      <c r="AP8" s="24">
        <v>1.116522798E9</v>
      </c>
      <c r="AQ8" s="24">
        <v>1.563105525E10</v>
      </c>
      <c r="AR8" s="24">
        <v>3.379569293E9</v>
      </c>
      <c r="AS8" s="24">
        <v>1.931868519E9</v>
      </c>
      <c r="AT8" s="24">
        <v>6.5774814E8</v>
      </c>
      <c r="AU8" s="24">
        <v>1.29127511E9</v>
      </c>
      <c r="AV8" s="24">
        <v>2.519934573E9</v>
      </c>
      <c r="AW8" s="24">
        <v>4.27184375E8</v>
      </c>
      <c r="AX8" s="24">
        <v>9.671637645E9</v>
      </c>
      <c r="AY8" s="24">
        <v>7.0896987E8</v>
      </c>
      <c r="AZ8" s="24">
        <v>5.476721838E9</v>
      </c>
      <c r="BA8" s="24">
        <v>1.00582877E8</v>
      </c>
      <c r="BB8" s="24">
        <v>1.700596729E9</v>
      </c>
      <c r="BC8" s="24">
        <v>8.7849439997E10</v>
      </c>
      <c r="BD8" s="58"/>
      <c r="BE8" s="24">
        <v>2.87508761E8</v>
      </c>
      <c r="BF8" s="24">
        <v>1.4460655E7</v>
      </c>
      <c r="BG8" s="24">
        <v>1.11537487E8</v>
      </c>
      <c r="BH8" s="24">
        <v>6.7685071E7</v>
      </c>
      <c r="BI8" s="24">
        <v>4.83110385E8</v>
      </c>
      <c r="BJ8" s="24">
        <v>7.6158085E7</v>
      </c>
      <c r="BK8" s="24">
        <v>1.7979605E7</v>
      </c>
      <c r="BL8" s="24">
        <v>1.3442682E7</v>
      </c>
      <c r="BM8" s="24">
        <v>5.1505433E7</v>
      </c>
      <c r="BN8" s="24">
        <v>3.38036392E8</v>
      </c>
      <c r="BO8" s="24">
        <v>140204.0</v>
      </c>
      <c r="BP8" s="24">
        <v>1930033.0</v>
      </c>
      <c r="BQ8" s="24">
        <v>2.3551349E7</v>
      </c>
      <c r="BR8" s="24">
        <v>1.4904612E7</v>
      </c>
      <c r="BS8" s="24">
        <v>750003.0</v>
      </c>
      <c r="BT8" s="24">
        <v>-6.72523783E8</v>
      </c>
      <c r="BU8" s="24">
        <v>8.30176974E8</v>
      </c>
    </row>
    <row r="9" ht="1.5" customHeight="1">
      <c r="A9" s="27"/>
      <c r="B9" s="7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62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62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62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</row>
    <row r="10">
      <c r="A10" s="23">
        <v>44377.0</v>
      </c>
      <c r="B10" s="79"/>
      <c r="C10" s="24">
        <v>3.40599E9</v>
      </c>
      <c r="D10" s="24">
        <v>9.536955E9</v>
      </c>
      <c r="E10" s="24">
        <v>2.7549982E10</v>
      </c>
      <c r="F10" s="24">
        <v>1.195556E9</v>
      </c>
      <c r="G10" s="24">
        <v>1.4551308E10</v>
      </c>
      <c r="H10" s="24">
        <v>3.12273E9</v>
      </c>
      <c r="I10" s="24">
        <v>1.976387E9</v>
      </c>
      <c r="J10" s="24">
        <v>5.7845E8</v>
      </c>
      <c r="K10" s="24">
        <v>1.213391E9</v>
      </c>
      <c r="L10" s="24">
        <v>2.792791E9</v>
      </c>
      <c r="M10" s="24">
        <v>4.25983E8</v>
      </c>
      <c r="N10" s="24">
        <v>9.820199E9</v>
      </c>
      <c r="O10" s="24">
        <v>7.27089E8</v>
      </c>
      <c r="P10" s="24">
        <v>4.02677E9</v>
      </c>
      <c r="Q10" s="24">
        <v>1.25394E8</v>
      </c>
      <c r="R10" s="24">
        <v>2.187415E9</v>
      </c>
      <c r="S10" s="24">
        <v>8.323639E10</v>
      </c>
      <c r="T10" s="80"/>
      <c r="U10" s="24">
        <v>4.918361E9</v>
      </c>
      <c r="V10" s="24">
        <v>1.0535809E10</v>
      </c>
      <c r="W10" s="24">
        <v>2.8481236E10</v>
      </c>
      <c r="X10" s="24">
        <v>1.16154E9</v>
      </c>
      <c r="Y10" s="24">
        <v>1.6232196E10</v>
      </c>
      <c r="Z10" s="24">
        <v>3.806308E9</v>
      </c>
      <c r="AA10" s="24">
        <v>1.998731E9</v>
      </c>
      <c r="AB10" s="24">
        <v>6.34292E8</v>
      </c>
      <c r="AC10" s="24">
        <v>1.365849E9</v>
      </c>
      <c r="AD10" s="24">
        <v>4.915247E9</v>
      </c>
      <c r="AE10" s="24">
        <v>4.23005E8</v>
      </c>
      <c r="AF10" s="24">
        <v>9.352982E9</v>
      </c>
      <c r="AG10" s="24">
        <v>6.17866E8</v>
      </c>
      <c r="AH10" s="24">
        <v>6.948806E9</v>
      </c>
      <c r="AI10" s="24">
        <v>9.7551E7</v>
      </c>
      <c r="AJ10" s="24">
        <v>1.08197E9</v>
      </c>
      <c r="AK10" s="24">
        <v>9.2571749E10</v>
      </c>
      <c r="AL10" s="80"/>
      <c r="AM10" s="24">
        <v>4.429366E9</v>
      </c>
      <c r="AN10" s="24">
        <v>1.0548189E10</v>
      </c>
      <c r="AO10" s="24">
        <v>2.8288081E10</v>
      </c>
      <c r="AP10" s="24">
        <v>1.059713E9</v>
      </c>
      <c r="AQ10" s="24">
        <v>1.5474532E10</v>
      </c>
      <c r="AR10" s="24">
        <v>3.696519E9</v>
      </c>
      <c r="AS10" s="24">
        <v>1.971496E9</v>
      </c>
      <c r="AT10" s="24">
        <v>6.18505E8</v>
      </c>
      <c r="AU10" s="24">
        <v>1.297974E9</v>
      </c>
      <c r="AV10" s="24">
        <v>4.553923E9</v>
      </c>
      <c r="AW10" s="24">
        <v>4.2347E8</v>
      </c>
      <c r="AX10" s="24">
        <v>9.333663E9</v>
      </c>
      <c r="AY10" s="24">
        <v>6.17866E8</v>
      </c>
      <c r="AZ10" s="24">
        <v>6.846447E9</v>
      </c>
      <c r="BA10" s="24">
        <v>9.7051E7</v>
      </c>
      <c r="BB10" s="24">
        <v>1.847131E9</v>
      </c>
      <c r="BC10" s="24">
        <v>9.1103926E10</v>
      </c>
      <c r="BD10" s="80"/>
      <c r="BE10" s="24">
        <v>4.88995E8</v>
      </c>
      <c r="BF10" s="24">
        <v>-1.238E7</v>
      </c>
      <c r="BG10" s="24">
        <v>1.93155E8</v>
      </c>
      <c r="BH10" s="24">
        <v>1.01827E8</v>
      </c>
      <c r="BI10" s="24">
        <v>7.57664E8</v>
      </c>
      <c r="BJ10" s="24">
        <v>1.09789E8</v>
      </c>
      <c r="BK10" s="24">
        <v>2.7235E7</v>
      </c>
      <c r="BL10" s="24">
        <v>1.5787E7</v>
      </c>
      <c r="BM10" s="24">
        <v>6.7875E7</v>
      </c>
      <c r="BN10" s="24">
        <v>3.61324E8</v>
      </c>
      <c r="BO10" s="24">
        <v>-465000.0</v>
      </c>
      <c r="BP10" s="24">
        <v>1.9319E7</v>
      </c>
      <c r="BQ10" s="58"/>
      <c r="BR10" s="24">
        <v>1.02359E8</v>
      </c>
      <c r="BS10" s="24">
        <v>500000.0</v>
      </c>
      <c r="BT10" s="24">
        <v>-7.65161E8</v>
      </c>
      <c r="BU10" s="24">
        <v>1.467823E9</v>
      </c>
    </row>
    <row r="11">
      <c r="A11" s="23">
        <v>44742.0</v>
      </c>
      <c r="B11" s="78"/>
      <c r="C11" s="15">
        <v>4.142738E9</v>
      </c>
      <c r="D11" s="15">
        <v>1.0142197E10</v>
      </c>
      <c r="E11" s="15">
        <v>3.1539832E10</v>
      </c>
      <c r="F11" s="15">
        <v>1.388493E9</v>
      </c>
      <c r="G11" s="15">
        <v>1.6655304E10</v>
      </c>
      <c r="H11" s="15">
        <v>3.290233E9</v>
      </c>
      <c r="I11" s="15">
        <v>2.066816E9</v>
      </c>
      <c r="J11" s="15">
        <v>7.3302E8</v>
      </c>
      <c r="K11" s="15">
        <v>1.377463E9</v>
      </c>
      <c r="L11" s="15">
        <v>3.277806E9</v>
      </c>
      <c r="M11" s="15">
        <v>4.31946E8</v>
      </c>
      <c r="N11" s="15">
        <v>9.924333E9</v>
      </c>
      <c r="O11" s="15">
        <v>1.33729E9</v>
      </c>
      <c r="P11" s="15">
        <v>6.972782E9</v>
      </c>
      <c r="Q11" s="15">
        <v>1.23967E8</v>
      </c>
      <c r="R11" s="15">
        <v>2.535236E9</v>
      </c>
      <c r="S11" s="15">
        <v>9.5939456E10</v>
      </c>
      <c r="T11" s="15">
        <v>0.0</v>
      </c>
      <c r="U11" s="15">
        <v>4.651767E9</v>
      </c>
      <c r="V11" s="15">
        <v>1.200355E10</v>
      </c>
      <c r="W11" s="15">
        <v>3.1478622E10</v>
      </c>
      <c r="X11" s="15">
        <v>1.181016E9</v>
      </c>
      <c r="Y11" s="15">
        <v>1.7626593E10</v>
      </c>
      <c r="Z11" s="15">
        <v>3.55472E9</v>
      </c>
      <c r="AA11" s="15">
        <v>2.13592E9</v>
      </c>
      <c r="AB11" s="15">
        <v>7.54989E8</v>
      </c>
      <c r="AC11" s="15">
        <v>1.479579E9</v>
      </c>
      <c r="AD11" s="15">
        <v>4.86676E9</v>
      </c>
      <c r="AE11" s="15">
        <v>4.24826E8</v>
      </c>
      <c r="AF11" s="15">
        <v>9.614721E9</v>
      </c>
      <c r="AG11" s="15">
        <v>1.241859E9</v>
      </c>
      <c r="AH11" s="15">
        <v>8.534574E9</v>
      </c>
      <c r="AI11" s="15">
        <v>1.39907E8</v>
      </c>
      <c r="AJ11" s="15">
        <v>2.724691E9</v>
      </c>
      <c r="AK11" s="15">
        <v>1.02414094E11</v>
      </c>
      <c r="AL11" s="15">
        <v>0.0</v>
      </c>
      <c r="AM11" s="15">
        <v>4.225605E9</v>
      </c>
      <c r="AN11" s="15">
        <v>1.1936786E10</v>
      </c>
      <c r="AO11" s="15">
        <v>3.1305761E10</v>
      </c>
      <c r="AP11" s="15">
        <v>1.108582E9</v>
      </c>
      <c r="AQ11" s="15">
        <v>1.6573806E10</v>
      </c>
      <c r="AR11" s="15">
        <v>3.372612E9</v>
      </c>
      <c r="AS11" s="15">
        <v>2.059277E9</v>
      </c>
      <c r="AT11" s="15">
        <v>7.19905E8</v>
      </c>
      <c r="AU11" s="15">
        <v>1.361881E9</v>
      </c>
      <c r="AV11" s="15">
        <v>4.69868E9</v>
      </c>
      <c r="AW11" s="15">
        <v>4.24442E8</v>
      </c>
      <c r="AX11" s="15">
        <v>9.599122E9</v>
      </c>
      <c r="AY11" s="15">
        <v>1.241765E9</v>
      </c>
      <c r="AZ11" s="15">
        <v>8.556605E9</v>
      </c>
      <c r="BA11" s="15">
        <v>1.39906E8</v>
      </c>
      <c r="BB11" s="15">
        <v>1.608437E9</v>
      </c>
      <c r="BC11" s="15">
        <v>9.8933172E10</v>
      </c>
      <c r="BD11" s="15">
        <v>0.0</v>
      </c>
      <c r="BE11" s="15">
        <v>4.26162E8</v>
      </c>
      <c r="BF11" s="15">
        <v>6.6764E7</v>
      </c>
      <c r="BG11" s="15">
        <v>1.72861E8</v>
      </c>
      <c r="BH11" s="15">
        <v>7.2434E7</v>
      </c>
      <c r="BI11" s="15">
        <v>1.052787E9</v>
      </c>
      <c r="BJ11" s="15">
        <v>1.82108E8</v>
      </c>
      <c r="BK11" s="15">
        <v>7.6643E7</v>
      </c>
      <c r="BL11" s="15">
        <v>3.5084E7</v>
      </c>
      <c r="BM11" s="15">
        <v>1.17698E8</v>
      </c>
      <c r="BN11" s="15">
        <v>1.6808E8</v>
      </c>
      <c r="BO11" s="15">
        <v>384000.0</v>
      </c>
      <c r="BP11" s="15">
        <v>1.5599E7</v>
      </c>
      <c r="BQ11" s="15">
        <v>94000.0</v>
      </c>
      <c r="BR11" s="15">
        <v>-2.2031E7</v>
      </c>
      <c r="BS11" s="15">
        <v>1000.0</v>
      </c>
      <c r="BT11" s="15">
        <v>1.116254E9</v>
      </c>
      <c r="BU11" s="15">
        <v>3.480922E9</v>
      </c>
    </row>
    <row r="12">
      <c r="A12" s="27"/>
      <c r="B12" s="7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62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62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62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</row>
    <row r="13">
      <c r="A13" s="27"/>
      <c r="B13" s="7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62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62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62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</row>
    <row r="14">
      <c r="A14" s="27"/>
      <c r="B14" s="7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62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62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62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</row>
    <row r="15">
      <c r="A15" s="27"/>
      <c r="B15" s="7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62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62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62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</row>
    <row r="16">
      <c r="A16" s="27"/>
      <c r="B16" s="7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62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62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62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</row>
    <row r="17">
      <c r="A17" s="27"/>
      <c r="B17" s="7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62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62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62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</row>
    <row r="18">
      <c r="A18" s="27"/>
      <c r="B18" s="7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62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62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62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</row>
    <row r="19">
      <c r="A19" s="27"/>
      <c r="B19" s="7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62"/>
      <c r="U19" s="28"/>
      <c r="V19" s="28"/>
      <c r="W19" s="28"/>
      <c r="X19" s="81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62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62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</row>
    <row r="20">
      <c r="A20" s="27"/>
      <c r="B20" s="7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62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62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62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</row>
    <row r="21">
      <c r="A21" s="27"/>
      <c r="B21" s="7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62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62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62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</row>
    <row r="22">
      <c r="A22" s="27"/>
      <c r="B22" s="7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62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62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62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</row>
    <row r="23">
      <c r="A23" s="27"/>
      <c r="B23" s="7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62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62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62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</row>
    <row r="24">
      <c r="A24" s="27"/>
      <c r="B24" s="7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62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62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62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</row>
    <row r="25">
      <c r="A25" s="27"/>
      <c r="B25" s="7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2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62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62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</row>
    <row r="26">
      <c r="A26" s="27"/>
      <c r="B26" s="7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62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62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62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</row>
    <row r="27">
      <c r="A27" s="27"/>
      <c r="B27" s="7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62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62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62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</row>
    <row r="28">
      <c r="A28" s="27"/>
      <c r="B28" s="7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62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62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62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</row>
    <row r="29">
      <c r="A29" s="27"/>
      <c r="B29" s="7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62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62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62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</row>
    <row r="30">
      <c r="A30" s="27"/>
      <c r="B30" s="7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62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62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62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</row>
    <row r="31">
      <c r="A31" s="27"/>
      <c r="B31" s="7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62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62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62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</row>
    <row r="32">
      <c r="A32" s="27"/>
      <c r="B32" s="7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62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62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62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</row>
    <row r="33">
      <c r="A33" s="27"/>
      <c r="B33" s="7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2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62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62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</row>
    <row r="34">
      <c r="A34" s="27"/>
      <c r="B34" s="7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62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62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62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</row>
    <row r="35">
      <c r="A35" s="27"/>
      <c r="B35" s="7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62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62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62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</row>
    <row r="36">
      <c r="A36" s="27"/>
      <c r="B36" s="7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62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62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62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</row>
    <row r="37">
      <c r="A37" s="27"/>
      <c r="B37" s="7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62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62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62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</row>
    <row r="38">
      <c r="A38" s="27"/>
      <c r="B38" s="7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62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62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62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</row>
    <row r="39">
      <c r="A39" s="27"/>
      <c r="B39" s="7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62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62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62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</row>
    <row r="40">
      <c r="A40" s="27"/>
      <c r="B40" s="7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62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62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62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</row>
    <row r="41">
      <c r="A41" s="27"/>
      <c r="B41" s="7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2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62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62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</row>
    <row r="42">
      <c r="A42" s="27"/>
      <c r="B42" s="7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62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62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62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</row>
    <row r="43">
      <c r="A43" s="27"/>
      <c r="B43" s="7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62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62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62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</row>
    <row r="44">
      <c r="A44" s="27"/>
      <c r="B44" s="7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62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62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62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</row>
    <row r="45">
      <c r="A45" s="27"/>
      <c r="B45" s="7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62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62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62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</row>
    <row r="46">
      <c r="A46" s="27"/>
      <c r="B46" s="7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2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62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62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</row>
    <row r="47">
      <c r="A47" s="27"/>
      <c r="B47" s="7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62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62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62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</row>
    <row r="48">
      <c r="A48" s="27"/>
      <c r="B48" s="7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62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62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62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</row>
    <row r="49">
      <c r="A49" s="27"/>
      <c r="B49" s="7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62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62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62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</row>
    <row r="50">
      <c r="A50" s="27"/>
      <c r="B50" s="7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62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62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62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</row>
    <row r="51">
      <c r="A51" s="27"/>
      <c r="B51" s="7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62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62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62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</row>
    <row r="52">
      <c r="A52" s="27"/>
      <c r="B52" s="7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62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62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62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</row>
    <row r="53">
      <c r="A53" s="27"/>
      <c r="B53" s="7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62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62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62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</row>
    <row r="54">
      <c r="A54" s="27"/>
      <c r="B54" s="7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62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62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62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</row>
    <row r="55">
      <c r="A55" s="27"/>
      <c r="B55" s="7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62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62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62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</row>
    <row r="56">
      <c r="A56" s="27"/>
      <c r="B56" s="7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62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62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62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</row>
    <row r="57">
      <c r="A57" s="27"/>
      <c r="B57" s="7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62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62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62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</row>
    <row r="58">
      <c r="A58" s="27"/>
      <c r="B58" s="7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62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62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62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</row>
    <row r="59">
      <c r="A59" s="27"/>
      <c r="B59" s="7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62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62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62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</row>
    <row r="60">
      <c r="A60" s="27"/>
      <c r="B60" s="7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62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62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62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</row>
    <row r="61">
      <c r="A61" s="27"/>
      <c r="B61" s="7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62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62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62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</row>
    <row r="62">
      <c r="A62" s="27"/>
      <c r="B62" s="7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62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62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62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</row>
    <row r="63">
      <c r="A63" s="27"/>
      <c r="B63" s="7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62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62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62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</row>
    <row r="64">
      <c r="A64" s="27"/>
      <c r="B64" s="7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62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62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62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</row>
    <row r="65">
      <c r="A65" s="27"/>
      <c r="B65" s="7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62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62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62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</row>
    <row r="66">
      <c r="A66" s="27"/>
      <c r="B66" s="7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62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62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62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</row>
    <row r="67">
      <c r="A67" s="27"/>
      <c r="B67" s="7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62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62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62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</row>
    <row r="68">
      <c r="A68" s="27"/>
      <c r="B68" s="7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62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62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62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</row>
    <row r="69">
      <c r="A69" s="27"/>
      <c r="B69" s="7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62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62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62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</row>
    <row r="70">
      <c r="A70" s="27"/>
      <c r="B70" s="7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62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62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62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</row>
    <row r="71">
      <c r="A71" s="27"/>
      <c r="B71" s="7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62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62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62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</row>
    <row r="72">
      <c r="A72" s="27"/>
      <c r="B72" s="7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62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62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62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</row>
    <row r="73">
      <c r="A73" s="27"/>
      <c r="B73" s="7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62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62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62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</row>
    <row r="74">
      <c r="A74" s="27"/>
      <c r="B74" s="7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62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62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62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</row>
    <row r="75">
      <c r="A75" s="27"/>
      <c r="B75" s="7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62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62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62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</row>
    <row r="76">
      <c r="A76" s="27"/>
      <c r="B76" s="7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62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62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62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</row>
    <row r="77">
      <c r="A77" s="27"/>
      <c r="B77" s="7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62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62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62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</row>
    <row r="78">
      <c r="A78" s="27"/>
      <c r="B78" s="7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62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62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62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</row>
    <row r="79">
      <c r="A79" s="27"/>
      <c r="B79" s="7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62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62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62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</row>
    <row r="80">
      <c r="A80" s="27"/>
      <c r="B80" s="7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62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62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62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</row>
    <row r="81">
      <c r="A81" s="27"/>
      <c r="B81" s="7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62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62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62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</row>
    <row r="82">
      <c r="A82" s="27"/>
      <c r="B82" s="7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62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62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62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</row>
    <row r="83">
      <c r="A83" s="27"/>
      <c r="B83" s="7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62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62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62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</row>
    <row r="84">
      <c r="A84" s="27"/>
      <c r="B84" s="7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62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62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62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</row>
    <row r="85">
      <c r="A85" s="27"/>
      <c r="B85" s="7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62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62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62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</row>
    <row r="86">
      <c r="A86" s="27"/>
      <c r="B86" s="7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62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62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62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</row>
    <row r="87">
      <c r="A87" s="27"/>
      <c r="B87" s="7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62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62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62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</row>
    <row r="88">
      <c r="A88" s="27"/>
      <c r="B88" s="7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62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62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62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</row>
    <row r="89">
      <c r="A89" s="27"/>
      <c r="B89" s="7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62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62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62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</row>
    <row r="90">
      <c r="A90" s="27"/>
      <c r="B90" s="7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62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62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62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</row>
    <row r="91">
      <c r="A91" s="27"/>
      <c r="B91" s="7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62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62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62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</row>
    <row r="92">
      <c r="A92" s="27"/>
      <c r="B92" s="7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62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62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62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</row>
    <row r="93">
      <c r="A93" s="27"/>
      <c r="B93" s="7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62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62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62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</row>
    <row r="94">
      <c r="A94" s="27"/>
      <c r="B94" s="7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62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62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62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</row>
    <row r="95">
      <c r="A95" s="27"/>
      <c r="B95" s="7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62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62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62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</row>
    <row r="96">
      <c r="A96" s="27"/>
      <c r="B96" s="7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62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62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62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</row>
    <row r="97">
      <c r="A97" s="27"/>
      <c r="B97" s="7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62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62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62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</row>
    <row r="98">
      <c r="A98" s="27"/>
      <c r="B98" s="7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62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62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62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</row>
    <row r="99">
      <c r="A99" s="27"/>
      <c r="B99" s="7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62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62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62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</row>
    <row r="100">
      <c r="A100" s="27"/>
      <c r="B100" s="7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62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62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62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</row>
    <row r="101">
      <c r="A101" s="27"/>
      <c r="B101" s="7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62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62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62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</row>
    <row r="102">
      <c r="A102" s="27"/>
      <c r="B102" s="7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62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62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62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</row>
    <row r="103">
      <c r="A103" s="27"/>
      <c r="B103" s="7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62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62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62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</row>
    <row r="104">
      <c r="A104" s="27"/>
      <c r="B104" s="7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62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62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62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</row>
    <row r="105">
      <c r="A105" s="27"/>
      <c r="B105" s="7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62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62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62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</row>
    <row r="106">
      <c r="A106" s="27"/>
      <c r="B106" s="7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62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62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62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</row>
    <row r="107">
      <c r="A107" s="27"/>
      <c r="B107" s="7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62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62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62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</row>
    <row r="108">
      <c r="A108" s="27"/>
      <c r="B108" s="7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62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62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62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</row>
    <row r="109">
      <c r="A109" s="27"/>
      <c r="B109" s="7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62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62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62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</row>
    <row r="110">
      <c r="A110" s="27"/>
      <c r="B110" s="7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62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62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62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</row>
    <row r="111">
      <c r="A111" s="27"/>
      <c r="B111" s="7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62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62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62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</row>
    <row r="112">
      <c r="A112" s="27"/>
      <c r="B112" s="7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62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62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62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</row>
    <row r="113">
      <c r="A113" s="27"/>
      <c r="B113" s="7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62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62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62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</row>
    <row r="114">
      <c r="A114" s="27"/>
      <c r="B114" s="7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62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62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62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</row>
    <row r="115">
      <c r="A115" s="27"/>
      <c r="B115" s="7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62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62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62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</row>
    <row r="116">
      <c r="A116" s="27"/>
      <c r="B116" s="7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62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62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62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</row>
    <row r="117">
      <c r="A117" s="27"/>
      <c r="B117" s="7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62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62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62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</row>
    <row r="118">
      <c r="A118" s="27"/>
      <c r="B118" s="7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62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62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62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</row>
    <row r="119">
      <c r="A119" s="27"/>
      <c r="B119" s="7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62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62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62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</row>
    <row r="120">
      <c r="A120" s="27"/>
      <c r="B120" s="7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62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62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62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</row>
    <row r="121">
      <c r="A121" s="27"/>
      <c r="B121" s="7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62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62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62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</row>
    <row r="122">
      <c r="A122" s="27"/>
      <c r="B122" s="7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62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62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62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</row>
    <row r="123">
      <c r="A123" s="27"/>
      <c r="B123" s="7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62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62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62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</row>
    <row r="124">
      <c r="A124" s="27"/>
      <c r="B124" s="7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62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62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62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</row>
    <row r="125">
      <c r="A125" s="27"/>
      <c r="B125" s="7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62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62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62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</row>
    <row r="126">
      <c r="A126" s="27"/>
      <c r="B126" s="7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62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62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62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</row>
    <row r="127">
      <c r="A127" s="27"/>
      <c r="B127" s="7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62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62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62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</row>
    <row r="128">
      <c r="A128" s="27"/>
      <c r="B128" s="7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62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62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62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</row>
    <row r="129">
      <c r="A129" s="27"/>
      <c r="B129" s="7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62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62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62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</row>
    <row r="130">
      <c r="A130" s="27"/>
      <c r="B130" s="7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62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62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62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</row>
    <row r="131">
      <c r="A131" s="27"/>
      <c r="B131" s="7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62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62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62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</row>
    <row r="132">
      <c r="A132" s="27"/>
      <c r="B132" s="7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62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62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62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</row>
    <row r="133">
      <c r="A133" s="27"/>
      <c r="B133" s="7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62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62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62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</row>
    <row r="134">
      <c r="A134" s="27"/>
      <c r="B134" s="7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62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62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62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</row>
    <row r="135">
      <c r="A135" s="27"/>
      <c r="B135" s="7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62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62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62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</row>
    <row r="136">
      <c r="A136" s="27"/>
      <c r="B136" s="7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62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62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62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</row>
    <row r="137">
      <c r="A137" s="27"/>
      <c r="B137" s="7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62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62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62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</row>
    <row r="138">
      <c r="A138" s="27"/>
      <c r="B138" s="7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62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62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62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</row>
    <row r="139">
      <c r="A139" s="27"/>
      <c r="B139" s="7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62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62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62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</row>
    <row r="140">
      <c r="A140" s="27"/>
      <c r="B140" s="7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62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62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62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</row>
    <row r="141">
      <c r="A141" s="27"/>
      <c r="B141" s="7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62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62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62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</row>
    <row r="142">
      <c r="A142" s="27"/>
      <c r="B142" s="7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62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62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62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</row>
    <row r="143">
      <c r="A143" s="27"/>
      <c r="B143" s="7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62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62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62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</row>
    <row r="144">
      <c r="A144" s="27"/>
      <c r="B144" s="7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62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62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62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</row>
    <row r="145">
      <c r="A145" s="27"/>
      <c r="B145" s="7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62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62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62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</row>
    <row r="146">
      <c r="A146" s="27"/>
      <c r="B146" s="7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62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62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62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</row>
    <row r="147">
      <c r="A147" s="27"/>
      <c r="B147" s="7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62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62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62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</row>
    <row r="148">
      <c r="A148" s="27"/>
      <c r="B148" s="7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62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62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62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</row>
    <row r="149">
      <c r="A149" s="27"/>
      <c r="B149" s="7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62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62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62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</row>
    <row r="150">
      <c r="A150" s="27"/>
      <c r="B150" s="7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62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62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62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</row>
    <row r="151">
      <c r="A151" s="27"/>
      <c r="B151" s="7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62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62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62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</row>
    <row r="152">
      <c r="A152" s="27"/>
      <c r="B152" s="7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62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62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62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</row>
    <row r="153">
      <c r="A153" s="27"/>
      <c r="B153" s="7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62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62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62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</row>
    <row r="154">
      <c r="A154" s="27"/>
      <c r="B154" s="7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62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62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62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</row>
    <row r="155">
      <c r="A155" s="27"/>
      <c r="B155" s="7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62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62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62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</row>
    <row r="156">
      <c r="A156" s="27"/>
      <c r="B156" s="7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62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62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62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</row>
    <row r="157">
      <c r="A157" s="27"/>
      <c r="B157" s="7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62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62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62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</row>
    <row r="158">
      <c r="A158" s="27"/>
      <c r="B158" s="7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62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62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62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</row>
    <row r="159">
      <c r="A159" s="27"/>
      <c r="B159" s="7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62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62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62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</row>
    <row r="160">
      <c r="A160" s="27"/>
      <c r="B160" s="7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62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62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62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</row>
    <row r="161">
      <c r="A161" s="27"/>
      <c r="B161" s="7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62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62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62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</row>
    <row r="162">
      <c r="A162" s="27"/>
      <c r="B162" s="7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62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62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62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</row>
    <row r="163">
      <c r="A163" s="27"/>
      <c r="B163" s="7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62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62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62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</row>
    <row r="164">
      <c r="A164" s="27"/>
      <c r="B164" s="7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62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62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62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</row>
    <row r="165">
      <c r="A165" s="27"/>
      <c r="B165" s="7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62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62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62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</row>
    <row r="166">
      <c r="A166" s="27"/>
      <c r="B166" s="7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62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62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62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</row>
    <row r="167">
      <c r="A167" s="27"/>
      <c r="B167" s="7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62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62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62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</row>
    <row r="168">
      <c r="A168" s="27"/>
      <c r="B168" s="7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62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62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62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</row>
    <row r="169">
      <c r="A169" s="27"/>
      <c r="B169" s="7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62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62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62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</row>
    <row r="170">
      <c r="A170" s="27"/>
      <c r="B170" s="7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62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62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62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</row>
    <row r="171">
      <c r="A171" s="27"/>
      <c r="B171" s="7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62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62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62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</row>
    <row r="172">
      <c r="A172" s="27"/>
      <c r="B172" s="7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62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62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62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</row>
    <row r="173">
      <c r="A173" s="27"/>
      <c r="B173" s="7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62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62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62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</row>
    <row r="174">
      <c r="A174" s="27"/>
      <c r="B174" s="7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62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62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62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</row>
    <row r="175">
      <c r="A175" s="27"/>
      <c r="B175" s="7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62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62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62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</row>
    <row r="176">
      <c r="A176" s="27"/>
      <c r="B176" s="7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62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62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62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</row>
    <row r="177">
      <c r="A177" s="27"/>
      <c r="B177" s="7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62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62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62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</row>
    <row r="178">
      <c r="A178" s="27"/>
      <c r="B178" s="7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62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62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62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</row>
    <row r="179">
      <c r="A179" s="27"/>
      <c r="B179" s="7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62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62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62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</row>
    <row r="180">
      <c r="A180" s="27"/>
      <c r="B180" s="7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62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62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62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</row>
    <row r="181">
      <c r="A181" s="27"/>
      <c r="B181" s="7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62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62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62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</row>
    <row r="182">
      <c r="A182" s="27"/>
      <c r="B182" s="7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62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62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62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</row>
    <row r="183">
      <c r="A183" s="27"/>
      <c r="B183" s="7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62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62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62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</row>
    <row r="184">
      <c r="A184" s="27"/>
      <c r="B184" s="7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62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62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62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</row>
    <row r="185">
      <c r="A185" s="27"/>
      <c r="B185" s="7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62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62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62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</row>
    <row r="186">
      <c r="A186" s="27"/>
      <c r="B186" s="7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62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62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62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</row>
    <row r="187">
      <c r="A187" s="27"/>
      <c r="B187" s="7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62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62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62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</row>
    <row r="188">
      <c r="A188" s="27"/>
      <c r="B188" s="7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62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62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62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</row>
    <row r="189">
      <c r="A189" s="27"/>
      <c r="B189" s="7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62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62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62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</row>
    <row r="190">
      <c r="A190" s="27"/>
      <c r="B190" s="7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62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62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62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</row>
    <row r="191">
      <c r="A191" s="27"/>
      <c r="B191" s="7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62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62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62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</row>
    <row r="192">
      <c r="A192" s="27"/>
      <c r="B192" s="7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62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62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62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</row>
    <row r="193">
      <c r="A193" s="27"/>
      <c r="B193" s="7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62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62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62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</row>
    <row r="194">
      <c r="A194" s="27"/>
      <c r="B194" s="7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62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62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62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</row>
    <row r="195">
      <c r="A195" s="27"/>
      <c r="B195" s="7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62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62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62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</row>
    <row r="196">
      <c r="A196" s="27"/>
      <c r="B196" s="7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62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62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62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</row>
    <row r="197">
      <c r="A197" s="27"/>
      <c r="B197" s="7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62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62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62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</row>
    <row r="198">
      <c r="A198" s="27"/>
      <c r="B198" s="7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62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62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62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</row>
    <row r="199">
      <c r="A199" s="27"/>
      <c r="B199" s="7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62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62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62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</row>
    <row r="200">
      <c r="A200" s="27"/>
      <c r="B200" s="7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62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62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62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</row>
    <row r="201">
      <c r="A201" s="27"/>
      <c r="B201" s="7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62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62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62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</row>
    <row r="202">
      <c r="A202" s="27"/>
      <c r="B202" s="7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62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62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62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</row>
    <row r="203">
      <c r="A203" s="27"/>
      <c r="B203" s="7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62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62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62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</row>
    <row r="204">
      <c r="A204" s="27"/>
      <c r="B204" s="7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62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62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62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</row>
    <row r="205">
      <c r="A205" s="27"/>
      <c r="B205" s="7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62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62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62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</row>
    <row r="206">
      <c r="A206" s="27"/>
      <c r="B206" s="7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62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62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62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</row>
    <row r="207">
      <c r="A207" s="27"/>
      <c r="B207" s="7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62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62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62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</row>
    <row r="208">
      <c r="A208" s="27"/>
      <c r="B208" s="7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62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62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62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</row>
    <row r="209">
      <c r="A209" s="27"/>
      <c r="B209" s="7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62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62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62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</row>
    <row r="210">
      <c r="A210" s="27"/>
      <c r="B210" s="7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62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62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62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</row>
    <row r="211">
      <c r="A211" s="27"/>
      <c r="B211" s="7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62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62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62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</row>
    <row r="212">
      <c r="A212" s="27"/>
      <c r="B212" s="7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62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62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62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</row>
    <row r="213">
      <c r="A213" s="27"/>
      <c r="B213" s="7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62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62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62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</row>
    <row r="214">
      <c r="A214" s="27"/>
      <c r="B214" s="7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62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62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62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</row>
    <row r="215">
      <c r="A215" s="27"/>
      <c r="B215" s="7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62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62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62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</row>
    <row r="216">
      <c r="A216" s="27"/>
      <c r="B216" s="7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62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62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62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</row>
    <row r="217">
      <c r="A217" s="27"/>
      <c r="B217" s="7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62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62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62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</row>
    <row r="218">
      <c r="A218" s="27"/>
      <c r="B218" s="7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62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62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62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</row>
    <row r="219">
      <c r="A219" s="27"/>
      <c r="B219" s="7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62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62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62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</row>
    <row r="220">
      <c r="A220" s="27"/>
      <c r="B220" s="7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62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62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62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</row>
    <row r="221">
      <c r="A221" s="27"/>
      <c r="B221" s="7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62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62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62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</row>
    <row r="222">
      <c r="A222" s="27"/>
      <c r="B222" s="7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62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62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62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</row>
    <row r="223">
      <c r="A223" s="27"/>
      <c r="B223" s="7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62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62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62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</row>
    <row r="224">
      <c r="A224" s="27"/>
      <c r="B224" s="7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62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62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62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</row>
    <row r="225">
      <c r="A225" s="27"/>
      <c r="B225" s="7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62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62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62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</row>
    <row r="226">
      <c r="A226" s="27"/>
      <c r="B226" s="7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62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62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62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</row>
    <row r="227">
      <c r="A227" s="27"/>
      <c r="B227" s="7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62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62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62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</row>
    <row r="228">
      <c r="A228" s="27"/>
      <c r="B228" s="7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62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62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62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</row>
    <row r="229">
      <c r="A229" s="27"/>
      <c r="B229" s="7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62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62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62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</row>
    <row r="230">
      <c r="A230" s="27"/>
      <c r="B230" s="7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62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62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62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</row>
    <row r="231">
      <c r="A231" s="27"/>
      <c r="B231" s="7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62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62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62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</row>
    <row r="232">
      <c r="A232" s="27"/>
      <c r="B232" s="7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62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62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62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</row>
    <row r="233">
      <c r="A233" s="27"/>
      <c r="B233" s="7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62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62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62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</row>
    <row r="234">
      <c r="A234" s="27"/>
      <c r="B234" s="7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62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62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62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</row>
    <row r="235">
      <c r="A235" s="27"/>
      <c r="B235" s="7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62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62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62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</row>
    <row r="236">
      <c r="A236" s="27"/>
      <c r="B236" s="7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62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62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62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</row>
    <row r="237">
      <c r="A237" s="27"/>
      <c r="B237" s="7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62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62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62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</row>
    <row r="238">
      <c r="A238" s="27"/>
      <c r="B238" s="7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62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62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62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</row>
    <row r="239">
      <c r="A239" s="27"/>
      <c r="B239" s="7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62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62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62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</row>
    <row r="240">
      <c r="A240" s="27"/>
      <c r="B240" s="7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62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62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62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</row>
    <row r="241">
      <c r="A241" s="27"/>
      <c r="B241" s="7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62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62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62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</row>
    <row r="242">
      <c r="A242" s="27"/>
      <c r="B242" s="7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62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62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62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</row>
    <row r="243">
      <c r="A243" s="27"/>
      <c r="B243" s="7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62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62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62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</row>
    <row r="244">
      <c r="A244" s="27"/>
      <c r="B244" s="7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62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62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62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</row>
    <row r="245">
      <c r="A245" s="27"/>
      <c r="B245" s="7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62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62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62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</row>
    <row r="246">
      <c r="A246" s="27"/>
      <c r="B246" s="7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62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62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62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</row>
    <row r="247">
      <c r="A247" s="27"/>
      <c r="B247" s="7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62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62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62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</row>
    <row r="248">
      <c r="A248" s="27"/>
      <c r="B248" s="7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62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62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62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</row>
    <row r="249">
      <c r="A249" s="27"/>
      <c r="B249" s="7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62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62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62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</row>
    <row r="250">
      <c r="A250" s="27"/>
      <c r="B250" s="7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62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62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62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</row>
    <row r="251">
      <c r="A251" s="27"/>
      <c r="B251" s="7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62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62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62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</row>
    <row r="252">
      <c r="A252" s="27"/>
      <c r="B252" s="7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62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62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62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</row>
    <row r="253">
      <c r="A253" s="27"/>
      <c r="B253" s="7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62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62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62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</row>
    <row r="254">
      <c r="A254" s="27"/>
      <c r="B254" s="7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62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62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62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</row>
    <row r="255">
      <c r="A255" s="27"/>
      <c r="B255" s="7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62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62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62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</row>
    <row r="256">
      <c r="A256" s="27"/>
      <c r="B256" s="7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62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62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62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</row>
    <row r="257">
      <c r="A257" s="27"/>
      <c r="B257" s="7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62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62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62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</row>
    <row r="258">
      <c r="A258" s="27"/>
      <c r="B258" s="7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62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62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62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</row>
    <row r="259">
      <c r="A259" s="27"/>
      <c r="B259" s="7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62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62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62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</row>
    <row r="260">
      <c r="A260" s="27"/>
      <c r="B260" s="7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62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62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62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</row>
    <row r="261">
      <c r="A261" s="27"/>
      <c r="B261" s="7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62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62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62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</row>
    <row r="262">
      <c r="A262" s="27"/>
      <c r="B262" s="7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62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62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62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</row>
    <row r="263">
      <c r="A263" s="27"/>
      <c r="B263" s="7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62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62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62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</row>
    <row r="264">
      <c r="A264" s="27"/>
      <c r="B264" s="7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62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62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62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</row>
    <row r="265">
      <c r="A265" s="27"/>
      <c r="B265" s="7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62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62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62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</row>
    <row r="266">
      <c r="A266" s="27"/>
      <c r="B266" s="7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62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62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62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</row>
    <row r="267">
      <c r="A267" s="27"/>
      <c r="B267" s="7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62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62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62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</row>
    <row r="268">
      <c r="A268" s="27"/>
      <c r="B268" s="7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62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62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62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</row>
    <row r="269">
      <c r="A269" s="27"/>
      <c r="B269" s="7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62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62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62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</row>
    <row r="270">
      <c r="A270" s="27"/>
      <c r="B270" s="7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62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62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62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</row>
    <row r="271">
      <c r="A271" s="27"/>
      <c r="B271" s="7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62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62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62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</row>
    <row r="272">
      <c r="A272" s="27"/>
      <c r="B272" s="7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62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62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62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</row>
    <row r="273">
      <c r="A273" s="27"/>
      <c r="B273" s="7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62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62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62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</row>
    <row r="274">
      <c r="A274" s="27"/>
      <c r="B274" s="7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62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62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62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</row>
    <row r="275">
      <c r="A275" s="27"/>
      <c r="B275" s="7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62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62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62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</row>
    <row r="276">
      <c r="A276" s="27"/>
      <c r="B276" s="7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62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62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62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</row>
    <row r="277">
      <c r="A277" s="27"/>
      <c r="B277" s="7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62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62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62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</row>
    <row r="278">
      <c r="A278" s="27"/>
      <c r="B278" s="7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62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62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62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</row>
    <row r="279">
      <c r="A279" s="27"/>
      <c r="B279" s="7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62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62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62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</row>
    <row r="280">
      <c r="A280" s="27"/>
      <c r="B280" s="7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62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62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62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</row>
    <row r="281">
      <c r="A281" s="27"/>
      <c r="B281" s="7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62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62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62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</row>
    <row r="282">
      <c r="A282" s="27"/>
      <c r="B282" s="7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62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62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62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</row>
    <row r="283">
      <c r="A283" s="27"/>
      <c r="B283" s="7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62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62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62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</row>
    <row r="284">
      <c r="A284" s="27"/>
      <c r="B284" s="7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62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62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62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</row>
    <row r="285">
      <c r="A285" s="27"/>
      <c r="B285" s="7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62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62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62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</row>
    <row r="286">
      <c r="A286" s="27"/>
      <c r="B286" s="7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62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62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62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</row>
    <row r="287">
      <c r="A287" s="27"/>
      <c r="B287" s="7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62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62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62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</row>
    <row r="288">
      <c r="A288" s="27"/>
      <c r="B288" s="7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62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62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62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</row>
    <row r="289">
      <c r="A289" s="27"/>
      <c r="B289" s="7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62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62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62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</row>
    <row r="290">
      <c r="A290" s="27"/>
      <c r="B290" s="7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62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62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62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</row>
    <row r="291">
      <c r="A291" s="27"/>
      <c r="B291" s="7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62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62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62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</row>
    <row r="292">
      <c r="A292" s="27"/>
      <c r="B292" s="7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62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62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62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</row>
    <row r="293">
      <c r="A293" s="27"/>
      <c r="B293" s="7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62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62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62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</row>
    <row r="294">
      <c r="A294" s="27"/>
      <c r="B294" s="7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62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62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62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</row>
    <row r="295">
      <c r="A295" s="27"/>
      <c r="B295" s="7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62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62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62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</row>
    <row r="296">
      <c r="A296" s="27"/>
      <c r="B296" s="7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62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62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62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</row>
    <row r="297">
      <c r="A297" s="27"/>
      <c r="B297" s="7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62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62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62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</row>
    <row r="298">
      <c r="A298" s="27"/>
      <c r="B298" s="7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62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62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62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</row>
    <row r="299">
      <c r="A299" s="27"/>
      <c r="B299" s="7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62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62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62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</row>
    <row r="300">
      <c r="A300" s="27"/>
      <c r="B300" s="7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62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62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62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</row>
    <row r="301">
      <c r="A301" s="27"/>
      <c r="B301" s="7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62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62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62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</row>
    <row r="302">
      <c r="A302" s="27"/>
      <c r="B302" s="7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62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62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62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</row>
    <row r="303">
      <c r="A303" s="27"/>
      <c r="B303" s="7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62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62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62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</row>
    <row r="304">
      <c r="A304" s="27"/>
      <c r="B304" s="7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62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62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62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</row>
    <row r="305">
      <c r="A305" s="27"/>
      <c r="B305" s="7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62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62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62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</row>
    <row r="306">
      <c r="A306" s="27"/>
      <c r="B306" s="7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62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62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62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</row>
    <row r="307">
      <c r="A307" s="27"/>
      <c r="B307" s="7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62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62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62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</row>
    <row r="308">
      <c r="A308" s="27"/>
      <c r="B308" s="7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62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62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62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</row>
    <row r="309">
      <c r="A309" s="27"/>
      <c r="B309" s="7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62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62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62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</row>
    <row r="310">
      <c r="A310" s="27"/>
      <c r="B310" s="7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62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62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62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</row>
    <row r="311">
      <c r="A311" s="27"/>
      <c r="B311" s="7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62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62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62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</row>
    <row r="312">
      <c r="A312" s="27"/>
      <c r="B312" s="7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62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62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62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</row>
    <row r="313">
      <c r="A313" s="27"/>
      <c r="B313" s="7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62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62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62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</row>
    <row r="314">
      <c r="A314" s="27"/>
      <c r="B314" s="7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62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62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62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</row>
    <row r="315">
      <c r="A315" s="27"/>
      <c r="B315" s="7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62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62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62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</row>
    <row r="316">
      <c r="A316" s="27"/>
      <c r="B316" s="7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62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62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62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</row>
    <row r="317">
      <c r="A317" s="27"/>
      <c r="B317" s="7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62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62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62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</row>
    <row r="318">
      <c r="A318" s="27"/>
      <c r="B318" s="7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62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62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62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</row>
    <row r="319">
      <c r="A319" s="27"/>
      <c r="B319" s="7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62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62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62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</row>
    <row r="320">
      <c r="A320" s="27"/>
      <c r="B320" s="7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62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62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62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</row>
    <row r="321">
      <c r="A321" s="27"/>
      <c r="B321" s="7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62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62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62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</row>
    <row r="322">
      <c r="A322" s="27"/>
      <c r="B322" s="7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62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62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62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</row>
    <row r="323">
      <c r="A323" s="27"/>
      <c r="B323" s="7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62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62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62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</row>
    <row r="324">
      <c r="A324" s="27"/>
      <c r="B324" s="7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62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62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62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</row>
    <row r="325">
      <c r="A325" s="27"/>
      <c r="B325" s="7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62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62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62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</row>
    <row r="326">
      <c r="A326" s="27"/>
      <c r="B326" s="7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62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62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62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</row>
    <row r="327">
      <c r="A327" s="27"/>
      <c r="B327" s="7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62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62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62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</row>
    <row r="328">
      <c r="A328" s="27"/>
      <c r="B328" s="7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62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62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62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</row>
    <row r="329">
      <c r="A329" s="27"/>
      <c r="B329" s="7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62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62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62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</row>
    <row r="330">
      <c r="A330" s="27"/>
      <c r="B330" s="7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62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62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62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</row>
    <row r="331">
      <c r="A331" s="27"/>
      <c r="B331" s="7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62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62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62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</row>
    <row r="332">
      <c r="A332" s="27"/>
      <c r="B332" s="7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62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62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62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</row>
    <row r="333">
      <c r="A333" s="27"/>
      <c r="B333" s="7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62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62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62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</row>
    <row r="334">
      <c r="A334" s="27"/>
      <c r="B334" s="7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62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62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62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</row>
    <row r="335">
      <c r="A335" s="27"/>
      <c r="B335" s="7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62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62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62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</row>
    <row r="336">
      <c r="A336" s="27"/>
      <c r="B336" s="7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62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62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62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</row>
    <row r="337">
      <c r="A337" s="27"/>
      <c r="B337" s="7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62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62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62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</row>
    <row r="338">
      <c r="A338" s="27"/>
      <c r="B338" s="7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62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62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62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</row>
    <row r="339">
      <c r="A339" s="27"/>
      <c r="B339" s="7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62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62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62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</row>
    <row r="340">
      <c r="A340" s="27"/>
      <c r="B340" s="7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62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62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62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</row>
    <row r="341">
      <c r="A341" s="27"/>
      <c r="B341" s="7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62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62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62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</row>
    <row r="342">
      <c r="A342" s="27"/>
      <c r="B342" s="7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62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62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62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</row>
    <row r="343">
      <c r="A343" s="27"/>
      <c r="B343" s="7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62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62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62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</row>
    <row r="344">
      <c r="A344" s="27"/>
      <c r="B344" s="7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62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62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62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</row>
    <row r="345">
      <c r="A345" s="27"/>
      <c r="B345" s="7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62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62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62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</row>
    <row r="346">
      <c r="A346" s="27"/>
      <c r="B346" s="7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62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62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62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</row>
    <row r="347">
      <c r="A347" s="27"/>
      <c r="B347" s="7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62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62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62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</row>
    <row r="348">
      <c r="A348" s="27"/>
      <c r="B348" s="7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62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62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62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</row>
    <row r="349">
      <c r="A349" s="27"/>
      <c r="B349" s="7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62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62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62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</row>
    <row r="350">
      <c r="A350" s="27"/>
      <c r="B350" s="7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62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62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62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</row>
    <row r="351">
      <c r="A351" s="27"/>
      <c r="B351" s="7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62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62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62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</row>
    <row r="352">
      <c r="A352" s="27"/>
      <c r="B352" s="7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62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62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62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</row>
    <row r="353">
      <c r="A353" s="27"/>
      <c r="B353" s="7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62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62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62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</row>
    <row r="354">
      <c r="A354" s="27"/>
      <c r="B354" s="7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62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62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62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</row>
    <row r="355">
      <c r="A355" s="27"/>
      <c r="B355" s="7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62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62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62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</row>
    <row r="356">
      <c r="A356" s="27"/>
      <c r="B356" s="7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62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62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62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</row>
    <row r="357">
      <c r="A357" s="27"/>
      <c r="B357" s="7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62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62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62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</row>
    <row r="358">
      <c r="A358" s="27"/>
      <c r="B358" s="7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62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62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62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</row>
    <row r="359">
      <c r="A359" s="27"/>
      <c r="B359" s="7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62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62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62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</row>
    <row r="360">
      <c r="A360" s="27"/>
      <c r="B360" s="7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62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62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62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</row>
    <row r="361">
      <c r="A361" s="27"/>
      <c r="B361" s="7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62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62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62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</row>
    <row r="362">
      <c r="A362" s="27"/>
      <c r="B362" s="7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62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62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62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</row>
    <row r="363">
      <c r="A363" s="27"/>
      <c r="B363" s="7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62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62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62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</row>
    <row r="364">
      <c r="A364" s="27"/>
      <c r="B364" s="7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62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62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62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</row>
    <row r="365">
      <c r="A365" s="27"/>
      <c r="B365" s="7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62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62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62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</row>
    <row r="366">
      <c r="A366" s="27"/>
      <c r="B366" s="7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62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62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62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</row>
    <row r="367">
      <c r="A367" s="27"/>
      <c r="B367" s="7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62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62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62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</row>
    <row r="368">
      <c r="A368" s="27"/>
      <c r="B368" s="7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62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62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62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</row>
    <row r="369">
      <c r="A369" s="27"/>
      <c r="B369" s="7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62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62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62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</row>
    <row r="370">
      <c r="A370" s="27"/>
      <c r="B370" s="7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62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62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62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</row>
    <row r="371">
      <c r="A371" s="27"/>
      <c r="B371" s="7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62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62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62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</row>
    <row r="372">
      <c r="A372" s="27"/>
      <c r="B372" s="7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62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62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62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</row>
    <row r="373">
      <c r="A373" s="27"/>
      <c r="B373" s="7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62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62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62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</row>
    <row r="374">
      <c r="A374" s="27"/>
      <c r="B374" s="7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62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62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62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</row>
    <row r="375">
      <c r="A375" s="27"/>
      <c r="B375" s="7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62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62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62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</row>
    <row r="376">
      <c r="A376" s="27"/>
      <c r="B376" s="7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62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62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62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</row>
    <row r="377">
      <c r="A377" s="27"/>
      <c r="B377" s="7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62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62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62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</row>
    <row r="378">
      <c r="A378" s="27"/>
      <c r="B378" s="7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62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62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62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</row>
    <row r="379">
      <c r="A379" s="27"/>
      <c r="B379" s="7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62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62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62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</row>
    <row r="380">
      <c r="A380" s="27"/>
      <c r="B380" s="7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62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62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62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</row>
    <row r="381">
      <c r="A381" s="27"/>
      <c r="B381" s="7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62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62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62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</row>
    <row r="382">
      <c r="A382" s="27"/>
      <c r="B382" s="7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62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62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62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</row>
    <row r="383">
      <c r="A383" s="27"/>
      <c r="B383" s="7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62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62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62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</row>
    <row r="384">
      <c r="A384" s="27"/>
      <c r="B384" s="7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62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62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62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</row>
    <row r="385">
      <c r="A385" s="27"/>
      <c r="B385" s="7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62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62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62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</row>
    <row r="386">
      <c r="A386" s="27"/>
      <c r="B386" s="7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62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62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62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</row>
    <row r="387">
      <c r="A387" s="27"/>
      <c r="B387" s="7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62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62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62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</row>
    <row r="388">
      <c r="A388" s="27"/>
      <c r="B388" s="7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62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62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62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</row>
    <row r="389">
      <c r="A389" s="27"/>
      <c r="B389" s="7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62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62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62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</row>
    <row r="390">
      <c r="A390" s="27"/>
      <c r="B390" s="7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62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62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62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</row>
    <row r="391">
      <c r="A391" s="27"/>
      <c r="B391" s="7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62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62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62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</row>
    <row r="392">
      <c r="A392" s="27"/>
      <c r="B392" s="7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62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62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62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</row>
    <row r="393">
      <c r="A393" s="27"/>
      <c r="B393" s="7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62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62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62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</row>
    <row r="394">
      <c r="A394" s="27"/>
      <c r="B394" s="7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62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62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62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</row>
    <row r="395">
      <c r="A395" s="27"/>
      <c r="B395" s="7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62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62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62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</row>
    <row r="396">
      <c r="A396" s="27"/>
      <c r="B396" s="7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62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62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62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</row>
    <row r="397">
      <c r="A397" s="27"/>
      <c r="B397" s="7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62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62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62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</row>
    <row r="398">
      <c r="A398" s="27"/>
      <c r="B398" s="7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62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62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62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</row>
    <row r="399">
      <c r="A399" s="27"/>
      <c r="B399" s="7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62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62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62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</row>
    <row r="400">
      <c r="A400" s="27"/>
      <c r="B400" s="7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62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62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62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</row>
    <row r="401">
      <c r="A401" s="27"/>
      <c r="B401" s="7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62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62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62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</row>
    <row r="402">
      <c r="A402" s="27"/>
      <c r="B402" s="7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62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62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62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</row>
    <row r="403">
      <c r="A403" s="27"/>
      <c r="B403" s="7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62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62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62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</row>
    <row r="404">
      <c r="A404" s="27"/>
      <c r="B404" s="7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62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62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62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</row>
    <row r="405">
      <c r="A405" s="27"/>
      <c r="B405" s="7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62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62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62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</row>
    <row r="406">
      <c r="A406" s="27"/>
      <c r="B406" s="7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62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62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62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</row>
    <row r="407">
      <c r="A407" s="27"/>
      <c r="B407" s="7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62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62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62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</row>
    <row r="408">
      <c r="A408" s="27"/>
      <c r="B408" s="7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62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62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62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</row>
    <row r="409">
      <c r="A409" s="27"/>
      <c r="B409" s="7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62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62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62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</row>
    <row r="410">
      <c r="A410" s="27"/>
      <c r="B410" s="7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62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62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62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</row>
    <row r="411">
      <c r="A411" s="27"/>
      <c r="B411" s="7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62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62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62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</row>
    <row r="412">
      <c r="A412" s="27"/>
      <c r="B412" s="7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62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62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62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</row>
    <row r="413">
      <c r="A413" s="27"/>
      <c r="B413" s="7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62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62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62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</row>
    <row r="414">
      <c r="A414" s="27"/>
      <c r="B414" s="7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62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62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62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</row>
    <row r="415">
      <c r="A415" s="27"/>
      <c r="B415" s="7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62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62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62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</row>
    <row r="416">
      <c r="A416" s="27"/>
      <c r="B416" s="7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62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62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62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</row>
    <row r="417">
      <c r="A417" s="27"/>
      <c r="B417" s="7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62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62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62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</row>
    <row r="418">
      <c r="A418" s="27"/>
      <c r="B418" s="7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62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62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62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</row>
    <row r="419">
      <c r="A419" s="27"/>
      <c r="B419" s="7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62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62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62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</row>
    <row r="420">
      <c r="A420" s="27"/>
      <c r="B420" s="7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62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62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62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</row>
    <row r="421">
      <c r="A421" s="27"/>
      <c r="B421" s="7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62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62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62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</row>
    <row r="422">
      <c r="A422" s="27"/>
      <c r="B422" s="7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62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62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62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</row>
    <row r="423">
      <c r="A423" s="27"/>
      <c r="B423" s="7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62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62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62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</row>
    <row r="424">
      <c r="A424" s="27"/>
      <c r="B424" s="7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62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62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62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</row>
    <row r="425">
      <c r="A425" s="27"/>
      <c r="B425" s="7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62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62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62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</row>
    <row r="426">
      <c r="A426" s="27"/>
      <c r="B426" s="7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62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62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62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</row>
    <row r="427">
      <c r="A427" s="27"/>
      <c r="B427" s="7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62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62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62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</row>
    <row r="428">
      <c r="A428" s="27"/>
      <c r="B428" s="7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62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62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62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</row>
    <row r="429">
      <c r="A429" s="27"/>
      <c r="B429" s="7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62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62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62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</row>
    <row r="430">
      <c r="A430" s="27"/>
      <c r="B430" s="7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62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62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62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  <c r="BT430" s="28"/>
      <c r="BU430" s="28"/>
    </row>
    <row r="431">
      <c r="A431" s="27"/>
      <c r="B431" s="7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62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62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62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</row>
    <row r="432">
      <c r="A432" s="27"/>
      <c r="B432" s="7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62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62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62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</row>
    <row r="433">
      <c r="A433" s="27"/>
      <c r="B433" s="7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62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62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62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</row>
    <row r="434">
      <c r="A434" s="27"/>
      <c r="B434" s="7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62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62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62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</row>
    <row r="435">
      <c r="A435" s="27"/>
      <c r="B435" s="7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62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62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62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</row>
    <row r="436">
      <c r="A436" s="27"/>
      <c r="B436" s="7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62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62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62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</row>
    <row r="437">
      <c r="A437" s="27"/>
      <c r="B437" s="7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62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62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62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</row>
    <row r="438">
      <c r="A438" s="27"/>
      <c r="B438" s="7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62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62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62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</row>
    <row r="439">
      <c r="A439" s="27"/>
      <c r="B439" s="7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62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62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62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</row>
    <row r="440">
      <c r="A440" s="27"/>
      <c r="B440" s="7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62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62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62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</row>
    <row r="441">
      <c r="A441" s="27"/>
      <c r="B441" s="7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62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62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62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</row>
    <row r="442">
      <c r="A442" s="27"/>
      <c r="B442" s="7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62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62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62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</row>
    <row r="443">
      <c r="A443" s="27"/>
      <c r="B443" s="7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62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62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62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</row>
    <row r="444">
      <c r="A444" s="27"/>
      <c r="B444" s="7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62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62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62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</row>
    <row r="445">
      <c r="A445" s="27"/>
      <c r="B445" s="7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62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62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62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</row>
    <row r="446">
      <c r="A446" s="27"/>
      <c r="B446" s="7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62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62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62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</row>
    <row r="447">
      <c r="A447" s="27"/>
      <c r="B447" s="7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62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62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62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</row>
    <row r="448">
      <c r="A448" s="27"/>
      <c r="B448" s="7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62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62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62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</row>
    <row r="449">
      <c r="A449" s="27"/>
      <c r="B449" s="7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62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62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62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</row>
    <row r="450">
      <c r="A450" s="27"/>
      <c r="B450" s="7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62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62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62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</row>
    <row r="451">
      <c r="A451" s="27"/>
      <c r="B451" s="7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62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62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62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</row>
    <row r="452">
      <c r="A452" s="27"/>
      <c r="B452" s="7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62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62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62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</row>
    <row r="453">
      <c r="A453" s="27"/>
      <c r="B453" s="7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62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62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62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</row>
    <row r="454">
      <c r="A454" s="27"/>
      <c r="B454" s="7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62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62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62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</row>
    <row r="455">
      <c r="A455" s="27"/>
      <c r="B455" s="7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62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62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62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</row>
    <row r="456">
      <c r="A456" s="27"/>
      <c r="B456" s="7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62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62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62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</row>
    <row r="457">
      <c r="A457" s="27"/>
      <c r="B457" s="7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62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62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62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</row>
    <row r="458">
      <c r="A458" s="27"/>
      <c r="B458" s="7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62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62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62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</row>
    <row r="459">
      <c r="A459" s="27"/>
      <c r="B459" s="7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62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62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62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</row>
    <row r="460">
      <c r="A460" s="27"/>
      <c r="B460" s="7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62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62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62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</row>
    <row r="461">
      <c r="A461" s="27"/>
      <c r="B461" s="7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62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62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62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</row>
    <row r="462">
      <c r="A462" s="27"/>
      <c r="B462" s="7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62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62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62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</row>
    <row r="463">
      <c r="A463" s="27"/>
      <c r="B463" s="7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62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62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62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</row>
    <row r="464">
      <c r="A464" s="27"/>
      <c r="B464" s="7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62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62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62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</row>
    <row r="465">
      <c r="A465" s="27"/>
      <c r="B465" s="7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62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62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62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</row>
    <row r="466">
      <c r="A466" s="27"/>
      <c r="B466" s="7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62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62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62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</row>
    <row r="467">
      <c r="A467" s="27"/>
      <c r="B467" s="7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62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62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62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</row>
    <row r="468">
      <c r="A468" s="27"/>
      <c r="B468" s="7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62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62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62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</row>
    <row r="469">
      <c r="A469" s="27"/>
      <c r="B469" s="7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62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62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62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</row>
    <row r="470">
      <c r="A470" s="27"/>
      <c r="B470" s="7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62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62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62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</row>
    <row r="471">
      <c r="A471" s="27"/>
      <c r="B471" s="7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62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62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62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</row>
    <row r="472">
      <c r="A472" s="27"/>
      <c r="B472" s="7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62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62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62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</row>
    <row r="473">
      <c r="A473" s="27"/>
      <c r="B473" s="7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62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62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62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</row>
    <row r="474">
      <c r="A474" s="27"/>
      <c r="B474" s="7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62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62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62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</row>
    <row r="475">
      <c r="A475" s="27"/>
      <c r="B475" s="7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62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62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62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</row>
    <row r="476">
      <c r="A476" s="27"/>
      <c r="B476" s="7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62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62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62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</row>
    <row r="477">
      <c r="A477" s="27"/>
      <c r="B477" s="7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62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62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62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</row>
    <row r="478">
      <c r="A478" s="27"/>
      <c r="B478" s="7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62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62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62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</row>
    <row r="479">
      <c r="A479" s="27"/>
      <c r="B479" s="7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62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62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62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</row>
    <row r="480">
      <c r="A480" s="27"/>
      <c r="B480" s="7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62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62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62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</row>
    <row r="481">
      <c r="A481" s="27"/>
      <c r="B481" s="7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62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62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62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</row>
    <row r="482">
      <c r="A482" s="27"/>
      <c r="B482" s="7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62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62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62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</row>
    <row r="483">
      <c r="A483" s="27"/>
      <c r="B483" s="7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62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62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62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</row>
    <row r="484">
      <c r="A484" s="27"/>
      <c r="B484" s="7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62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62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62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</row>
    <row r="485">
      <c r="A485" s="27"/>
      <c r="B485" s="7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62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62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62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</row>
    <row r="486">
      <c r="A486" s="27"/>
      <c r="B486" s="7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62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62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62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/>
      <c r="BP486" s="28"/>
      <c r="BQ486" s="28"/>
      <c r="BR486" s="28"/>
      <c r="BS486" s="28"/>
      <c r="BT486" s="28"/>
      <c r="BU486" s="28"/>
    </row>
    <row r="487">
      <c r="A487" s="27"/>
      <c r="B487" s="7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62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62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62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  <c r="BQ487" s="28"/>
      <c r="BR487" s="28"/>
      <c r="BS487" s="28"/>
      <c r="BT487" s="28"/>
      <c r="BU487" s="28"/>
    </row>
    <row r="488">
      <c r="A488" s="27"/>
      <c r="B488" s="7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62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62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62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</row>
    <row r="489">
      <c r="A489" s="27"/>
      <c r="B489" s="7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62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62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62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</row>
    <row r="490">
      <c r="A490" s="27"/>
      <c r="B490" s="7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62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62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62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</row>
    <row r="491">
      <c r="A491" s="27"/>
      <c r="B491" s="7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62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62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62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</row>
    <row r="492">
      <c r="A492" s="27"/>
      <c r="B492" s="7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62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62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62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</row>
    <row r="493">
      <c r="A493" s="27"/>
      <c r="B493" s="7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62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62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62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</row>
    <row r="494">
      <c r="A494" s="27"/>
      <c r="B494" s="7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62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62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62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</row>
    <row r="495">
      <c r="A495" s="27"/>
      <c r="B495" s="7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62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62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62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</row>
    <row r="496">
      <c r="A496" s="27"/>
      <c r="B496" s="7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62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62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62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</row>
    <row r="497">
      <c r="A497" s="27"/>
      <c r="B497" s="7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62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62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62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</row>
    <row r="498">
      <c r="A498" s="27"/>
      <c r="B498" s="7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62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62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62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</row>
    <row r="499">
      <c r="A499" s="27"/>
      <c r="B499" s="7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62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62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62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</row>
    <row r="500">
      <c r="A500" s="27"/>
      <c r="B500" s="7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62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62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62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  <c r="BO500" s="28"/>
      <c r="BP500" s="28"/>
      <c r="BQ500" s="28"/>
      <c r="BR500" s="28"/>
      <c r="BS500" s="28"/>
      <c r="BT500" s="28"/>
      <c r="BU500" s="28"/>
    </row>
    <row r="501">
      <c r="A501" s="27"/>
      <c r="B501" s="7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62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62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62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</row>
    <row r="502">
      <c r="A502" s="27"/>
      <c r="B502" s="7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62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62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62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</row>
    <row r="503">
      <c r="A503" s="27"/>
      <c r="B503" s="7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62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62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62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</row>
    <row r="504">
      <c r="A504" s="27"/>
      <c r="B504" s="7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62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62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62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</row>
    <row r="505">
      <c r="A505" s="27"/>
      <c r="B505" s="7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62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62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62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</row>
    <row r="506">
      <c r="A506" s="27"/>
      <c r="B506" s="7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62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62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62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</row>
    <row r="507">
      <c r="A507" s="27"/>
      <c r="B507" s="7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62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62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62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</row>
    <row r="508">
      <c r="A508" s="27"/>
      <c r="B508" s="7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62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62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62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</row>
    <row r="509">
      <c r="A509" s="27"/>
      <c r="B509" s="7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62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62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62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</row>
    <row r="510">
      <c r="A510" s="27"/>
      <c r="B510" s="7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62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62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62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</row>
    <row r="511">
      <c r="A511" s="27"/>
      <c r="B511" s="7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62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62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62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</row>
    <row r="512">
      <c r="A512" s="27"/>
      <c r="B512" s="7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62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62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62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</row>
    <row r="513">
      <c r="A513" s="27"/>
      <c r="B513" s="7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62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62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62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</row>
    <row r="514">
      <c r="A514" s="27"/>
      <c r="B514" s="7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62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62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62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/>
      <c r="BP514" s="28"/>
      <c r="BQ514" s="28"/>
      <c r="BR514" s="28"/>
      <c r="BS514" s="28"/>
      <c r="BT514" s="28"/>
      <c r="BU514" s="28"/>
    </row>
    <row r="515">
      <c r="A515" s="27"/>
      <c r="B515" s="7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62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62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62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/>
      <c r="BQ515" s="28"/>
      <c r="BR515" s="28"/>
      <c r="BS515" s="28"/>
      <c r="BT515" s="28"/>
      <c r="BU515" s="28"/>
    </row>
    <row r="516">
      <c r="A516" s="27"/>
      <c r="B516" s="7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62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62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62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</row>
    <row r="517">
      <c r="A517" s="27"/>
      <c r="B517" s="7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62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62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62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</row>
    <row r="518">
      <c r="A518" s="27"/>
      <c r="B518" s="7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62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62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62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/>
      <c r="BP518" s="28"/>
      <c r="BQ518" s="28"/>
      <c r="BR518" s="28"/>
      <c r="BS518" s="28"/>
      <c r="BT518" s="28"/>
      <c r="BU518" s="28"/>
    </row>
    <row r="519">
      <c r="A519" s="27"/>
      <c r="B519" s="7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62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62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62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</row>
    <row r="520">
      <c r="A520" s="27"/>
      <c r="B520" s="7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62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62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62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</row>
    <row r="521">
      <c r="A521" s="27"/>
      <c r="B521" s="7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62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62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62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</row>
    <row r="522">
      <c r="A522" s="27"/>
      <c r="B522" s="7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62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62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62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</row>
    <row r="523">
      <c r="A523" s="27"/>
      <c r="B523" s="7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62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62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62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</row>
    <row r="524">
      <c r="A524" s="27"/>
      <c r="B524" s="7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62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62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62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/>
      <c r="BP524" s="28"/>
      <c r="BQ524" s="28"/>
      <c r="BR524" s="28"/>
      <c r="BS524" s="28"/>
      <c r="BT524" s="28"/>
      <c r="BU524" s="28"/>
    </row>
    <row r="525">
      <c r="A525" s="27"/>
      <c r="B525" s="7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62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62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62"/>
      <c r="BE525" s="28"/>
      <c r="BF525" s="28"/>
      <c r="BG525" s="28"/>
      <c r="BH525" s="28"/>
      <c r="BI525" s="28"/>
      <c r="BJ525" s="28"/>
      <c r="BK525" s="28"/>
      <c r="BL525" s="28"/>
      <c r="BM525" s="28"/>
      <c r="BN525" s="28"/>
      <c r="BO525" s="28"/>
      <c r="BP525" s="28"/>
      <c r="BQ525" s="28"/>
      <c r="BR525" s="28"/>
      <c r="BS525" s="28"/>
      <c r="BT525" s="28"/>
      <c r="BU525" s="28"/>
    </row>
    <row r="526">
      <c r="A526" s="27"/>
      <c r="B526" s="7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62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62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62"/>
      <c r="BE526" s="28"/>
      <c r="BF526" s="28"/>
      <c r="BG526" s="28"/>
      <c r="BH526" s="28"/>
      <c r="BI526" s="28"/>
      <c r="BJ526" s="28"/>
      <c r="BK526" s="28"/>
      <c r="BL526" s="28"/>
      <c r="BM526" s="28"/>
      <c r="BN526" s="28"/>
      <c r="BO526" s="28"/>
      <c r="BP526" s="28"/>
      <c r="BQ526" s="28"/>
      <c r="BR526" s="28"/>
      <c r="BS526" s="28"/>
      <c r="BT526" s="28"/>
      <c r="BU526" s="28"/>
    </row>
    <row r="527">
      <c r="A527" s="27"/>
      <c r="B527" s="7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62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62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62"/>
      <c r="BE527" s="28"/>
      <c r="BF527" s="28"/>
      <c r="BG527" s="28"/>
      <c r="BH527" s="28"/>
      <c r="BI527" s="28"/>
      <c r="BJ527" s="28"/>
      <c r="BK527" s="28"/>
      <c r="BL527" s="28"/>
      <c r="BM527" s="28"/>
      <c r="BN527" s="28"/>
      <c r="BO527" s="28"/>
      <c r="BP527" s="28"/>
      <c r="BQ527" s="28"/>
      <c r="BR527" s="28"/>
      <c r="BS527" s="28"/>
      <c r="BT527" s="28"/>
      <c r="BU527" s="28"/>
    </row>
    <row r="528">
      <c r="A528" s="27"/>
      <c r="B528" s="7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62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62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62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</row>
    <row r="529">
      <c r="A529" s="27"/>
      <c r="B529" s="7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62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62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62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  <c r="BO529" s="28"/>
      <c r="BP529" s="28"/>
      <c r="BQ529" s="28"/>
      <c r="BR529" s="28"/>
      <c r="BS529" s="28"/>
      <c r="BT529" s="28"/>
      <c r="BU529" s="28"/>
    </row>
    <row r="530">
      <c r="A530" s="27"/>
      <c r="B530" s="7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62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62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62"/>
      <c r="BE530" s="28"/>
      <c r="BF530" s="28"/>
      <c r="BG530" s="28"/>
      <c r="BH530" s="28"/>
      <c r="BI530" s="28"/>
      <c r="BJ530" s="28"/>
      <c r="BK530" s="28"/>
      <c r="BL530" s="28"/>
      <c r="BM530" s="28"/>
      <c r="BN530" s="28"/>
      <c r="BO530" s="28"/>
      <c r="BP530" s="28"/>
      <c r="BQ530" s="28"/>
      <c r="BR530" s="28"/>
      <c r="BS530" s="28"/>
      <c r="BT530" s="28"/>
      <c r="BU530" s="28"/>
    </row>
    <row r="531">
      <c r="A531" s="27"/>
      <c r="B531" s="7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62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62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62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  <c r="BO531" s="28"/>
      <c r="BP531" s="28"/>
      <c r="BQ531" s="28"/>
      <c r="BR531" s="28"/>
      <c r="BS531" s="28"/>
      <c r="BT531" s="28"/>
      <c r="BU531" s="28"/>
    </row>
    <row r="532">
      <c r="A532" s="27"/>
      <c r="B532" s="7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62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62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62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  <c r="BO532" s="28"/>
      <c r="BP532" s="28"/>
      <c r="BQ532" s="28"/>
      <c r="BR532" s="28"/>
      <c r="BS532" s="28"/>
      <c r="BT532" s="28"/>
      <c r="BU532" s="28"/>
    </row>
    <row r="533">
      <c r="A533" s="27"/>
      <c r="B533" s="7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62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62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62"/>
      <c r="BE533" s="28"/>
      <c r="BF533" s="28"/>
      <c r="BG533" s="28"/>
      <c r="BH533" s="28"/>
      <c r="BI533" s="28"/>
      <c r="BJ533" s="28"/>
      <c r="BK533" s="28"/>
      <c r="BL533" s="28"/>
      <c r="BM533" s="28"/>
      <c r="BN533" s="28"/>
      <c r="BO533" s="28"/>
      <c r="BP533" s="28"/>
      <c r="BQ533" s="28"/>
      <c r="BR533" s="28"/>
      <c r="BS533" s="28"/>
      <c r="BT533" s="28"/>
      <c r="BU533" s="28"/>
    </row>
    <row r="534">
      <c r="A534" s="27"/>
      <c r="B534" s="7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62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62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62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  <c r="BO534" s="28"/>
      <c r="BP534" s="28"/>
      <c r="BQ534" s="28"/>
      <c r="BR534" s="28"/>
      <c r="BS534" s="28"/>
      <c r="BT534" s="28"/>
      <c r="BU534" s="28"/>
    </row>
    <row r="535">
      <c r="A535" s="27"/>
      <c r="B535" s="7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62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62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62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  <c r="BO535" s="28"/>
      <c r="BP535" s="28"/>
      <c r="BQ535" s="28"/>
      <c r="BR535" s="28"/>
      <c r="BS535" s="28"/>
      <c r="BT535" s="28"/>
      <c r="BU535" s="28"/>
    </row>
    <row r="536">
      <c r="A536" s="27"/>
      <c r="B536" s="7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62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62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62"/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28"/>
      <c r="BR536" s="28"/>
      <c r="BS536" s="28"/>
      <c r="BT536" s="28"/>
      <c r="BU536" s="28"/>
    </row>
    <row r="537">
      <c r="A537" s="27"/>
      <c r="B537" s="7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62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62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62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  <c r="BO537" s="28"/>
      <c r="BP537" s="28"/>
      <c r="BQ537" s="28"/>
      <c r="BR537" s="28"/>
      <c r="BS537" s="28"/>
      <c r="BT537" s="28"/>
      <c r="BU537" s="28"/>
    </row>
    <row r="538">
      <c r="A538" s="27"/>
      <c r="B538" s="7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62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62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62"/>
      <c r="BE538" s="28"/>
      <c r="BF538" s="28"/>
      <c r="BG538" s="28"/>
      <c r="BH538" s="28"/>
      <c r="BI538" s="28"/>
      <c r="BJ538" s="28"/>
      <c r="BK538" s="28"/>
      <c r="BL538" s="28"/>
      <c r="BM538" s="28"/>
      <c r="BN538" s="28"/>
      <c r="BO538" s="28"/>
      <c r="BP538" s="28"/>
      <c r="BQ538" s="28"/>
      <c r="BR538" s="28"/>
      <c r="BS538" s="28"/>
      <c r="BT538" s="28"/>
      <c r="BU538" s="28"/>
    </row>
    <row r="539">
      <c r="A539" s="27"/>
      <c r="B539" s="7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62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62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62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  <c r="BU539" s="28"/>
    </row>
    <row r="540">
      <c r="A540" s="27"/>
      <c r="B540" s="7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62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62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62"/>
      <c r="BE540" s="28"/>
      <c r="BF540" s="28"/>
      <c r="BG540" s="28"/>
      <c r="BH540" s="28"/>
      <c r="BI540" s="28"/>
      <c r="BJ540" s="28"/>
      <c r="BK540" s="28"/>
      <c r="BL540" s="28"/>
      <c r="BM540" s="28"/>
      <c r="BN540" s="28"/>
      <c r="BO540" s="28"/>
      <c r="BP540" s="28"/>
      <c r="BQ540" s="28"/>
      <c r="BR540" s="28"/>
      <c r="BS540" s="28"/>
      <c r="BT540" s="28"/>
      <c r="BU540" s="28"/>
    </row>
    <row r="541">
      <c r="A541" s="27"/>
      <c r="B541" s="7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62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62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62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  <c r="BO541" s="28"/>
      <c r="BP541" s="28"/>
      <c r="BQ541" s="28"/>
      <c r="BR541" s="28"/>
      <c r="BS541" s="28"/>
      <c r="BT541" s="28"/>
      <c r="BU541" s="28"/>
    </row>
    <row r="542">
      <c r="A542" s="27"/>
      <c r="B542" s="7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62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62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62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/>
      <c r="BP542" s="28"/>
      <c r="BQ542" s="28"/>
      <c r="BR542" s="28"/>
      <c r="BS542" s="28"/>
      <c r="BT542" s="28"/>
      <c r="BU542" s="28"/>
    </row>
    <row r="543">
      <c r="A543" s="27"/>
      <c r="B543" s="7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62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62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62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</row>
    <row r="544">
      <c r="A544" s="27"/>
      <c r="B544" s="7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62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62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62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</row>
    <row r="545">
      <c r="A545" s="27"/>
      <c r="B545" s="7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62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62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62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  <c r="BQ545" s="28"/>
      <c r="BR545" s="28"/>
      <c r="BS545" s="28"/>
      <c r="BT545" s="28"/>
      <c r="BU545" s="28"/>
    </row>
    <row r="546">
      <c r="A546" s="27"/>
      <c r="B546" s="7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62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62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62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  <c r="BQ546" s="28"/>
      <c r="BR546" s="28"/>
      <c r="BS546" s="28"/>
      <c r="BT546" s="28"/>
      <c r="BU546" s="28"/>
    </row>
    <row r="547">
      <c r="A547" s="27"/>
      <c r="B547" s="7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62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62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62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</row>
    <row r="548">
      <c r="A548" s="27"/>
      <c r="B548" s="7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62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62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62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</row>
    <row r="549">
      <c r="A549" s="27"/>
      <c r="B549" s="7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62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62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62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28"/>
      <c r="BR549" s="28"/>
      <c r="BS549" s="28"/>
      <c r="BT549" s="28"/>
      <c r="BU549" s="28"/>
    </row>
    <row r="550">
      <c r="A550" s="27"/>
      <c r="B550" s="7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62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62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62"/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/>
      <c r="BP550" s="28"/>
      <c r="BQ550" s="28"/>
      <c r="BR550" s="28"/>
      <c r="BS550" s="28"/>
      <c r="BT550" s="28"/>
      <c r="BU550" s="28"/>
    </row>
    <row r="551">
      <c r="A551" s="27"/>
      <c r="B551" s="7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62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62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62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/>
      <c r="BP551" s="28"/>
      <c r="BQ551" s="28"/>
      <c r="BR551" s="28"/>
      <c r="BS551" s="28"/>
      <c r="BT551" s="28"/>
      <c r="BU551" s="28"/>
    </row>
    <row r="552">
      <c r="A552" s="27"/>
      <c r="B552" s="7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62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62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62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  <c r="BP552" s="28"/>
      <c r="BQ552" s="28"/>
      <c r="BR552" s="28"/>
      <c r="BS552" s="28"/>
      <c r="BT552" s="28"/>
      <c r="BU552" s="28"/>
    </row>
    <row r="553">
      <c r="A553" s="27"/>
      <c r="B553" s="7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62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62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62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/>
      <c r="BP553" s="28"/>
      <c r="BQ553" s="28"/>
      <c r="BR553" s="28"/>
      <c r="BS553" s="28"/>
      <c r="BT553" s="28"/>
      <c r="BU553" s="28"/>
    </row>
    <row r="554">
      <c r="A554" s="27"/>
      <c r="B554" s="7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62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62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62"/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/>
      <c r="BP554" s="28"/>
      <c r="BQ554" s="28"/>
      <c r="BR554" s="28"/>
      <c r="BS554" s="28"/>
      <c r="BT554" s="28"/>
      <c r="BU554" s="28"/>
    </row>
    <row r="555">
      <c r="A555" s="27"/>
      <c r="B555" s="7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62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62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62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28"/>
      <c r="BR555" s="28"/>
      <c r="BS555" s="28"/>
      <c r="BT555" s="28"/>
      <c r="BU555" s="28"/>
    </row>
    <row r="556">
      <c r="A556" s="27"/>
      <c r="B556" s="7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62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62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62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</row>
    <row r="557">
      <c r="A557" s="27"/>
      <c r="B557" s="7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62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62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62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</row>
    <row r="558">
      <c r="A558" s="27"/>
      <c r="B558" s="7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62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62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62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  <c r="BO558" s="28"/>
      <c r="BP558" s="28"/>
      <c r="BQ558" s="28"/>
      <c r="BR558" s="28"/>
      <c r="BS558" s="28"/>
      <c r="BT558" s="28"/>
      <c r="BU558" s="28"/>
    </row>
    <row r="559">
      <c r="A559" s="27"/>
      <c r="B559" s="7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62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62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62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</row>
    <row r="560">
      <c r="A560" s="27"/>
      <c r="B560" s="7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62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62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62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</row>
    <row r="561">
      <c r="A561" s="27"/>
      <c r="B561" s="7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62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62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62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</row>
    <row r="562">
      <c r="A562" s="27"/>
      <c r="B562" s="7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62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62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62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</row>
    <row r="563">
      <c r="A563" s="27"/>
      <c r="B563" s="7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62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62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62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</row>
    <row r="564">
      <c r="A564" s="27"/>
      <c r="B564" s="7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62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62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62"/>
      <c r="BE564" s="28"/>
      <c r="BF564" s="28"/>
      <c r="BG564" s="28"/>
      <c r="BH564" s="28"/>
      <c r="BI564" s="28"/>
      <c r="BJ564" s="28"/>
      <c r="BK564" s="28"/>
      <c r="BL564" s="28"/>
      <c r="BM564" s="28"/>
      <c r="BN564" s="28"/>
      <c r="BO564" s="28"/>
      <c r="BP564" s="28"/>
      <c r="BQ564" s="28"/>
      <c r="BR564" s="28"/>
      <c r="BS564" s="28"/>
      <c r="BT564" s="28"/>
      <c r="BU564" s="28"/>
    </row>
    <row r="565">
      <c r="A565" s="27"/>
      <c r="B565" s="7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62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62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62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28"/>
      <c r="BR565" s="28"/>
      <c r="BS565" s="28"/>
      <c r="BT565" s="28"/>
      <c r="BU565" s="28"/>
    </row>
    <row r="566">
      <c r="A566" s="27"/>
      <c r="B566" s="7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62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62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62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28"/>
      <c r="BR566" s="28"/>
      <c r="BS566" s="28"/>
      <c r="BT566" s="28"/>
      <c r="BU566" s="28"/>
    </row>
    <row r="567">
      <c r="A567" s="27"/>
      <c r="B567" s="7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62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62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62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</row>
    <row r="568">
      <c r="A568" s="27"/>
      <c r="B568" s="7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62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62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62"/>
      <c r="BE568" s="28"/>
      <c r="BF568" s="28"/>
      <c r="BG568" s="28"/>
      <c r="BH568" s="28"/>
      <c r="BI568" s="28"/>
      <c r="BJ568" s="28"/>
      <c r="BK568" s="28"/>
      <c r="BL568" s="28"/>
      <c r="BM568" s="28"/>
      <c r="BN568" s="28"/>
      <c r="BO568" s="28"/>
      <c r="BP568" s="28"/>
      <c r="BQ568" s="28"/>
      <c r="BR568" s="28"/>
      <c r="BS568" s="28"/>
      <c r="BT568" s="28"/>
      <c r="BU568" s="28"/>
    </row>
    <row r="569">
      <c r="A569" s="27"/>
      <c r="B569" s="7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62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62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62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/>
      <c r="BP569" s="28"/>
      <c r="BQ569" s="28"/>
      <c r="BR569" s="28"/>
      <c r="BS569" s="28"/>
      <c r="BT569" s="28"/>
      <c r="BU569" s="28"/>
    </row>
    <row r="570">
      <c r="A570" s="27"/>
      <c r="B570" s="7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62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62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62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</row>
    <row r="571">
      <c r="A571" s="27"/>
      <c r="B571" s="7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62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62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62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</row>
    <row r="572">
      <c r="A572" s="27"/>
      <c r="B572" s="7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62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62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62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</row>
    <row r="573">
      <c r="A573" s="27"/>
      <c r="B573" s="7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62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62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62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</row>
    <row r="574">
      <c r="A574" s="27"/>
      <c r="B574" s="7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62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62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62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</row>
    <row r="575">
      <c r="A575" s="27"/>
      <c r="B575" s="7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62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62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62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</row>
    <row r="576">
      <c r="A576" s="27"/>
      <c r="B576" s="7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62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62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62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</row>
    <row r="577">
      <c r="A577" s="27"/>
      <c r="B577" s="7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62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62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62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  <c r="BP577" s="28"/>
      <c r="BQ577" s="28"/>
      <c r="BR577" s="28"/>
      <c r="BS577" s="28"/>
      <c r="BT577" s="28"/>
      <c r="BU577" s="28"/>
    </row>
    <row r="578">
      <c r="A578" s="27"/>
      <c r="B578" s="7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62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62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62"/>
      <c r="BE578" s="28"/>
      <c r="BF578" s="28"/>
      <c r="BG578" s="28"/>
      <c r="BH578" s="28"/>
      <c r="BI578" s="28"/>
      <c r="BJ578" s="28"/>
      <c r="BK578" s="28"/>
      <c r="BL578" s="28"/>
      <c r="BM578" s="28"/>
      <c r="BN578" s="28"/>
      <c r="BO578" s="28"/>
      <c r="BP578" s="28"/>
      <c r="BQ578" s="28"/>
      <c r="BR578" s="28"/>
      <c r="BS578" s="28"/>
      <c r="BT578" s="28"/>
      <c r="BU578" s="28"/>
    </row>
    <row r="579">
      <c r="A579" s="27"/>
      <c r="B579" s="7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62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62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62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  <c r="BO579" s="28"/>
      <c r="BP579" s="28"/>
      <c r="BQ579" s="28"/>
      <c r="BR579" s="28"/>
      <c r="BS579" s="28"/>
      <c r="BT579" s="28"/>
      <c r="BU579" s="28"/>
    </row>
    <row r="580">
      <c r="A580" s="27"/>
      <c r="B580" s="7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62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62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62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  <c r="BO580" s="28"/>
      <c r="BP580" s="28"/>
      <c r="BQ580" s="28"/>
      <c r="BR580" s="28"/>
      <c r="BS580" s="28"/>
      <c r="BT580" s="28"/>
      <c r="BU580" s="28"/>
    </row>
    <row r="581">
      <c r="A581" s="27"/>
      <c r="B581" s="7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62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62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62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/>
      <c r="BP581" s="28"/>
      <c r="BQ581" s="28"/>
      <c r="BR581" s="28"/>
      <c r="BS581" s="28"/>
      <c r="BT581" s="28"/>
      <c r="BU581" s="28"/>
    </row>
    <row r="582">
      <c r="A582" s="27"/>
      <c r="B582" s="7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62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62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62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/>
      <c r="BP582" s="28"/>
      <c r="BQ582" s="28"/>
      <c r="BR582" s="28"/>
      <c r="BS582" s="28"/>
      <c r="BT582" s="28"/>
      <c r="BU582" s="28"/>
    </row>
    <row r="583">
      <c r="A583" s="27"/>
      <c r="B583" s="7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62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62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62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</row>
    <row r="584">
      <c r="A584" s="27"/>
      <c r="B584" s="7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62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62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62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</row>
    <row r="585">
      <c r="A585" s="27"/>
      <c r="B585" s="7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62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62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62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</row>
    <row r="586">
      <c r="A586" s="27"/>
      <c r="B586" s="7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62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62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62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</row>
    <row r="587">
      <c r="A587" s="27"/>
      <c r="B587" s="7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62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62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62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  <c r="BP587" s="28"/>
      <c r="BQ587" s="28"/>
      <c r="BR587" s="28"/>
      <c r="BS587" s="28"/>
      <c r="BT587" s="28"/>
      <c r="BU587" s="28"/>
    </row>
    <row r="588">
      <c r="A588" s="27"/>
      <c r="B588" s="7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62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62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62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/>
      <c r="BP588" s="28"/>
      <c r="BQ588" s="28"/>
      <c r="BR588" s="28"/>
      <c r="BS588" s="28"/>
      <c r="BT588" s="28"/>
      <c r="BU588" s="28"/>
    </row>
    <row r="589">
      <c r="A589" s="27"/>
      <c r="B589" s="7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62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62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62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  <c r="BP589" s="28"/>
      <c r="BQ589" s="28"/>
      <c r="BR589" s="28"/>
      <c r="BS589" s="28"/>
      <c r="BT589" s="28"/>
      <c r="BU589" s="28"/>
    </row>
    <row r="590">
      <c r="A590" s="27"/>
      <c r="B590" s="7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62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62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62"/>
      <c r="BE590" s="28"/>
      <c r="BF590" s="28"/>
      <c r="BG590" s="28"/>
      <c r="BH590" s="28"/>
      <c r="BI590" s="28"/>
      <c r="BJ590" s="28"/>
      <c r="BK590" s="28"/>
      <c r="BL590" s="28"/>
      <c r="BM590" s="28"/>
      <c r="BN590" s="28"/>
      <c r="BO590" s="28"/>
      <c r="BP590" s="28"/>
      <c r="BQ590" s="28"/>
      <c r="BR590" s="28"/>
      <c r="BS590" s="28"/>
      <c r="BT590" s="28"/>
      <c r="BU590" s="28"/>
    </row>
    <row r="591">
      <c r="A591" s="27"/>
      <c r="B591" s="7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62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62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62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  <c r="BO591" s="28"/>
      <c r="BP591" s="28"/>
      <c r="BQ591" s="28"/>
      <c r="BR591" s="28"/>
      <c r="BS591" s="28"/>
      <c r="BT591" s="28"/>
      <c r="BU591" s="28"/>
    </row>
    <row r="592">
      <c r="A592" s="27"/>
      <c r="B592" s="7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62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62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62"/>
      <c r="BE592" s="28"/>
      <c r="BF592" s="28"/>
      <c r="BG592" s="28"/>
      <c r="BH592" s="28"/>
      <c r="BI592" s="28"/>
      <c r="BJ592" s="28"/>
      <c r="BK592" s="28"/>
      <c r="BL592" s="28"/>
      <c r="BM592" s="28"/>
      <c r="BN592" s="28"/>
      <c r="BO592" s="28"/>
      <c r="BP592" s="28"/>
      <c r="BQ592" s="28"/>
      <c r="BR592" s="28"/>
      <c r="BS592" s="28"/>
      <c r="BT592" s="28"/>
      <c r="BU592" s="28"/>
    </row>
    <row r="593">
      <c r="A593" s="27"/>
      <c r="B593" s="7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62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62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62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</row>
    <row r="594">
      <c r="A594" s="27"/>
      <c r="B594" s="7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62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62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62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  <c r="BP594" s="28"/>
      <c r="BQ594" s="28"/>
      <c r="BR594" s="28"/>
      <c r="BS594" s="28"/>
      <c r="BT594" s="28"/>
      <c r="BU594" s="28"/>
    </row>
    <row r="595">
      <c r="A595" s="27"/>
      <c r="B595" s="7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62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62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62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</row>
    <row r="596">
      <c r="A596" s="27"/>
      <c r="B596" s="7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62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62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62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  <c r="BP596" s="28"/>
      <c r="BQ596" s="28"/>
      <c r="BR596" s="28"/>
      <c r="BS596" s="28"/>
      <c r="BT596" s="28"/>
      <c r="BU596" s="28"/>
    </row>
    <row r="597">
      <c r="A597" s="27"/>
      <c r="B597" s="7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62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62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62"/>
      <c r="BE597" s="28"/>
      <c r="BF597" s="28"/>
      <c r="BG597" s="28"/>
      <c r="BH597" s="28"/>
      <c r="BI597" s="28"/>
      <c r="BJ597" s="28"/>
      <c r="BK597" s="28"/>
      <c r="BL597" s="28"/>
      <c r="BM597" s="28"/>
      <c r="BN597" s="28"/>
      <c r="BO597" s="28"/>
      <c r="BP597" s="28"/>
      <c r="BQ597" s="28"/>
      <c r="BR597" s="28"/>
      <c r="BS597" s="28"/>
      <c r="BT597" s="28"/>
      <c r="BU597" s="28"/>
    </row>
    <row r="598">
      <c r="A598" s="27"/>
      <c r="B598" s="7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62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62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62"/>
      <c r="BE598" s="28"/>
      <c r="BF598" s="28"/>
      <c r="BG598" s="28"/>
      <c r="BH598" s="28"/>
      <c r="BI598" s="28"/>
      <c r="BJ598" s="28"/>
      <c r="BK598" s="28"/>
      <c r="BL598" s="28"/>
      <c r="BM598" s="28"/>
      <c r="BN598" s="28"/>
      <c r="BO598" s="28"/>
      <c r="BP598" s="28"/>
      <c r="BQ598" s="28"/>
      <c r="BR598" s="28"/>
      <c r="BS598" s="28"/>
      <c r="BT598" s="28"/>
      <c r="BU598" s="28"/>
    </row>
    <row r="599">
      <c r="A599" s="27"/>
      <c r="B599" s="7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62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62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62"/>
      <c r="BE599" s="28"/>
      <c r="BF599" s="28"/>
      <c r="BG599" s="28"/>
      <c r="BH599" s="28"/>
      <c r="BI599" s="28"/>
      <c r="BJ599" s="28"/>
      <c r="BK599" s="28"/>
      <c r="BL599" s="28"/>
      <c r="BM599" s="28"/>
      <c r="BN599" s="28"/>
      <c r="BO599" s="28"/>
      <c r="BP599" s="28"/>
      <c r="BQ599" s="28"/>
      <c r="BR599" s="28"/>
      <c r="BS599" s="28"/>
      <c r="BT599" s="28"/>
      <c r="BU599" s="28"/>
    </row>
    <row r="600">
      <c r="A600" s="27"/>
      <c r="B600" s="7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62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62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62"/>
      <c r="BE600" s="28"/>
      <c r="BF600" s="28"/>
      <c r="BG600" s="28"/>
      <c r="BH600" s="28"/>
      <c r="BI600" s="28"/>
      <c r="BJ600" s="28"/>
      <c r="BK600" s="28"/>
      <c r="BL600" s="28"/>
      <c r="BM600" s="28"/>
      <c r="BN600" s="28"/>
      <c r="BO600" s="28"/>
      <c r="BP600" s="28"/>
      <c r="BQ600" s="28"/>
      <c r="BR600" s="28"/>
      <c r="BS600" s="28"/>
      <c r="BT600" s="28"/>
      <c r="BU600" s="28"/>
    </row>
    <row r="601">
      <c r="A601" s="27"/>
      <c r="B601" s="7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62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62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62"/>
      <c r="BE601" s="28"/>
      <c r="BF601" s="28"/>
      <c r="BG601" s="28"/>
      <c r="BH601" s="28"/>
      <c r="BI601" s="28"/>
      <c r="BJ601" s="28"/>
      <c r="BK601" s="28"/>
      <c r="BL601" s="28"/>
      <c r="BM601" s="28"/>
      <c r="BN601" s="28"/>
      <c r="BO601" s="28"/>
      <c r="BP601" s="28"/>
      <c r="BQ601" s="28"/>
      <c r="BR601" s="28"/>
      <c r="BS601" s="28"/>
      <c r="BT601" s="28"/>
      <c r="BU601" s="28"/>
    </row>
    <row r="602">
      <c r="A602" s="27"/>
      <c r="B602" s="7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62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62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62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/>
      <c r="BP602" s="28"/>
      <c r="BQ602" s="28"/>
      <c r="BR602" s="28"/>
      <c r="BS602" s="28"/>
      <c r="BT602" s="28"/>
      <c r="BU602" s="28"/>
    </row>
    <row r="603">
      <c r="A603" s="27"/>
      <c r="B603" s="7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62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62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62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  <c r="BP603" s="28"/>
      <c r="BQ603" s="28"/>
      <c r="BR603" s="28"/>
      <c r="BS603" s="28"/>
      <c r="BT603" s="28"/>
      <c r="BU603" s="28"/>
    </row>
    <row r="604">
      <c r="A604" s="27"/>
      <c r="B604" s="7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62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62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62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  <c r="BP604" s="28"/>
      <c r="BQ604" s="28"/>
      <c r="BR604" s="28"/>
      <c r="BS604" s="28"/>
      <c r="BT604" s="28"/>
      <c r="BU604" s="28"/>
    </row>
    <row r="605">
      <c r="A605" s="27"/>
      <c r="B605" s="7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62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62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62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  <c r="BP605" s="28"/>
      <c r="BQ605" s="28"/>
      <c r="BR605" s="28"/>
      <c r="BS605" s="28"/>
      <c r="BT605" s="28"/>
      <c r="BU605" s="28"/>
    </row>
    <row r="606">
      <c r="A606" s="27"/>
      <c r="B606" s="7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62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62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62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  <c r="BP606" s="28"/>
      <c r="BQ606" s="28"/>
      <c r="BR606" s="28"/>
      <c r="BS606" s="28"/>
      <c r="BT606" s="28"/>
      <c r="BU606" s="28"/>
    </row>
    <row r="607">
      <c r="A607" s="27"/>
      <c r="B607" s="7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62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62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62"/>
      <c r="BE607" s="28"/>
      <c r="BF607" s="28"/>
      <c r="BG607" s="28"/>
      <c r="BH607" s="28"/>
      <c r="BI607" s="28"/>
      <c r="BJ607" s="28"/>
      <c r="BK607" s="28"/>
      <c r="BL607" s="28"/>
      <c r="BM607" s="28"/>
      <c r="BN607" s="28"/>
      <c r="BO607" s="28"/>
      <c r="BP607" s="28"/>
      <c r="BQ607" s="28"/>
      <c r="BR607" s="28"/>
      <c r="BS607" s="28"/>
      <c r="BT607" s="28"/>
      <c r="BU607" s="28"/>
    </row>
    <row r="608">
      <c r="A608" s="27"/>
      <c r="B608" s="7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62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62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62"/>
      <c r="BE608" s="28"/>
      <c r="BF608" s="28"/>
      <c r="BG608" s="28"/>
      <c r="BH608" s="28"/>
      <c r="BI608" s="28"/>
      <c r="BJ608" s="28"/>
      <c r="BK608" s="28"/>
      <c r="BL608" s="28"/>
      <c r="BM608" s="28"/>
      <c r="BN608" s="28"/>
      <c r="BO608" s="28"/>
      <c r="BP608" s="28"/>
      <c r="BQ608" s="28"/>
      <c r="BR608" s="28"/>
      <c r="BS608" s="28"/>
      <c r="BT608" s="28"/>
      <c r="BU608" s="28"/>
    </row>
    <row r="609">
      <c r="A609" s="27"/>
      <c r="B609" s="7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62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62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62"/>
      <c r="BE609" s="28"/>
      <c r="BF609" s="28"/>
      <c r="BG609" s="28"/>
      <c r="BH609" s="28"/>
      <c r="BI609" s="28"/>
      <c r="BJ609" s="28"/>
      <c r="BK609" s="28"/>
      <c r="BL609" s="28"/>
      <c r="BM609" s="28"/>
      <c r="BN609" s="28"/>
      <c r="BO609" s="28"/>
      <c r="BP609" s="28"/>
      <c r="BQ609" s="28"/>
      <c r="BR609" s="28"/>
      <c r="BS609" s="28"/>
      <c r="BT609" s="28"/>
      <c r="BU609" s="28"/>
    </row>
    <row r="610">
      <c r="A610" s="27"/>
      <c r="B610" s="7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62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62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62"/>
      <c r="BE610" s="28"/>
      <c r="BF610" s="28"/>
      <c r="BG610" s="28"/>
      <c r="BH610" s="28"/>
      <c r="BI610" s="28"/>
      <c r="BJ610" s="28"/>
      <c r="BK610" s="28"/>
      <c r="BL610" s="28"/>
      <c r="BM610" s="28"/>
      <c r="BN610" s="28"/>
      <c r="BO610" s="28"/>
      <c r="BP610" s="28"/>
      <c r="BQ610" s="28"/>
      <c r="BR610" s="28"/>
      <c r="BS610" s="28"/>
      <c r="BT610" s="28"/>
      <c r="BU610" s="28"/>
    </row>
    <row r="611">
      <c r="A611" s="27"/>
      <c r="B611" s="7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62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62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62"/>
      <c r="BE611" s="28"/>
      <c r="BF611" s="28"/>
      <c r="BG611" s="28"/>
      <c r="BH611" s="28"/>
      <c r="BI611" s="28"/>
      <c r="BJ611" s="28"/>
      <c r="BK611" s="28"/>
      <c r="BL611" s="28"/>
      <c r="BM611" s="28"/>
      <c r="BN611" s="28"/>
      <c r="BO611" s="28"/>
      <c r="BP611" s="28"/>
      <c r="BQ611" s="28"/>
      <c r="BR611" s="28"/>
      <c r="BS611" s="28"/>
      <c r="BT611" s="28"/>
      <c r="BU611" s="28"/>
    </row>
    <row r="612">
      <c r="A612" s="27"/>
      <c r="B612" s="7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62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62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62"/>
      <c r="BE612" s="28"/>
      <c r="BF612" s="28"/>
      <c r="BG612" s="28"/>
      <c r="BH612" s="28"/>
      <c r="BI612" s="28"/>
      <c r="BJ612" s="28"/>
      <c r="BK612" s="28"/>
      <c r="BL612" s="28"/>
      <c r="BM612" s="28"/>
      <c r="BN612" s="28"/>
      <c r="BO612" s="28"/>
      <c r="BP612" s="28"/>
      <c r="BQ612" s="28"/>
      <c r="BR612" s="28"/>
      <c r="BS612" s="28"/>
      <c r="BT612" s="28"/>
      <c r="BU612" s="28"/>
    </row>
    <row r="613">
      <c r="A613" s="27"/>
      <c r="B613" s="7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62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62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62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28"/>
      <c r="BR613" s="28"/>
      <c r="BS613" s="28"/>
      <c r="BT613" s="28"/>
      <c r="BU613" s="28"/>
    </row>
    <row r="614">
      <c r="A614" s="27"/>
      <c r="B614" s="7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62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62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62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  <c r="BP614" s="28"/>
      <c r="BQ614" s="28"/>
      <c r="BR614" s="28"/>
      <c r="BS614" s="28"/>
      <c r="BT614" s="28"/>
      <c r="BU614" s="28"/>
    </row>
    <row r="615">
      <c r="A615" s="27"/>
      <c r="B615" s="7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62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62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62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  <c r="BP615" s="28"/>
      <c r="BQ615" s="28"/>
      <c r="BR615" s="28"/>
      <c r="BS615" s="28"/>
      <c r="BT615" s="28"/>
      <c r="BU615" s="28"/>
    </row>
    <row r="616">
      <c r="A616" s="27"/>
      <c r="B616" s="7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62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62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62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  <c r="BO616" s="28"/>
      <c r="BP616" s="28"/>
      <c r="BQ616" s="28"/>
      <c r="BR616" s="28"/>
      <c r="BS616" s="28"/>
      <c r="BT616" s="28"/>
      <c r="BU616" s="28"/>
    </row>
    <row r="617">
      <c r="A617" s="27"/>
      <c r="B617" s="7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62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62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62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  <c r="BP617" s="28"/>
      <c r="BQ617" s="28"/>
      <c r="BR617" s="28"/>
      <c r="BS617" s="28"/>
      <c r="BT617" s="28"/>
      <c r="BU617" s="28"/>
    </row>
    <row r="618">
      <c r="A618" s="27"/>
      <c r="B618" s="7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62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62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62"/>
      <c r="BE618" s="28"/>
      <c r="BF618" s="28"/>
      <c r="BG618" s="28"/>
      <c r="BH618" s="28"/>
      <c r="BI618" s="28"/>
      <c r="BJ618" s="28"/>
      <c r="BK618" s="28"/>
      <c r="BL618" s="28"/>
      <c r="BM618" s="28"/>
      <c r="BN618" s="28"/>
      <c r="BO618" s="28"/>
      <c r="BP618" s="28"/>
      <c r="BQ618" s="28"/>
      <c r="BR618" s="28"/>
      <c r="BS618" s="28"/>
      <c r="BT618" s="28"/>
      <c r="BU618" s="28"/>
    </row>
    <row r="619">
      <c r="A619" s="27"/>
      <c r="B619" s="7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62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62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62"/>
      <c r="BE619" s="28"/>
      <c r="BF619" s="28"/>
      <c r="BG619" s="28"/>
      <c r="BH619" s="28"/>
      <c r="BI619" s="28"/>
      <c r="BJ619" s="28"/>
      <c r="BK619" s="28"/>
      <c r="BL619" s="28"/>
      <c r="BM619" s="28"/>
      <c r="BN619" s="28"/>
      <c r="BO619" s="28"/>
      <c r="BP619" s="28"/>
      <c r="BQ619" s="28"/>
      <c r="BR619" s="28"/>
      <c r="BS619" s="28"/>
      <c r="BT619" s="28"/>
      <c r="BU619" s="28"/>
    </row>
    <row r="620">
      <c r="A620" s="27"/>
      <c r="B620" s="7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62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62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62"/>
      <c r="BE620" s="28"/>
      <c r="BF620" s="28"/>
      <c r="BG620" s="28"/>
      <c r="BH620" s="28"/>
      <c r="BI620" s="28"/>
      <c r="BJ620" s="28"/>
      <c r="BK620" s="28"/>
      <c r="BL620" s="28"/>
      <c r="BM620" s="28"/>
      <c r="BN620" s="28"/>
      <c r="BO620" s="28"/>
      <c r="BP620" s="28"/>
      <c r="BQ620" s="28"/>
      <c r="BR620" s="28"/>
      <c r="BS620" s="28"/>
      <c r="BT620" s="28"/>
      <c r="BU620" s="28"/>
    </row>
    <row r="621">
      <c r="A621" s="27"/>
      <c r="B621" s="7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62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62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62"/>
      <c r="BE621" s="28"/>
      <c r="BF621" s="28"/>
      <c r="BG621" s="28"/>
      <c r="BH621" s="28"/>
      <c r="BI621" s="28"/>
      <c r="BJ621" s="28"/>
      <c r="BK621" s="28"/>
      <c r="BL621" s="28"/>
      <c r="BM621" s="28"/>
      <c r="BN621" s="28"/>
      <c r="BO621" s="28"/>
      <c r="BP621" s="28"/>
      <c r="BQ621" s="28"/>
      <c r="BR621" s="28"/>
      <c r="BS621" s="28"/>
      <c r="BT621" s="28"/>
      <c r="BU621" s="28"/>
    </row>
    <row r="622">
      <c r="A622" s="27"/>
      <c r="B622" s="7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62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62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62"/>
      <c r="BE622" s="28"/>
      <c r="BF622" s="28"/>
      <c r="BG622" s="28"/>
      <c r="BH622" s="28"/>
      <c r="BI622" s="28"/>
      <c r="BJ622" s="28"/>
      <c r="BK622" s="28"/>
      <c r="BL622" s="28"/>
      <c r="BM622" s="28"/>
      <c r="BN622" s="28"/>
      <c r="BO622" s="28"/>
      <c r="BP622" s="28"/>
      <c r="BQ622" s="28"/>
      <c r="BR622" s="28"/>
      <c r="BS622" s="28"/>
      <c r="BT622" s="28"/>
      <c r="BU622" s="28"/>
    </row>
    <row r="623">
      <c r="A623" s="27"/>
      <c r="B623" s="7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62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62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62"/>
      <c r="BE623" s="28"/>
      <c r="BF623" s="28"/>
      <c r="BG623" s="28"/>
      <c r="BH623" s="28"/>
      <c r="BI623" s="28"/>
      <c r="BJ623" s="28"/>
      <c r="BK623" s="28"/>
      <c r="BL623" s="28"/>
      <c r="BM623" s="28"/>
      <c r="BN623" s="28"/>
      <c r="BO623" s="28"/>
      <c r="BP623" s="28"/>
      <c r="BQ623" s="28"/>
      <c r="BR623" s="28"/>
      <c r="BS623" s="28"/>
      <c r="BT623" s="28"/>
      <c r="BU623" s="28"/>
    </row>
    <row r="624">
      <c r="A624" s="27"/>
      <c r="B624" s="7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62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62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62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/>
      <c r="BP624" s="28"/>
      <c r="BQ624" s="28"/>
      <c r="BR624" s="28"/>
      <c r="BS624" s="28"/>
      <c r="BT624" s="28"/>
      <c r="BU624" s="28"/>
    </row>
    <row r="625">
      <c r="A625" s="27"/>
      <c r="B625" s="7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62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62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62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  <c r="BP625" s="28"/>
      <c r="BQ625" s="28"/>
      <c r="BR625" s="28"/>
      <c r="BS625" s="28"/>
      <c r="BT625" s="28"/>
      <c r="BU625" s="28"/>
    </row>
    <row r="626">
      <c r="A626" s="27"/>
      <c r="B626" s="7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62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62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62"/>
      <c r="BE626" s="28"/>
      <c r="BF626" s="28"/>
      <c r="BG626" s="28"/>
      <c r="BH626" s="28"/>
      <c r="BI626" s="28"/>
      <c r="BJ626" s="28"/>
      <c r="BK626" s="28"/>
      <c r="BL626" s="28"/>
      <c r="BM626" s="28"/>
      <c r="BN626" s="28"/>
      <c r="BO626" s="28"/>
      <c r="BP626" s="28"/>
      <c r="BQ626" s="28"/>
      <c r="BR626" s="28"/>
      <c r="BS626" s="28"/>
      <c r="BT626" s="28"/>
      <c r="BU626" s="28"/>
    </row>
    <row r="627">
      <c r="A627" s="27"/>
      <c r="B627" s="7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62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62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62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/>
      <c r="BP627" s="28"/>
      <c r="BQ627" s="28"/>
      <c r="BR627" s="28"/>
      <c r="BS627" s="28"/>
      <c r="BT627" s="28"/>
      <c r="BU627" s="28"/>
    </row>
    <row r="628">
      <c r="A628" s="27"/>
      <c r="B628" s="7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62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62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62"/>
      <c r="BE628" s="28"/>
      <c r="BF628" s="28"/>
      <c r="BG628" s="28"/>
      <c r="BH628" s="28"/>
      <c r="BI628" s="28"/>
      <c r="BJ628" s="28"/>
      <c r="BK628" s="28"/>
      <c r="BL628" s="28"/>
      <c r="BM628" s="28"/>
      <c r="BN628" s="28"/>
      <c r="BO628" s="28"/>
      <c r="BP628" s="28"/>
      <c r="BQ628" s="28"/>
      <c r="BR628" s="28"/>
      <c r="BS628" s="28"/>
      <c r="BT628" s="28"/>
      <c r="BU628" s="28"/>
    </row>
    <row r="629">
      <c r="A629" s="27"/>
      <c r="B629" s="7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62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62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62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  <c r="BP629" s="28"/>
      <c r="BQ629" s="28"/>
      <c r="BR629" s="28"/>
      <c r="BS629" s="28"/>
      <c r="BT629" s="28"/>
      <c r="BU629" s="28"/>
    </row>
    <row r="630">
      <c r="A630" s="27"/>
      <c r="B630" s="7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62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62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62"/>
      <c r="BE630" s="28"/>
      <c r="BF630" s="28"/>
      <c r="BG630" s="28"/>
      <c r="BH630" s="28"/>
      <c r="BI630" s="28"/>
      <c r="BJ630" s="28"/>
      <c r="BK630" s="28"/>
      <c r="BL630" s="28"/>
      <c r="BM630" s="28"/>
      <c r="BN630" s="28"/>
      <c r="BO630" s="28"/>
      <c r="BP630" s="28"/>
      <c r="BQ630" s="28"/>
      <c r="BR630" s="28"/>
      <c r="BS630" s="28"/>
      <c r="BT630" s="28"/>
      <c r="BU630" s="28"/>
    </row>
    <row r="631">
      <c r="A631" s="27"/>
      <c r="B631" s="7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62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62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62"/>
      <c r="BE631" s="28"/>
      <c r="BF631" s="28"/>
      <c r="BG631" s="28"/>
      <c r="BH631" s="28"/>
      <c r="BI631" s="28"/>
      <c r="BJ631" s="28"/>
      <c r="BK631" s="28"/>
      <c r="BL631" s="28"/>
      <c r="BM631" s="28"/>
      <c r="BN631" s="28"/>
      <c r="BO631" s="28"/>
      <c r="BP631" s="28"/>
      <c r="BQ631" s="28"/>
      <c r="BR631" s="28"/>
      <c r="BS631" s="28"/>
      <c r="BT631" s="28"/>
      <c r="BU631" s="28"/>
    </row>
    <row r="632">
      <c r="A632" s="27"/>
      <c r="B632" s="7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62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62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62"/>
      <c r="BE632" s="28"/>
      <c r="BF632" s="28"/>
      <c r="BG632" s="28"/>
      <c r="BH632" s="28"/>
      <c r="BI632" s="28"/>
      <c r="BJ632" s="28"/>
      <c r="BK632" s="28"/>
      <c r="BL632" s="28"/>
      <c r="BM632" s="28"/>
      <c r="BN632" s="28"/>
      <c r="BO632" s="28"/>
      <c r="BP632" s="28"/>
      <c r="BQ632" s="28"/>
      <c r="BR632" s="28"/>
      <c r="BS632" s="28"/>
      <c r="BT632" s="28"/>
      <c r="BU632" s="28"/>
    </row>
    <row r="633">
      <c r="A633" s="27"/>
      <c r="B633" s="7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62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62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62"/>
      <c r="BE633" s="28"/>
      <c r="BF633" s="28"/>
      <c r="BG633" s="28"/>
      <c r="BH633" s="28"/>
      <c r="BI633" s="28"/>
      <c r="BJ633" s="28"/>
      <c r="BK633" s="28"/>
      <c r="BL633" s="28"/>
      <c r="BM633" s="28"/>
      <c r="BN633" s="28"/>
      <c r="BO633" s="28"/>
      <c r="BP633" s="28"/>
      <c r="BQ633" s="28"/>
      <c r="BR633" s="28"/>
      <c r="BS633" s="28"/>
      <c r="BT633" s="28"/>
      <c r="BU633" s="28"/>
    </row>
    <row r="634">
      <c r="A634" s="27"/>
      <c r="B634" s="7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62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62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62"/>
      <c r="BE634" s="28"/>
      <c r="BF634" s="28"/>
      <c r="BG634" s="28"/>
      <c r="BH634" s="28"/>
      <c r="BI634" s="28"/>
      <c r="BJ634" s="28"/>
      <c r="BK634" s="28"/>
      <c r="BL634" s="28"/>
      <c r="BM634" s="28"/>
      <c r="BN634" s="28"/>
      <c r="BO634" s="28"/>
      <c r="BP634" s="28"/>
      <c r="BQ634" s="28"/>
      <c r="BR634" s="28"/>
      <c r="BS634" s="28"/>
      <c r="BT634" s="28"/>
      <c r="BU634" s="28"/>
    </row>
    <row r="635">
      <c r="A635" s="27"/>
      <c r="B635" s="7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62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62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62"/>
      <c r="BE635" s="28"/>
      <c r="BF635" s="28"/>
      <c r="BG635" s="28"/>
      <c r="BH635" s="28"/>
      <c r="BI635" s="28"/>
      <c r="BJ635" s="28"/>
      <c r="BK635" s="28"/>
      <c r="BL635" s="28"/>
      <c r="BM635" s="28"/>
      <c r="BN635" s="28"/>
      <c r="BO635" s="28"/>
      <c r="BP635" s="28"/>
      <c r="BQ635" s="28"/>
      <c r="BR635" s="28"/>
      <c r="BS635" s="28"/>
      <c r="BT635" s="28"/>
      <c r="BU635" s="28"/>
    </row>
    <row r="636">
      <c r="A636" s="27"/>
      <c r="B636" s="7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62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62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62"/>
      <c r="BE636" s="28"/>
      <c r="BF636" s="28"/>
      <c r="BG636" s="28"/>
      <c r="BH636" s="28"/>
      <c r="BI636" s="28"/>
      <c r="BJ636" s="28"/>
      <c r="BK636" s="28"/>
      <c r="BL636" s="28"/>
      <c r="BM636" s="28"/>
      <c r="BN636" s="28"/>
      <c r="BO636" s="28"/>
      <c r="BP636" s="28"/>
      <c r="BQ636" s="28"/>
      <c r="BR636" s="28"/>
      <c r="BS636" s="28"/>
      <c r="BT636" s="28"/>
      <c r="BU636" s="28"/>
    </row>
    <row r="637">
      <c r="A637" s="27"/>
      <c r="B637" s="7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62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62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62"/>
      <c r="BE637" s="28"/>
      <c r="BF637" s="28"/>
      <c r="BG637" s="28"/>
      <c r="BH637" s="28"/>
      <c r="BI637" s="28"/>
      <c r="BJ637" s="28"/>
      <c r="BK637" s="28"/>
      <c r="BL637" s="28"/>
      <c r="BM637" s="28"/>
      <c r="BN637" s="28"/>
      <c r="BO637" s="28"/>
      <c r="BP637" s="28"/>
      <c r="BQ637" s="28"/>
      <c r="BR637" s="28"/>
      <c r="BS637" s="28"/>
      <c r="BT637" s="28"/>
      <c r="BU637" s="28"/>
    </row>
    <row r="638">
      <c r="A638" s="27"/>
      <c r="B638" s="7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62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62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62"/>
      <c r="BE638" s="28"/>
      <c r="BF638" s="28"/>
      <c r="BG638" s="28"/>
      <c r="BH638" s="28"/>
      <c r="BI638" s="28"/>
      <c r="BJ638" s="28"/>
      <c r="BK638" s="28"/>
      <c r="BL638" s="28"/>
      <c r="BM638" s="28"/>
      <c r="BN638" s="28"/>
      <c r="BO638" s="28"/>
      <c r="BP638" s="28"/>
      <c r="BQ638" s="28"/>
      <c r="BR638" s="28"/>
      <c r="BS638" s="28"/>
      <c r="BT638" s="28"/>
      <c r="BU638" s="28"/>
    </row>
    <row r="639">
      <c r="A639" s="27"/>
      <c r="B639" s="7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62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62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62"/>
      <c r="BE639" s="28"/>
      <c r="BF639" s="28"/>
      <c r="BG639" s="28"/>
      <c r="BH639" s="28"/>
      <c r="BI639" s="28"/>
      <c r="BJ639" s="28"/>
      <c r="BK639" s="28"/>
      <c r="BL639" s="28"/>
      <c r="BM639" s="28"/>
      <c r="BN639" s="28"/>
      <c r="BO639" s="28"/>
      <c r="BP639" s="28"/>
      <c r="BQ639" s="28"/>
      <c r="BR639" s="28"/>
      <c r="BS639" s="28"/>
      <c r="BT639" s="28"/>
      <c r="BU639" s="28"/>
    </row>
    <row r="640">
      <c r="A640" s="27"/>
      <c r="B640" s="7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62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62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62"/>
      <c r="BE640" s="28"/>
      <c r="BF640" s="28"/>
      <c r="BG640" s="28"/>
      <c r="BH640" s="28"/>
      <c r="BI640" s="28"/>
      <c r="BJ640" s="28"/>
      <c r="BK640" s="28"/>
      <c r="BL640" s="28"/>
      <c r="BM640" s="28"/>
      <c r="BN640" s="28"/>
      <c r="BO640" s="28"/>
      <c r="BP640" s="28"/>
      <c r="BQ640" s="28"/>
      <c r="BR640" s="28"/>
      <c r="BS640" s="28"/>
      <c r="BT640" s="28"/>
      <c r="BU640" s="28"/>
    </row>
    <row r="641">
      <c r="A641" s="27"/>
      <c r="B641" s="7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62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62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62"/>
      <c r="BE641" s="28"/>
      <c r="BF641" s="28"/>
      <c r="BG641" s="28"/>
      <c r="BH641" s="28"/>
      <c r="BI641" s="28"/>
      <c r="BJ641" s="28"/>
      <c r="BK641" s="28"/>
      <c r="BL641" s="28"/>
      <c r="BM641" s="28"/>
      <c r="BN641" s="28"/>
      <c r="BO641" s="28"/>
      <c r="BP641" s="28"/>
      <c r="BQ641" s="28"/>
      <c r="BR641" s="28"/>
      <c r="BS641" s="28"/>
      <c r="BT641" s="28"/>
      <c r="BU641" s="28"/>
    </row>
    <row r="642">
      <c r="A642" s="27"/>
      <c r="B642" s="7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62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62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62"/>
      <c r="BE642" s="28"/>
      <c r="BF642" s="28"/>
      <c r="BG642" s="28"/>
      <c r="BH642" s="28"/>
      <c r="BI642" s="28"/>
      <c r="BJ642" s="28"/>
      <c r="BK642" s="28"/>
      <c r="BL642" s="28"/>
      <c r="BM642" s="28"/>
      <c r="BN642" s="28"/>
      <c r="BO642" s="28"/>
      <c r="BP642" s="28"/>
      <c r="BQ642" s="28"/>
      <c r="BR642" s="28"/>
      <c r="BS642" s="28"/>
      <c r="BT642" s="28"/>
      <c r="BU642" s="28"/>
    </row>
    <row r="643">
      <c r="A643" s="27"/>
      <c r="B643" s="7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62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62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62"/>
      <c r="BE643" s="28"/>
      <c r="BF643" s="28"/>
      <c r="BG643" s="28"/>
      <c r="BH643" s="28"/>
      <c r="BI643" s="28"/>
      <c r="BJ643" s="28"/>
      <c r="BK643" s="28"/>
      <c r="BL643" s="28"/>
      <c r="BM643" s="28"/>
      <c r="BN643" s="28"/>
      <c r="BO643" s="28"/>
      <c r="BP643" s="28"/>
      <c r="BQ643" s="28"/>
      <c r="BR643" s="28"/>
      <c r="BS643" s="28"/>
      <c r="BT643" s="28"/>
      <c r="BU643" s="28"/>
    </row>
    <row r="644">
      <c r="A644" s="27"/>
      <c r="B644" s="7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62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62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62"/>
      <c r="BE644" s="28"/>
      <c r="BF644" s="28"/>
      <c r="BG644" s="28"/>
      <c r="BH644" s="28"/>
      <c r="BI644" s="28"/>
      <c r="BJ644" s="28"/>
      <c r="BK644" s="28"/>
      <c r="BL644" s="28"/>
      <c r="BM644" s="28"/>
      <c r="BN644" s="28"/>
      <c r="BO644" s="28"/>
      <c r="BP644" s="28"/>
      <c r="BQ644" s="28"/>
      <c r="BR644" s="28"/>
      <c r="BS644" s="28"/>
      <c r="BT644" s="28"/>
      <c r="BU644" s="28"/>
    </row>
    <row r="645">
      <c r="A645" s="27"/>
      <c r="B645" s="7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62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62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62"/>
      <c r="BE645" s="28"/>
      <c r="BF645" s="28"/>
      <c r="BG645" s="28"/>
      <c r="BH645" s="28"/>
      <c r="BI645" s="28"/>
      <c r="BJ645" s="28"/>
      <c r="BK645" s="28"/>
      <c r="BL645" s="28"/>
      <c r="BM645" s="28"/>
      <c r="BN645" s="28"/>
      <c r="BO645" s="28"/>
      <c r="BP645" s="28"/>
      <c r="BQ645" s="28"/>
      <c r="BR645" s="28"/>
      <c r="BS645" s="28"/>
      <c r="BT645" s="28"/>
      <c r="BU645" s="28"/>
    </row>
    <row r="646">
      <c r="A646" s="27"/>
      <c r="B646" s="7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62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62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62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  <c r="BP646" s="28"/>
      <c r="BQ646" s="28"/>
      <c r="BR646" s="28"/>
      <c r="BS646" s="28"/>
      <c r="BT646" s="28"/>
      <c r="BU646" s="28"/>
    </row>
    <row r="647">
      <c r="A647" s="27"/>
      <c r="B647" s="7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62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62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62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</row>
    <row r="648">
      <c r="A648" s="27"/>
      <c r="B648" s="7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62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62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62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/>
      <c r="BP648" s="28"/>
      <c r="BQ648" s="28"/>
      <c r="BR648" s="28"/>
      <c r="BS648" s="28"/>
      <c r="BT648" s="28"/>
      <c r="BU648" s="28"/>
    </row>
    <row r="649">
      <c r="A649" s="27"/>
      <c r="B649" s="7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62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62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62"/>
      <c r="BE649" s="28"/>
      <c r="BF649" s="28"/>
      <c r="BG649" s="28"/>
      <c r="BH649" s="28"/>
      <c r="BI649" s="28"/>
      <c r="BJ649" s="28"/>
      <c r="BK649" s="28"/>
      <c r="BL649" s="28"/>
      <c r="BM649" s="28"/>
      <c r="BN649" s="28"/>
      <c r="BO649" s="28"/>
      <c r="BP649" s="28"/>
      <c r="BQ649" s="28"/>
      <c r="BR649" s="28"/>
      <c r="BS649" s="28"/>
      <c r="BT649" s="28"/>
      <c r="BU649" s="28"/>
    </row>
    <row r="650">
      <c r="A650" s="27"/>
      <c r="B650" s="7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62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62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62"/>
      <c r="BE650" s="28"/>
      <c r="BF650" s="28"/>
      <c r="BG650" s="28"/>
      <c r="BH650" s="28"/>
      <c r="BI650" s="28"/>
      <c r="BJ650" s="28"/>
      <c r="BK650" s="28"/>
      <c r="BL650" s="28"/>
      <c r="BM650" s="28"/>
      <c r="BN650" s="28"/>
      <c r="BO650" s="28"/>
      <c r="BP650" s="28"/>
      <c r="BQ650" s="28"/>
      <c r="BR650" s="28"/>
      <c r="BS650" s="28"/>
      <c r="BT650" s="28"/>
      <c r="BU650" s="28"/>
    </row>
    <row r="651">
      <c r="A651" s="27"/>
      <c r="B651" s="7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62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62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62"/>
      <c r="BE651" s="28"/>
      <c r="BF651" s="28"/>
      <c r="BG651" s="28"/>
      <c r="BH651" s="28"/>
      <c r="BI651" s="28"/>
      <c r="BJ651" s="28"/>
      <c r="BK651" s="28"/>
      <c r="BL651" s="28"/>
      <c r="BM651" s="28"/>
      <c r="BN651" s="28"/>
      <c r="BO651" s="28"/>
      <c r="BP651" s="28"/>
      <c r="BQ651" s="28"/>
      <c r="BR651" s="28"/>
      <c r="BS651" s="28"/>
      <c r="BT651" s="28"/>
      <c r="BU651" s="28"/>
    </row>
    <row r="652">
      <c r="A652" s="27"/>
      <c r="B652" s="7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62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62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62"/>
      <c r="BE652" s="28"/>
      <c r="BF652" s="28"/>
      <c r="BG652" s="28"/>
      <c r="BH652" s="28"/>
      <c r="BI652" s="28"/>
      <c r="BJ652" s="28"/>
      <c r="BK652" s="28"/>
      <c r="BL652" s="28"/>
      <c r="BM652" s="28"/>
      <c r="BN652" s="28"/>
      <c r="BO652" s="28"/>
      <c r="BP652" s="28"/>
      <c r="BQ652" s="28"/>
      <c r="BR652" s="28"/>
      <c r="BS652" s="28"/>
      <c r="BT652" s="28"/>
      <c r="BU652" s="28"/>
    </row>
    <row r="653">
      <c r="A653" s="27"/>
      <c r="B653" s="7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62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62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62"/>
      <c r="BE653" s="28"/>
      <c r="BF653" s="28"/>
      <c r="BG653" s="28"/>
      <c r="BH653" s="28"/>
      <c r="BI653" s="28"/>
      <c r="BJ653" s="28"/>
      <c r="BK653" s="28"/>
      <c r="BL653" s="28"/>
      <c r="BM653" s="28"/>
      <c r="BN653" s="28"/>
      <c r="BO653" s="28"/>
      <c r="BP653" s="28"/>
      <c r="BQ653" s="28"/>
      <c r="BR653" s="28"/>
      <c r="BS653" s="28"/>
      <c r="BT653" s="28"/>
      <c r="BU653" s="28"/>
    </row>
    <row r="654">
      <c r="A654" s="27"/>
      <c r="B654" s="7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62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62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62"/>
      <c r="BE654" s="28"/>
      <c r="BF654" s="28"/>
      <c r="BG654" s="28"/>
      <c r="BH654" s="28"/>
      <c r="BI654" s="28"/>
      <c r="BJ654" s="28"/>
      <c r="BK654" s="28"/>
      <c r="BL654" s="28"/>
      <c r="BM654" s="28"/>
      <c r="BN654" s="28"/>
      <c r="BO654" s="28"/>
      <c r="BP654" s="28"/>
      <c r="BQ654" s="28"/>
      <c r="BR654" s="28"/>
      <c r="BS654" s="28"/>
      <c r="BT654" s="28"/>
      <c r="BU654" s="28"/>
    </row>
    <row r="655">
      <c r="A655" s="27"/>
      <c r="B655" s="7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62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62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62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  <c r="BP655" s="28"/>
      <c r="BQ655" s="28"/>
      <c r="BR655" s="28"/>
      <c r="BS655" s="28"/>
      <c r="BT655" s="28"/>
      <c r="BU655" s="28"/>
    </row>
    <row r="656">
      <c r="A656" s="27"/>
      <c r="B656" s="7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62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62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62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/>
      <c r="BP656" s="28"/>
      <c r="BQ656" s="28"/>
      <c r="BR656" s="28"/>
      <c r="BS656" s="28"/>
      <c r="BT656" s="28"/>
      <c r="BU656" s="28"/>
    </row>
    <row r="657">
      <c r="A657" s="27"/>
      <c r="B657" s="7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62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62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62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/>
      <c r="BP657" s="28"/>
      <c r="BQ657" s="28"/>
      <c r="BR657" s="28"/>
      <c r="BS657" s="28"/>
      <c r="BT657" s="28"/>
      <c r="BU657" s="28"/>
    </row>
    <row r="658">
      <c r="A658" s="27"/>
      <c r="B658" s="7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62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62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62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  <c r="BP658" s="28"/>
      <c r="BQ658" s="28"/>
      <c r="BR658" s="28"/>
      <c r="BS658" s="28"/>
      <c r="BT658" s="28"/>
      <c r="BU658" s="28"/>
    </row>
    <row r="659">
      <c r="A659" s="27"/>
      <c r="B659" s="7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62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62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62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28"/>
      <c r="BR659" s="28"/>
      <c r="BS659" s="28"/>
      <c r="BT659" s="28"/>
      <c r="BU659" s="28"/>
    </row>
    <row r="660">
      <c r="A660" s="27"/>
      <c r="B660" s="7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62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62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62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  <c r="BP660" s="28"/>
      <c r="BQ660" s="28"/>
      <c r="BR660" s="28"/>
      <c r="BS660" s="28"/>
      <c r="BT660" s="28"/>
      <c r="BU660" s="28"/>
    </row>
    <row r="661">
      <c r="A661" s="27"/>
      <c r="B661" s="7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62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62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62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  <c r="BP661" s="28"/>
      <c r="BQ661" s="28"/>
      <c r="BR661" s="28"/>
      <c r="BS661" s="28"/>
      <c r="BT661" s="28"/>
      <c r="BU661" s="28"/>
    </row>
    <row r="662">
      <c r="A662" s="27"/>
      <c r="B662" s="7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62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62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62"/>
      <c r="BE662" s="28"/>
      <c r="BF662" s="28"/>
      <c r="BG662" s="28"/>
      <c r="BH662" s="28"/>
      <c r="BI662" s="28"/>
      <c r="BJ662" s="28"/>
      <c r="BK662" s="28"/>
      <c r="BL662" s="28"/>
      <c r="BM662" s="28"/>
      <c r="BN662" s="28"/>
      <c r="BO662" s="28"/>
      <c r="BP662" s="28"/>
      <c r="BQ662" s="28"/>
      <c r="BR662" s="28"/>
      <c r="BS662" s="28"/>
      <c r="BT662" s="28"/>
      <c r="BU662" s="28"/>
    </row>
    <row r="663">
      <c r="A663" s="27"/>
      <c r="B663" s="7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62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62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62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/>
      <c r="BP663" s="28"/>
      <c r="BQ663" s="28"/>
      <c r="BR663" s="28"/>
      <c r="BS663" s="28"/>
      <c r="BT663" s="28"/>
      <c r="BU663" s="28"/>
    </row>
    <row r="664">
      <c r="A664" s="27"/>
      <c r="B664" s="7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62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62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62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  <c r="BP664" s="28"/>
      <c r="BQ664" s="28"/>
      <c r="BR664" s="28"/>
      <c r="BS664" s="28"/>
      <c r="BT664" s="28"/>
      <c r="BU664" s="28"/>
    </row>
    <row r="665">
      <c r="A665" s="27"/>
      <c r="B665" s="7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62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62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62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  <c r="BP665" s="28"/>
      <c r="BQ665" s="28"/>
      <c r="BR665" s="28"/>
      <c r="BS665" s="28"/>
      <c r="BT665" s="28"/>
      <c r="BU665" s="28"/>
    </row>
    <row r="666">
      <c r="A666" s="27"/>
      <c r="B666" s="7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62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62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62"/>
      <c r="BE666" s="28"/>
      <c r="BF666" s="28"/>
      <c r="BG666" s="28"/>
      <c r="BH666" s="28"/>
      <c r="BI666" s="28"/>
      <c r="BJ666" s="28"/>
      <c r="BK666" s="28"/>
      <c r="BL666" s="28"/>
      <c r="BM666" s="28"/>
      <c r="BN666" s="28"/>
      <c r="BO666" s="28"/>
      <c r="BP666" s="28"/>
      <c r="BQ666" s="28"/>
      <c r="BR666" s="28"/>
      <c r="BS666" s="28"/>
      <c r="BT666" s="28"/>
      <c r="BU666" s="28"/>
    </row>
    <row r="667">
      <c r="A667" s="27"/>
      <c r="B667" s="7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62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62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62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  <c r="BO667" s="28"/>
      <c r="BP667" s="28"/>
      <c r="BQ667" s="28"/>
      <c r="BR667" s="28"/>
      <c r="BS667" s="28"/>
      <c r="BT667" s="28"/>
      <c r="BU667" s="28"/>
    </row>
    <row r="668">
      <c r="A668" s="27"/>
      <c r="B668" s="7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62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62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62"/>
      <c r="BE668" s="28"/>
      <c r="BF668" s="28"/>
      <c r="BG668" s="28"/>
      <c r="BH668" s="28"/>
      <c r="BI668" s="28"/>
      <c r="BJ668" s="28"/>
      <c r="BK668" s="28"/>
      <c r="BL668" s="28"/>
      <c r="BM668" s="28"/>
      <c r="BN668" s="28"/>
      <c r="BO668" s="28"/>
      <c r="BP668" s="28"/>
      <c r="BQ668" s="28"/>
      <c r="BR668" s="28"/>
      <c r="BS668" s="28"/>
      <c r="BT668" s="28"/>
      <c r="BU668" s="28"/>
    </row>
    <row r="669">
      <c r="A669" s="27"/>
      <c r="B669" s="7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62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62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62"/>
      <c r="BE669" s="28"/>
      <c r="BF669" s="28"/>
      <c r="BG669" s="28"/>
      <c r="BH669" s="28"/>
      <c r="BI669" s="28"/>
      <c r="BJ669" s="28"/>
      <c r="BK669" s="28"/>
      <c r="BL669" s="28"/>
      <c r="BM669" s="28"/>
      <c r="BN669" s="28"/>
      <c r="BO669" s="28"/>
      <c r="BP669" s="28"/>
      <c r="BQ669" s="28"/>
      <c r="BR669" s="28"/>
      <c r="BS669" s="28"/>
      <c r="BT669" s="28"/>
      <c r="BU669" s="28"/>
    </row>
    <row r="670">
      <c r="A670" s="27"/>
      <c r="B670" s="7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62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62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62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  <c r="BO670" s="28"/>
      <c r="BP670" s="28"/>
      <c r="BQ670" s="28"/>
      <c r="BR670" s="28"/>
      <c r="BS670" s="28"/>
      <c r="BT670" s="28"/>
      <c r="BU670" s="28"/>
    </row>
    <row r="671">
      <c r="A671" s="27"/>
      <c r="B671" s="7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62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62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62"/>
      <c r="BE671" s="28"/>
      <c r="BF671" s="28"/>
      <c r="BG671" s="28"/>
      <c r="BH671" s="28"/>
      <c r="BI671" s="28"/>
      <c r="BJ671" s="28"/>
      <c r="BK671" s="28"/>
      <c r="BL671" s="28"/>
      <c r="BM671" s="28"/>
      <c r="BN671" s="28"/>
      <c r="BO671" s="28"/>
      <c r="BP671" s="28"/>
      <c r="BQ671" s="28"/>
      <c r="BR671" s="28"/>
      <c r="BS671" s="28"/>
      <c r="BT671" s="28"/>
      <c r="BU671" s="28"/>
    </row>
    <row r="672">
      <c r="A672" s="27"/>
      <c r="B672" s="7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62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62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62"/>
      <c r="BE672" s="28"/>
      <c r="BF672" s="28"/>
      <c r="BG672" s="28"/>
      <c r="BH672" s="28"/>
      <c r="BI672" s="28"/>
      <c r="BJ672" s="28"/>
      <c r="BK672" s="28"/>
      <c r="BL672" s="28"/>
      <c r="BM672" s="28"/>
      <c r="BN672" s="28"/>
      <c r="BO672" s="28"/>
      <c r="BP672" s="28"/>
      <c r="BQ672" s="28"/>
      <c r="BR672" s="28"/>
      <c r="BS672" s="28"/>
      <c r="BT672" s="28"/>
      <c r="BU672" s="28"/>
    </row>
    <row r="673">
      <c r="A673" s="27"/>
      <c r="B673" s="7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62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62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62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/>
      <c r="BP673" s="28"/>
      <c r="BQ673" s="28"/>
      <c r="BR673" s="28"/>
      <c r="BS673" s="28"/>
      <c r="BT673" s="28"/>
      <c r="BU673" s="28"/>
    </row>
    <row r="674">
      <c r="A674" s="27"/>
      <c r="B674" s="7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62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62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62"/>
      <c r="BE674" s="28"/>
      <c r="BF674" s="28"/>
      <c r="BG674" s="28"/>
      <c r="BH674" s="28"/>
      <c r="BI674" s="28"/>
      <c r="BJ674" s="28"/>
      <c r="BK674" s="28"/>
      <c r="BL674" s="28"/>
      <c r="BM674" s="28"/>
      <c r="BN674" s="28"/>
      <c r="BO674" s="28"/>
      <c r="BP674" s="28"/>
      <c r="BQ674" s="28"/>
      <c r="BR674" s="28"/>
      <c r="BS674" s="28"/>
      <c r="BT674" s="28"/>
      <c r="BU674" s="28"/>
    </row>
    <row r="675">
      <c r="A675" s="27"/>
      <c r="B675" s="7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62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62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62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/>
      <c r="BP675" s="28"/>
      <c r="BQ675" s="28"/>
      <c r="BR675" s="28"/>
      <c r="BS675" s="28"/>
      <c r="BT675" s="28"/>
      <c r="BU675" s="28"/>
    </row>
    <row r="676">
      <c r="A676" s="27"/>
      <c r="B676" s="7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62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62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62"/>
      <c r="BE676" s="28"/>
      <c r="BF676" s="28"/>
      <c r="BG676" s="28"/>
      <c r="BH676" s="28"/>
      <c r="BI676" s="28"/>
      <c r="BJ676" s="28"/>
      <c r="BK676" s="28"/>
      <c r="BL676" s="28"/>
      <c r="BM676" s="28"/>
      <c r="BN676" s="28"/>
      <c r="BO676" s="28"/>
      <c r="BP676" s="28"/>
      <c r="BQ676" s="28"/>
      <c r="BR676" s="28"/>
      <c r="BS676" s="28"/>
      <c r="BT676" s="28"/>
      <c r="BU676" s="28"/>
    </row>
    <row r="677">
      <c r="A677" s="27"/>
      <c r="B677" s="7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62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62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62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/>
      <c r="BP677" s="28"/>
      <c r="BQ677" s="28"/>
      <c r="BR677" s="28"/>
      <c r="BS677" s="28"/>
      <c r="BT677" s="28"/>
      <c r="BU677" s="28"/>
    </row>
    <row r="678">
      <c r="A678" s="27"/>
      <c r="B678" s="7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62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62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62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/>
      <c r="BP678" s="28"/>
      <c r="BQ678" s="28"/>
      <c r="BR678" s="28"/>
      <c r="BS678" s="28"/>
      <c r="BT678" s="28"/>
      <c r="BU678" s="28"/>
    </row>
    <row r="679">
      <c r="A679" s="27"/>
      <c r="B679" s="7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62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62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62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/>
      <c r="BP679" s="28"/>
      <c r="BQ679" s="28"/>
      <c r="BR679" s="28"/>
      <c r="BS679" s="28"/>
      <c r="BT679" s="28"/>
      <c r="BU679" s="28"/>
    </row>
    <row r="680">
      <c r="A680" s="27"/>
      <c r="B680" s="7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62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62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62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/>
      <c r="BP680" s="28"/>
      <c r="BQ680" s="28"/>
      <c r="BR680" s="28"/>
      <c r="BS680" s="28"/>
      <c r="BT680" s="28"/>
      <c r="BU680" s="28"/>
    </row>
    <row r="681">
      <c r="A681" s="27"/>
      <c r="B681" s="7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62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62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62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/>
      <c r="BP681" s="28"/>
      <c r="BQ681" s="28"/>
      <c r="BR681" s="28"/>
      <c r="BS681" s="28"/>
      <c r="BT681" s="28"/>
      <c r="BU681" s="28"/>
    </row>
    <row r="682">
      <c r="A682" s="27"/>
      <c r="B682" s="7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62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62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62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/>
      <c r="BP682" s="28"/>
      <c r="BQ682" s="28"/>
      <c r="BR682" s="28"/>
      <c r="BS682" s="28"/>
      <c r="BT682" s="28"/>
      <c r="BU682" s="28"/>
    </row>
    <row r="683">
      <c r="A683" s="27"/>
      <c r="B683" s="7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62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62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62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  <c r="BP683" s="28"/>
      <c r="BQ683" s="28"/>
      <c r="BR683" s="28"/>
      <c r="BS683" s="28"/>
      <c r="BT683" s="28"/>
      <c r="BU683" s="28"/>
    </row>
    <row r="684">
      <c r="A684" s="27"/>
      <c r="B684" s="7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62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62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62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/>
      <c r="BP684" s="28"/>
      <c r="BQ684" s="28"/>
      <c r="BR684" s="28"/>
      <c r="BS684" s="28"/>
      <c r="BT684" s="28"/>
      <c r="BU684" s="28"/>
    </row>
    <row r="685">
      <c r="A685" s="27"/>
      <c r="B685" s="7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62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62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62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  <c r="BP685" s="28"/>
      <c r="BQ685" s="28"/>
      <c r="BR685" s="28"/>
      <c r="BS685" s="28"/>
      <c r="BT685" s="28"/>
      <c r="BU685" s="28"/>
    </row>
    <row r="686">
      <c r="A686" s="27"/>
      <c r="B686" s="7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62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62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62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/>
      <c r="BP686" s="28"/>
      <c r="BQ686" s="28"/>
      <c r="BR686" s="28"/>
      <c r="BS686" s="28"/>
      <c r="BT686" s="28"/>
      <c r="BU686" s="28"/>
    </row>
    <row r="687">
      <c r="A687" s="27"/>
      <c r="B687" s="7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62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62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62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  <c r="BP687" s="28"/>
      <c r="BQ687" s="28"/>
      <c r="BR687" s="28"/>
      <c r="BS687" s="28"/>
      <c r="BT687" s="28"/>
      <c r="BU687" s="28"/>
    </row>
    <row r="688">
      <c r="A688" s="27"/>
      <c r="B688" s="7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62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62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62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/>
      <c r="BP688" s="28"/>
      <c r="BQ688" s="28"/>
      <c r="BR688" s="28"/>
      <c r="BS688" s="28"/>
      <c r="BT688" s="28"/>
      <c r="BU688" s="28"/>
    </row>
    <row r="689">
      <c r="A689" s="27"/>
      <c r="B689" s="7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62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62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62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  <c r="BP689" s="28"/>
      <c r="BQ689" s="28"/>
      <c r="BR689" s="28"/>
      <c r="BS689" s="28"/>
      <c r="BT689" s="28"/>
      <c r="BU689" s="28"/>
    </row>
    <row r="690">
      <c r="A690" s="27"/>
      <c r="B690" s="7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62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62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62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  <c r="BO690" s="28"/>
      <c r="BP690" s="28"/>
      <c r="BQ690" s="28"/>
      <c r="BR690" s="28"/>
      <c r="BS690" s="28"/>
      <c r="BT690" s="28"/>
      <c r="BU690" s="28"/>
    </row>
    <row r="691">
      <c r="A691" s="27"/>
      <c r="B691" s="7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62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62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62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/>
      <c r="BP691" s="28"/>
      <c r="BQ691" s="28"/>
      <c r="BR691" s="28"/>
      <c r="BS691" s="28"/>
      <c r="BT691" s="28"/>
      <c r="BU691" s="28"/>
    </row>
    <row r="692">
      <c r="A692" s="27"/>
      <c r="B692" s="7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62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62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62"/>
      <c r="BE692" s="28"/>
      <c r="BF692" s="28"/>
      <c r="BG692" s="28"/>
      <c r="BH692" s="28"/>
      <c r="BI692" s="28"/>
      <c r="BJ692" s="28"/>
      <c r="BK692" s="28"/>
      <c r="BL692" s="28"/>
      <c r="BM692" s="28"/>
      <c r="BN692" s="28"/>
      <c r="BO692" s="28"/>
      <c r="BP692" s="28"/>
      <c r="BQ692" s="28"/>
      <c r="BR692" s="28"/>
      <c r="BS692" s="28"/>
      <c r="BT692" s="28"/>
      <c r="BU692" s="28"/>
    </row>
    <row r="693">
      <c r="A693" s="27"/>
      <c r="B693" s="7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62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62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62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  <c r="BO693" s="28"/>
      <c r="BP693" s="28"/>
      <c r="BQ693" s="28"/>
      <c r="BR693" s="28"/>
      <c r="BS693" s="28"/>
      <c r="BT693" s="28"/>
      <c r="BU693" s="28"/>
    </row>
    <row r="694">
      <c r="A694" s="27"/>
      <c r="B694" s="7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62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62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62"/>
      <c r="BE694" s="28"/>
      <c r="BF694" s="28"/>
      <c r="BG694" s="28"/>
      <c r="BH694" s="28"/>
      <c r="BI694" s="28"/>
      <c r="BJ694" s="28"/>
      <c r="BK694" s="28"/>
      <c r="BL694" s="28"/>
      <c r="BM694" s="28"/>
      <c r="BN694" s="28"/>
      <c r="BO694" s="28"/>
      <c r="BP694" s="28"/>
      <c r="BQ694" s="28"/>
      <c r="BR694" s="28"/>
      <c r="BS694" s="28"/>
      <c r="BT694" s="28"/>
      <c r="BU694" s="28"/>
    </row>
    <row r="695">
      <c r="A695" s="27"/>
      <c r="B695" s="7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62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62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62"/>
      <c r="BE695" s="28"/>
      <c r="BF695" s="28"/>
      <c r="BG695" s="28"/>
      <c r="BH695" s="28"/>
      <c r="BI695" s="28"/>
      <c r="BJ695" s="28"/>
      <c r="BK695" s="28"/>
      <c r="BL695" s="28"/>
      <c r="BM695" s="28"/>
      <c r="BN695" s="28"/>
      <c r="BO695" s="28"/>
      <c r="BP695" s="28"/>
      <c r="BQ695" s="28"/>
      <c r="BR695" s="28"/>
      <c r="BS695" s="28"/>
      <c r="BT695" s="28"/>
      <c r="BU695" s="28"/>
    </row>
    <row r="696">
      <c r="A696" s="27"/>
      <c r="B696" s="7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62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62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62"/>
      <c r="BE696" s="28"/>
      <c r="BF696" s="28"/>
      <c r="BG696" s="28"/>
      <c r="BH696" s="28"/>
      <c r="BI696" s="28"/>
      <c r="BJ696" s="28"/>
      <c r="BK696" s="28"/>
      <c r="BL696" s="28"/>
      <c r="BM696" s="28"/>
      <c r="BN696" s="28"/>
      <c r="BO696" s="28"/>
      <c r="BP696" s="28"/>
      <c r="BQ696" s="28"/>
      <c r="BR696" s="28"/>
      <c r="BS696" s="28"/>
      <c r="BT696" s="28"/>
      <c r="BU696" s="28"/>
    </row>
    <row r="697">
      <c r="A697" s="27"/>
      <c r="B697" s="7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62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62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62"/>
      <c r="BE697" s="28"/>
      <c r="BF697" s="28"/>
      <c r="BG697" s="28"/>
      <c r="BH697" s="28"/>
      <c r="BI697" s="28"/>
      <c r="BJ697" s="28"/>
      <c r="BK697" s="28"/>
      <c r="BL697" s="28"/>
      <c r="BM697" s="28"/>
      <c r="BN697" s="28"/>
      <c r="BO697" s="28"/>
      <c r="BP697" s="28"/>
      <c r="BQ697" s="28"/>
      <c r="BR697" s="28"/>
      <c r="BS697" s="28"/>
      <c r="BT697" s="28"/>
      <c r="BU697" s="28"/>
    </row>
    <row r="698">
      <c r="A698" s="27"/>
      <c r="B698" s="7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62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62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62"/>
      <c r="BE698" s="28"/>
      <c r="BF698" s="28"/>
      <c r="BG698" s="28"/>
      <c r="BH698" s="28"/>
      <c r="BI698" s="28"/>
      <c r="BJ698" s="28"/>
      <c r="BK698" s="28"/>
      <c r="BL698" s="28"/>
      <c r="BM698" s="28"/>
      <c r="BN698" s="28"/>
      <c r="BO698" s="28"/>
      <c r="BP698" s="28"/>
      <c r="BQ698" s="28"/>
      <c r="BR698" s="28"/>
      <c r="BS698" s="28"/>
      <c r="BT698" s="28"/>
      <c r="BU698" s="28"/>
    </row>
    <row r="699">
      <c r="A699" s="27"/>
      <c r="B699" s="7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62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62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62"/>
      <c r="BE699" s="28"/>
      <c r="BF699" s="28"/>
      <c r="BG699" s="28"/>
      <c r="BH699" s="28"/>
      <c r="BI699" s="28"/>
      <c r="BJ699" s="28"/>
      <c r="BK699" s="28"/>
      <c r="BL699" s="28"/>
      <c r="BM699" s="28"/>
      <c r="BN699" s="28"/>
      <c r="BO699" s="28"/>
      <c r="BP699" s="28"/>
      <c r="BQ699" s="28"/>
      <c r="BR699" s="28"/>
      <c r="BS699" s="28"/>
      <c r="BT699" s="28"/>
      <c r="BU699" s="28"/>
    </row>
    <row r="700">
      <c r="A700" s="27"/>
      <c r="B700" s="7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62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62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62"/>
      <c r="BE700" s="28"/>
      <c r="BF700" s="28"/>
      <c r="BG700" s="28"/>
      <c r="BH700" s="28"/>
      <c r="BI700" s="28"/>
      <c r="BJ700" s="28"/>
      <c r="BK700" s="28"/>
      <c r="BL700" s="28"/>
      <c r="BM700" s="28"/>
      <c r="BN700" s="28"/>
      <c r="BO700" s="28"/>
      <c r="BP700" s="28"/>
      <c r="BQ700" s="28"/>
      <c r="BR700" s="28"/>
      <c r="BS700" s="28"/>
      <c r="BT700" s="28"/>
      <c r="BU700" s="28"/>
    </row>
    <row r="701">
      <c r="A701" s="27"/>
      <c r="B701" s="7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62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62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62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  <c r="BO701" s="28"/>
      <c r="BP701" s="28"/>
      <c r="BQ701" s="28"/>
      <c r="BR701" s="28"/>
      <c r="BS701" s="28"/>
      <c r="BT701" s="28"/>
      <c r="BU701" s="28"/>
    </row>
    <row r="702">
      <c r="A702" s="27"/>
      <c r="B702" s="7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62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62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62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  <c r="BO702" s="28"/>
      <c r="BP702" s="28"/>
      <c r="BQ702" s="28"/>
      <c r="BR702" s="28"/>
      <c r="BS702" s="28"/>
      <c r="BT702" s="28"/>
      <c r="BU702" s="28"/>
    </row>
    <row r="703">
      <c r="A703" s="27"/>
      <c r="B703" s="7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62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62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62"/>
      <c r="BE703" s="28"/>
      <c r="BF703" s="28"/>
      <c r="BG703" s="28"/>
      <c r="BH703" s="28"/>
      <c r="BI703" s="28"/>
      <c r="BJ703" s="28"/>
      <c r="BK703" s="28"/>
      <c r="BL703" s="28"/>
      <c r="BM703" s="28"/>
      <c r="BN703" s="28"/>
      <c r="BO703" s="28"/>
      <c r="BP703" s="28"/>
      <c r="BQ703" s="28"/>
      <c r="BR703" s="28"/>
      <c r="BS703" s="28"/>
      <c r="BT703" s="28"/>
      <c r="BU703" s="28"/>
    </row>
    <row r="704">
      <c r="A704" s="27"/>
      <c r="B704" s="7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62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62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62"/>
      <c r="BE704" s="28"/>
      <c r="BF704" s="28"/>
      <c r="BG704" s="28"/>
      <c r="BH704" s="28"/>
      <c r="BI704" s="28"/>
      <c r="BJ704" s="28"/>
      <c r="BK704" s="28"/>
      <c r="BL704" s="28"/>
      <c r="BM704" s="28"/>
      <c r="BN704" s="28"/>
      <c r="BO704" s="28"/>
      <c r="BP704" s="28"/>
      <c r="BQ704" s="28"/>
      <c r="BR704" s="28"/>
      <c r="BS704" s="28"/>
      <c r="BT704" s="28"/>
      <c r="BU704" s="28"/>
    </row>
    <row r="705">
      <c r="A705" s="27"/>
      <c r="B705" s="7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62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62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62"/>
      <c r="BE705" s="28"/>
      <c r="BF705" s="28"/>
      <c r="BG705" s="28"/>
      <c r="BH705" s="28"/>
      <c r="BI705" s="28"/>
      <c r="BJ705" s="28"/>
      <c r="BK705" s="28"/>
      <c r="BL705" s="28"/>
      <c r="BM705" s="28"/>
      <c r="BN705" s="28"/>
      <c r="BO705" s="28"/>
      <c r="BP705" s="28"/>
      <c r="BQ705" s="28"/>
      <c r="BR705" s="28"/>
      <c r="BS705" s="28"/>
      <c r="BT705" s="28"/>
      <c r="BU705" s="28"/>
    </row>
    <row r="706">
      <c r="A706" s="27"/>
      <c r="B706" s="7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62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62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62"/>
      <c r="BE706" s="28"/>
      <c r="BF706" s="28"/>
      <c r="BG706" s="28"/>
      <c r="BH706" s="28"/>
      <c r="BI706" s="28"/>
      <c r="BJ706" s="28"/>
      <c r="BK706" s="28"/>
      <c r="BL706" s="28"/>
      <c r="BM706" s="28"/>
      <c r="BN706" s="28"/>
      <c r="BO706" s="28"/>
      <c r="BP706" s="28"/>
      <c r="BQ706" s="28"/>
      <c r="BR706" s="28"/>
      <c r="BS706" s="28"/>
      <c r="BT706" s="28"/>
      <c r="BU706" s="28"/>
    </row>
    <row r="707">
      <c r="A707" s="27"/>
      <c r="B707" s="7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62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62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62"/>
      <c r="BE707" s="28"/>
      <c r="BF707" s="28"/>
      <c r="BG707" s="28"/>
      <c r="BH707" s="28"/>
      <c r="BI707" s="28"/>
      <c r="BJ707" s="28"/>
      <c r="BK707" s="28"/>
      <c r="BL707" s="28"/>
      <c r="BM707" s="28"/>
      <c r="BN707" s="28"/>
      <c r="BO707" s="28"/>
      <c r="BP707" s="28"/>
      <c r="BQ707" s="28"/>
      <c r="BR707" s="28"/>
      <c r="BS707" s="28"/>
      <c r="BT707" s="28"/>
      <c r="BU707" s="28"/>
    </row>
    <row r="708">
      <c r="A708" s="27"/>
      <c r="B708" s="7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62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62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62"/>
      <c r="BE708" s="28"/>
      <c r="BF708" s="28"/>
      <c r="BG708" s="28"/>
      <c r="BH708" s="28"/>
      <c r="BI708" s="28"/>
      <c r="BJ708" s="28"/>
      <c r="BK708" s="28"/>
      <c r="BL708" s="28"/>
      <c r="BM708" s="28"/>
      <c r="BN708" s="28"/>
      <c r="BO708" s="28"/>
      <c r="BP708" s="28"/>
      <c r="BQ708" s="28"/>
      <c r="BR708" s="28"/>
      <c r="BS708" s="28"/>
      <c r="BT708" s="28"/>
      <c r="BU708" s="28"/>
    </row>
    <row r="709">
      <c r="A709" s="27"/>
      <c r="B709" s="7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62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62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62"/>
      <c r="BE709" s="28"/>
      <c r="BF709" s="28"/>
      <c r="BG709" s="28"/>
      <c r="BH709" s="28"/>
      <c r="BI709" s="28"/>
      <c r="BJ709" s="28"/>
      <c r="BK709" s="28"/>
      <c r="BL709" s="28"/>
      <c r="BM709" s="28"/>
      <c r="BN709" s="28"/>
      <c r="BO709" s="28"/>
      <c r="BP709" s="28"/>
      <c r="BQ709" s="28"/>
      <c r="BR709" s="28"/>
      <c r="BS709" s="28"/>
      <c r="BT709" s="28"/>
      <c r="BU709" s="28"/>
    </row>
    <row r="710">
      <c r="A710" s="27"/>
      <c r="B710" s="7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62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62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62"/>
      <c r="BE710" s="28"/>
      <c r="BF710" s="28"/>
      <c r="BG710" s="28"/>
      <c r="BH710" s="28"/>
      <c r="BI710" s="28"/>
      <c r="BJ710" s="28"/>
      <c r="BK710" s="28"/>
      <c r="BL710" s="28"/>
      <c r="BM710" s="28"/>
      <c r="BN710" s="28"/>
      <c r="BO710" s="28"/>
      <c r="BP710" s="28"/>
      <c r="BQ710" s="28"/>
      <c r="BR710" s="28"/>
      <c r="BS710" s="28"/>
      <c r="BT710" s="28"/>
      <c r="BU710" s="28"/>
    </row>
    <row r="711">
      <c r="A711" s="27"/>
      <c r="B711" s="7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62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62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62"/>
      <c r="BE711" s="28"/>
      <c r="BF711" s="28"/>
      <c r="BG711" s="28"/>
      <c r="BH711" s="28"/>
      <c r="BI711" s="28"/>
      <c r="BJ711" s="28"/>
      <c r="BK711" s="28"/>
      <c r="BL711" s="28"/>
      <c r="BM711" s="28"/>
      <c r="BN711" s="28"/>
      <c r="BO711" s="28"/>
      <c r="BP711" s="28"/>
      <c r="BQ711" s="28"/>
      <c r="BR711" s="28"/>
      <c r="BS711" s="28"/>
      <c r="BT711" s="28"/>
      <c r="BU711" s="28"/>
    </row>
    <row r="712">
      <c r="A712" s="27"/>
      <c r="B712" s="7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62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62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62"/>
      <c r="BE712" s="28"/>
      <c r="BF712" s="28"/>
      <c r="BG712" s="28"/>
      <c r="BH712" s="28"/>
      <c r="BI712" s="28"/>
      <c r="BJ712" s="28"/>
      <c r="BK712" s="28"/>
      <c r="BL712" s="28"/>
      <c r="BM712" s="28"/>
      <c r="BN712" s="28"/>
      <c r="BO712" s="28"/>
      <c r="BP712" s="28"/>
      <c r="BQ712" s="28"/>
      <c r="BR712" s="28"/>
      <c r="BS712" s="28"/>
      <c r="BT712" s="28"/>
      <c r="BU712" s="28"/>
    </row>
    <row r="713">
      <c r="A713" s="27"/>
      <c r="B713" s="7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62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62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62"/>
      <c r="BE713" s="28"/>
      <c r="BF713" s="28"/>
      <c r="BG713" s="28"/>
      <c r="BH713" s="28"/>
      <c r="BI713" s="28"/>
      <c r="BJ713" s="28"/>
      <c r="BK713" s="28"/>
      <c r="BL713" s="28"/>
      <c r="BM713" s="28"/>
      <c r="BN713" s="28"/>
      <c r="BO713" s="28"/>
      <c r="BP713" s="28"/>
      <c r="BQ713" s="28"/>
      <c r="BR713" s="28"/>
      <c r="BS713" s="28"/>
      <c r="BT713" s="28"/>
      <c r="BU713" s="28"/>
    </row>
    <row r="714">
      <c r="A714" s="27"/>
      <c r="B714" s="7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62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62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62"/>
      <c r="BE714" s="28"/>
      <c r="BF714" s="28"/>
      <c r="BG714" s="28"/>
      <c r="BH714" s="28"/>
      <c r="BI714" s="28"/>
      <c r="BJ714" s="28"/>
      <c r="BK714" s="28"/>
      <c r="BL714" s="28"/>
      <c r="BM714" s="28"/>
      <c r="BN714" s="28"/>
      <c r="BO714" s="28"/>
      <c r="BP714" s="28"/>
      <c r="BQ714" s="28"/>
      <c r="BR714" s="28"/>
      <c r="BS714" s="28"/>
      <c r="BT714" s="28"/>
      <c r="BU714" s="28"/>
    </row>
    <row r="715">
      <c r="A715" s="27"/>
      <c r="B715" s="7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62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62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62"/>
      <c r="BE715" s="28"/>
      <c r="BF715" s="28"/>
      <c r="BG715" s="28"/>
      <c r="BH715" s="28"/>
      <c r="BI715" s="28"/>
      <c r="BJ715" s="28"/>
      <c r="BK715" s="28"/>
      <c r="BL715" s="28"/>
      <c r="BM715" s="28"/>
      <c r="BN715" s="28"/>
      <c r="BO715" s="28"/>
      <c r="BP715" s="28"/>
      <c r="BQ715" s="28"/>
      <c r="BR715" s="28"/>
      <c r="BS715" s="28"/>
      <c r="BT715" s="28"/>
      <c r="BU715" s="28"/>
    </row>
    <row r="716">
      <c r="A716" s="27"/>
      <c r="B716" s="7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62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62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62"/>
      <c r="BE716" s="28"/>
      <c r="BF716" s="28"/>
      <c r="BG716" s="28"/>
      <c r="BH716" s="28"/>
      <c r="BI716" s="28"/>
      <c r="BJ716" s="28"/>
      <c r="BK716" s="28"/>
      <c r="BL716" s="28"/>
      <c r="BM716" s="28"/>
      <c r="BN716" s="28"/>
      <c r="BO716" s="28"/>
      <c r="BP716" s="28"/>
      <c r="BQ716" s="28"/>
      <c r="BR716" s="28"/>
      <c r="BS716" s="28"/>
      <c r="BT716" s="28"/>
      <c r="BU716" s="28"/>
    </row>
    <row r="717">
      <c r="A717" s="27"/>
      <c r="B717" s="7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62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62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62"/>
      <c r="BE717" s="28"/>
      <c r="BF717" s="28"/>
      <c r="BG717" s="28"/>
      <c r="BH717" s="28"/>
      <c r="BI717" s="28"/>
      <c r="BJ717" s="28"/>
      <c r="BK717" s="28"/>
      <c r="BL717" s="28"/>
      <c r="BM717" s="28"/>
      <c r="BN717" s="28"/>
      <c r="BO717" s="28"/>
      <c r="BP717" s="28"/>
      <c r="BQ717" s="28"/>
      <c r="BR717" s="28"/>
      <c r="BS717" s="28"/>
      <c r="BT717" s="28"/>
      <c r="BU717" s="28"/>
    </row>
    <row r="718">
      <c r="A718" s="27"/>
      <c r="B718" s="7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62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62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62"/>
      <c r="BE718" s="28"/>
      <c r="BF718" s="28"/>
      <c r="BG718" s="28"/>
      <c r="BH718" s="28"/>
      <c r="BI718" s="28"/>
      <c r="BJ718" s="28"/>
      <c r="BK718" s="28"/>
      <c r="BL718" s="28"/>
      <c r="BM718" s="28"/>
      <c r="BN718" s="28"/>
      <c r="BO718" s="28"/>
      <c r="BP718" s="28"/>
      <c r="BQ718" s="28"/>
      <c r="BR718" s="28"/>
      <c r="BS718" s="28"/>
      <c r="BT718" s="28"/>
      <c r="BU718" s="28"/>
    </row>
    <row r="719">
      <c r="A719" s="27"/>
      <c r="B719" s="7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62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62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62"/>
      <c r="BE719" s="28"/>
      <c r="BF719" s="28"/>
      <c r="BG719" s="28"/>
      <c r="BH719" s="28"/>
      <c r="BI719" s="28"/>
      <c r="BJ719" s="28"/>
      <c r="BK719" s="28"/>
      <c r="BL719" s="28"/>
      <c r="BM719" s="28"/>
      <c r="BN719" s="28"/>
      <c r="BO719" s="28"/>
      <c r="BP719" s="28"/>
      <c r="BQ719" s="28"/>
      <c r="BR719" s="28"/>
      <c r="BS719" s="28"/>
      <c r="BT719" s="28"/>
      <c r="BU719" s="28"/>
    </row>
    <row r="720">
      <c r="A720" s="27"/>
      <c r="B720" s="7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62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62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62"/>
      <c r="BE720" s="28"/>
      <c r="BF720" s="28"/>
      <c r="BG720" s="28"/>
      <c r="BH720" s="28"/>
      <c r="BI720" s="28"/>
      <c r="BJ720" s="28"/>
      <c r="BK720" s="28"/>
      <c r="BL720" s="28"/>
      <c r="BM720" s="28"/>
      <c r="BN720" s="28"/>
      <c r="BO720" s="28"/>
      <c r="BP720" s="28"/>
      <c r="BQ720" s="28"/>
      <c r="BR720" s="28"/>
      <c r="BS720" s="28"/>
      <c r="BT720" s="28"/>
      <c r="BU720" s="28"/>
    </row>
    <row r="721">
      <c r="A721" s="27"/>
      <c r="B721" s="7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62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62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62"/>
      <c r="BE721" s="28"/>
      <c r="BF721" s="28"/>
      <c r="BG721" s="28"/>
      <c r="BH721" s="28"/>
      <c r="BI721" s="28"/>
      <c r="BJ721" s="28"/>
      <c r="BK721" s="28"/>
      <c r="BL721" s="28"/>
      <c r="BM721" s="28"/>
      <c r="BN721" s="28"/>
      <c r="BO721" s="28"/>
      <c r="BP721" s="28"/>
      <c r="BQ721" s="28"/>
      <c r="BR721" s="28"/>
      <c r="BS721" s="28"/>
      <c r="BT721" s="28"/>
      <c r="BU721" s="28"/>
    </row>
    <row r="722">
      <c r="A722" s="27"/>
      <c r="B722" s="7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62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62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62"/>
      <c r="BE722" s="28"/>
      <c r="BF722" s="28"/>
      <c r="BG722" s="28"/>
      <c r="BH722" s="28"/>
      <c r="BI722" s="28"/>
      <c r="BJ722" s="28"/>
      <c r="BK722" s="28"/>
      <c r="BL722" s="28"/>
      <c r="BM722" s="28"/>
      <c r="BN722" s="28"/>
      <c r="BO722" s="28"/>
      <c r="BP722" s="28"/>
      <c r="BQ722" s="28"/>
      <c r="BR722" s="28"/>
      <c r="BS722" s="28"/>
      <c r="BT722" s="28"/>
      <c r="BU722" s="28"/>
    </row>
    <row r="723">
      <c r="A723" s="27"/>
      <c r="B723" s="7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62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62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62"/>
      <c r="BE723" s="28"/>
      <c r="BF723" s="28"/>
      <c r="BG723" s="28"/>
      <c r="BH723" s="28"/>
      <c r="BI723" s="28"/>
      <c r="BJ723" s="28"/>
      <c r="BK723" s="28"/>
      <c r="BL723" s="28"/>
      <c r="BM723" s="28"/>
      <c r="BN723" s="28"/>
      <c r="BO723" s="28"/>
      <c r="BP723" s="28"/>
      <c r="BQ723" s="28"/>
      <c r="BR723" s="28"/>
      <c r="BS723" s="28"/>
      <c r="BT723" s="28"/>
      <c r="BU723" s="28"/>
    </row>
    <row r="724">
      <c r="A724" s="27"/>
      <c r="B724" s="7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62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62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62"/>
      <c r="BE724" s="28"/>
      <c r="BF724" s="28"/>
      <c r="BG724" s="28"/>
      <c r="BH724" s="28"/>
      <c r="BI724" s="28"/>
      <c r="BJ724" s="28"/>
      <c r="BK724" s="28"/>
      <c r="BL724" s="28"/>
      <c r="BM724" s="28"/>
      <c r="BN724" s="28"/>
      <c r="BO724" s="28"/>
      <c r="BP724" s="28"/>
      <c r="BQ724" s="28"/>
      <c r="BR724" s="28"/>
      <c r="BS724" s="28"/>
      <c r="BT724" s="28"/>
      <c r="BU724" s="28"/>
    </row>
    <row r="725">
      <c r="A725" s="27"/>
      <c r="B725" s="7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62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62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62"/>
      <c r="BE725" s="28"/>
      <c r="BF725" s="28"/>
      <c r="BG725" s="28"/>
      <c r="BH725" s="28"/>
      <c r="BI725" s="28"/>
      <c r="BJ725" s="28"/>
      <c r="BK725" s="28"/>
      <c r="BL725" s="28"/>
      <c r="BM725" s="28"/>
      <c r="BN725" s="28"/>
      <c r="BO725" s="28"/>
      <c r="BP725" s="28"/>
      <c r="BQ725" s="28"/>
      <c r="BR725" s="28"/>
      <c r="BS725" s="28"/>
      <c r="BT725" s="28"/>
      <c r="BU725" s="28"/>
    </row>
    <row r="726">
      <c r="A726" s="27"/>
      <c r="B726" s="7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62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62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62"/>
      <c r="BE726" s="28"/>
      <c r="BF726" s="28"/>
      <c r="BG726" s="28"/>
      <c r="BH726" s="28"/>
      <c r="BI726" s="28"/>
      <c r="BJ726" s="28"/>
      <c r="BK726" s="28"/>
      <c r="BL726" s="28"/>
      <c r="BM726" s="28"/>
      <c r="BN726" s="28"/>
      <c r="BO726" s="28"/>
      <c r="BP726" s="28"/>
      <c r="BQ726" s="28"/>
      <c r="BR726" s="28"/>
      <c r="BS726" s="28"/>
      <c r="BT726" s="28"/>
      <c r="BU726" s="28"/>
    </row>
    <row r="727">
      <c r="A727" s="27"/>
      <c r="B727" s="7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62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62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62"/>
      <c r="BE727" s="28"/>
      <c r="BF727" s="28"/>
      <c r="BG727" s="28"/>
      <c r="BH727" s="28"/>
      <c r="BI727" s="28"/>
      <c r="BJ727" s="28"/>
      <c r="BK727" s="28"/>
      <c r="BL727" s="28"/>
      <c r="BM727" s="28"/>
      <c r="BN727" s="28"/>
      <c r="BO727" s="28"/>
      <c r="BP727" s="28"/>
      <c r="BQ727" s="28"/>
      <c r="BR727" s="28"/>
      <c r="BS727" s="28"/>
      <c r="BT727" s="28"/>
      <c r="BU727" s="28"/>
    </row>
    <row r="728">
      <c r="A728" s="27"/>
      <c r="B728" s="7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62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62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62"/>
      <c r="BE728" s="28"/>
      <c r="BF728" s="28"/>
      <c r="BG728" s="28"/>
      <c r="BH728" s="28"/>
      <c r="BI728" s="28"/>
      <c r="BJ728" s="28"/>
      <c r="BK728" s="28"/>
      <c r="BL728" s="28"/>
      <c r="BM728" s="28"/>
      <c r="BN728" s="28"/>
      <c r="BO728" s="28"/>
      <c r="BP728" s="28"/>
      <c r="BQ728" s="28"/>
      <c r="BR728" s="28"/>
      <c r="BS728" s="28"/>
      <c r="BT728" s="28"/>
      <c r="BU728" s="28"/>
    </row>
    <row r="729">
      <c r="A729" s="27"/>
      <c r="B729" s="7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62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62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62"/>
      <c r="BE729" s="28"/>
      <c r="BF729" s="28"/>
      <c r="BG729" s="28"/>
      <c r="BH729" s="28"/>
      <c r="BI729" s="28"/>
      <c r="BJ729" s="28"/>
      <c r="BK729" s="28"/>
      <c r="BL729" s="28"/>
      <c r="BM729" s="28"/>
      <c r="BN729" s="28"/>
      <c r="BO729" s="28"/>
      <c r="BP729" s="28"/>
      <c r="BQ729" s="28"/>
      <c r="BR729" s="28"/>
      <c r="BS729" s="28"/>
      <c r="BT729" s="28"/>
      <c r="BU729" s="28"/>
    </row>
    <row r="730">
      <c r="A730" s="27"/>
      <c r="B730" s="7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62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62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62"/>
      <c r="BE730" s="28"/>
      <c r="BF730" s="28"/>
      <c r="BG730" s="28"/>
      <c r="BH730" s="28"/>
      <c r="BI730" s="28"/>
      <c r="BJ730" s="28"/>
      <c r="BK730" s="28"/>
      <c r="BL730" s="28"/>
      <c r="BM730" s="28"/>
      <c r="BN730" s="28"/>
      <c r="BO730" s="28"/>
      <c r="BP730" s="28"/>
      <c r="BQ730" s="28"/>
      <c r="BR730" s="28"/>
      <c r="BS730" s="28"/>
      <c r="BT730" s="28"/>
      <c r="BU730" s="28"/>
    </row>
    <row r="731">
      <c r="A731" s="27"/>
      <c r="B731" s="7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62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62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62"/>
      <c r="BE731" s="28"/>
      <c r="BF731" s="28"/>
      <c r="BG731" s="28"/>
      <c r="BH731" s="28"/>
      <c r="BI731" s="28"/>
      <c r="BJ731" s="28"/>
      <c r="BK731" s="28"/>
      <c r="BL731" s="28"/>
      <c r="BM731" s="28"/>
      <c r="BN731" s="28"/>
      <c r="BO731" s="28"/>
      <c r="BP731" s="28"/>
      <c r="BQ731" s="28"/>
      <c r="BR731" s="28"/>
      <c r="BS731" s="28"/>
      <c r="BT731" s="28"/>
      <c r="BU731" s="28"/>
    </row>
    <row r="732">
      <c r="A732" s="27"/>
      <c r="B732" s="7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62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62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62"/>
      <c r="BE732" s="28"/>
      <c r="BF732" s="28"/>
      <c r="BG732" s="28"/>
      <c r="BH732" s="28"/>
      <c r="BI732" s="28"/>
      <c r="BJ732" s="28"/>
      <c r="BK732" s="28"/>
      <c r="BL732" s="28"/>
      <c r="BM732" s="28"/>
      <c r="BN732" s="28"/>
      <c r="BO732" s="28"/>
      <c r="BP732" s="28"/>
      <c r="BQ732" s="28"/>
      <c r="BR732" s="28"/>
      <c r="BS732" s="28"/>
      <c r="BT732" s="28"/>
      <c r="BU732" s="28"/>
    </row>
    <row r="733">
      <c r="A733" s="27"/>
      <c r="B733" s="7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62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62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62"/>
      <c r="BE733" s="28"/>
      <c r="BF733" s="28"/>
      <c r="BG733" s="28"/>
      <c r="BH733" s="28"/>
      <c r="BI733" s="28"/>
      <c r="BJ733" s="28"/>
      <c r="BK733" s="28"/>
      <c r="BL733" s="28"/>
      <c r="BM733" s="28"/>
      <c r="BN733" s="28"/>
      <c r="BO733" s="28"/>
      <c r="BP733" s="28"/>
      <c r="BQ733" s="28"/>
      <c r="BR733" s="28"/>
      <c r="BS733" s="28"/>
      <c r="BT733" s="28"/>
      <c r="BU733" s="28"/>
    </row>
    <row r="734">
      <c r="A734" s="27"/>
      <c r="B734" s="7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62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62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62"/>
      <c r="BE734" s="28"/>
      <c r="BF734" s="28"/>
      <c r="BG734" s="28"/>
      <c r="BH734" s="28"/>
      <c r="BI734" s="28"/>
      <c r="BJ734" s="28"/>
      <c r="BK734" s="28"/>
      <c r="BL734" s="28"/>
      <c r="BM734" s="28"/>
      <c r="BN734" s="28"/>
      <c r="BO734" s="28"/>
      <c r="BP734" s="28"/>
      <c r="BQ734" s="28"/>
      <c r="BR734" s="28"/>
      <c r="BS734" s="28"/>
      <c r="BT734" s="28"/>
      <c r="BU734" s="28"/>
    </row>
    <row r="735">
      <c r="A735" s="27"/>
      <c r="B735" s="7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62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62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62"/>
      <c r="BE735" s="28"/>
      <c r="BF735" s="28"/>
      <c r="BG735" s="28"/>
      <c r="BH735" s="28"/>
      <c r="BI735" s="28"/>
      <c r="BJ735" s="28"/>
      <c r="BK735" s="28"/>
      <c r="BL735" s="28"/>
      <c r="BM735" s="28"/>
      <c r="BN735" s="28"/>
      <c r="BO735" s="28"/>
      <c r="BP735" s="28"/>
      <c r="BQ735" s="28"/>
      <c r="BR735" s="28"/>
      <c r="BS735" s="28"/>
      <c r="BT735" s="28"/>
      <c r="BU735" s="28"/>
    </row>
    <row r="736">
      <c r="A736" s="27"/>
      <c r="B736" s="7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62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62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62"/>
      <c r="BE736" s="28"/>
      <c r="BF736" s="28"/>
      <c r="BG736" s="28"/>
      <c r="BH736" s="28"/>
      <c r="BI736" s="28"/>
      <c r="BJ736" s="28"/>
      <c r="BK736" s="28"/>
      <c r="BL736" s="28"/>
      <c r="BM736" s="28"/>
      <c r="BN736" s="28"/>
      <c r="BO736" s="28"/>
      <c r="BP736" s="28"/>
      <c r="BQ736" s="28"/>
      <c r="BR736" s="28"/>
      <c r="BS736" s="28"/>
      <c r="BT736" s="28"/>
      <c r="BU736" s="28"/>
    </row>
    <row r="737">
      <c r="A737" s="27"/>
      <c r="B737" s="7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62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62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62"/>
      <c r="BE737" s="28"/>
      <c r="BF737" s="28"/>
      <c r="BG737" s="28"/>
      <c r="BH737" s="28"/>
      <c r="BI737" s="28"/>
      <c r="BJ737" s="28"/>
      <c r="BK737" s="28"/>
      <c r="BL737" s="28"/>
      <c r="BM737" s="28"/>
      <c r="BN737" s="28"/>
      <c r="BO737" s="28"/>
      <c r="BP737" s="28"/>
      <c r="BQ737" s="28"/>
      <c r="BR737" s="28"/>
      <c r="BS737" s="28"/>
      <c r="BT737" s="28"/>
      <c r="BU737" s="28"/>
    </row>
    <row r="738">
      <c r="A738" s="27"/>
      <c r="B738" s="7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62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62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  <c r="BD738" s="62"/>
      <c r="BE738" s="28"/>
      <c r="BF738" s="28"/>
      <c r="BG738" s="28"/>
      <c r="BH738" s="28"/>
      <c r="BI738" s="28"/>
      <c r="BJ738" s="28"/>
      <c r="BK738" s="28"/>
      <c r="BL738" s="28"/>
      <c r="BM738" s="28"/>
      <c r="BN738" s="28"/>
      <c r="BO738" s="28"/>
      <c r="BP738" s="28"/>
      <c r="BQ738" s="28"/>
      <c r="BR738" s="28"/>
      <c r="BS738" s="28"/>
      <c r="BT738" s="28"/>
      <c r="BU738" s="28"/>
    </row>
    <row r="739">
      <c r="A739" s="27"/>
      <c r="B739" s="7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62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62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  <c r="BD739" s="62"/>
      <c r="BE739" s="28"/>
      <c r="BF739" s="28"/>
      <c r="BG739" s="28"/>
      <c r="BH739" s="28"/>
      <c r="BI739" s="28"/>
      <c r="BJ739" s="28"/>
      <c r="BK739" s="28"/>
      <c r="BL739" s="28"/>
      <c r="BM739" s="28"/>
      <c r="BN739" s="28"/>
      <c r="BO739" s="28"/>
      <c r="BP739" s="28"/>
      <c r="BQ739" s="28"/>
      <c r="BR739" s="28"/>
      <c r="BS739" s="28"/>
      <c r="BT739" s="28"/>
      <c r="BU739" s="28"/>
    </row>
    <row r="740">
      <c r="A740" s="27"/>
      <c r="B740" s="7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62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62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62"/>
      <c r="BE740" s="28"/>
      <c r="BF740" s="28"/>
      <c r="BG740" s="28"/>
      <c r="BH740" s="28"/>
      <c r="BI740" s="28"/>
      <c r="BJ740" s="28"/>
      <c r="BK740" s="28"/>
      <c r="BL740" s="28"/>
      <c r="BM740" s="28"/>
      <c r="BN740" s="28"/>
      <c r="BO740" s="28"/>
      <c r="BP740" s="28"/>
      <c r="BQ740" s="28"/>
      <c r="BR740" s="28"/>
      <c r="BS740" s="28"/>
      <c r="BT740" s="28"/>
      <c r="BU740" s="28"/>
    </row>
    <row r="741">
      <c r="A741" s="27"/>
      <c r="B741" s="7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62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62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62"/>
      <c r="BE741" s="28"/>
      <c r="BF741" s="28"/>
      <c r="BG741" s="28"/>
      <c r="BH741" s="28"/>
      <c r="BI741" s="28"/>
      <c r="BJ741" s="28"/>
      <c r="BK741" s="28"/>
      <c r="BL741" s="28"/>
      <c r="BM741" s="28"/>
      <c r="BN741" s="28"/>
      <c r="BO741" s="28"/>
      <c r="BP741" s="28"/>
      <c r="BQ741" s="28"/>
      <c r="BR741" s="28"/>
      <c r="BS741" s="28"/>
      <c r="BT741" s="28"/>
      <c r="BU741" s="28"/>
    </row>
    <row r="742">
      <c r="A742" s="27"/>
      <c r="B742" s="7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62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62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62"/>
      <c r="BE742" s="28"/>
      <c r="BF742" s="28"/>
      <c r="BG742" s="28"/>
      <c r="BH742" s="28"/>
      <c r="BI742" s="28"/>
      <c r="BJ742" s="28"/>
      <c r="BK742" s="28"/>
      <c r="BL742" s="28"/>
      <c r="BM742" s="28"/>
      <c r="BN742" s="28"/>
      <c r="BO742" s="28"/>
      <c r="BP742" s="28"/>
      <c r="BQ742" s="28"/>
      <c r="BR742" s="28"/>
      <c r="BS742" s="28"/>
      <c r="BT742" s="28"/>
      <c r="BU742" s="28"/>
    </row>
    <row r="743">
      <c r="A743" s="27"/>
      <c r="B743" s="7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62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62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62"/>
      <c r="BE743" s="28"/>
      <c r="BF743" s="28"/>
      <c r="BG743" s="28"/>
      <c r="BH743" s="28"/>
      <c r="BI743" s="28"/>
      <c r="BJ743" s="28"/>
      <c r="BK743" s="28"/>
      <c r="BL743" s="28"/>
      <c r="BM743" s="28"/>
      <c r="BN743" s="28"/>
      <c r="BO743" s="28"/>
      <c r="BP743" s="28"/>
      <c r="BQ743" s="28"/>
      <c r="BR743" s="28"/>
      <c r="BS743" s="28"/>
      <c r="BT743" s="28"/>
      <c r="BU743" s="28"/>
    </row>
    <row r="744">
      <c r="A744" s="27"/>
      <c r="B744" s="7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62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62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62"/>
      <c r="BE744" s="28"/>
      <c r="BF744" s="28"/>
      <c r="BG744" s="28"/>
      <c r="BH744" s="28"/>
      <c r="BI744" s="28"/>
      <c r="BJ744" s="28"/>
      <c r="BK744" s="28"/>
      <c r="BL744" s="28"/>
      <c r="BM744" s="28"/>
      <c r="BN744" s="28"/>
      <c r="BO744" s="28"/>
      <c r="BP744" s="28"/>
      <c r="BQ744" s="28"/>
      <c r="BR744" s="28"/>
      <c r="BS744" s="28"/>
      <c r="BT744" s="28"/>
      <c r="BU744" s="28"/>
    </row>
    <row r="745">
      <c r="A745" s="27"/>
      <c r="B745" s="7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62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62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62"/>
      <c r="BE745" s="28"/>
      <c r="BF745" s="28"/>
      <c r="BG745" s="28"/>
      <c r="BH745" s="28"/>
      <c r="BI745" s="28"/>
      <c r="BJ745" s="28"/>
      <c r="BK745" s="28"/>
      <c r="BL745" s="28"/>
      <c r="BM745" s="28"/>
      <c r="BN745" s="28"/>
      <c r="BO745" s="28"/>
      <c r="BP745" s="28"/>
      <c r="BQ745" s="28"/>
      <c r="BR745" s="28"/>
      <c r="BS745" s="28"/>
      <c r="BT745" s="28"/>
      <c r="BU745" s="28"/>
    </row>
    <row r="746">
      <c r="A746" s="27"/>
      <c r="B746" s="7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62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62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62"/>
      <c r="BE746" s="28"/>
      <c r="BF746" s="28"/>
      <c r="BG746" s="28"/>
      <c r="BH746" s="28"/>
      <c r="BI746" s="28"/>
      <c r="BJ746" s="28"/>
      <c r="BK746" s="28"/>
      <c r="BL746" s="28"/>
      <c r="BM746" s="28"/>
      <c r="BN746" s="28"/>
      <c r="BO746" s="28"/>
      <c r="BP746" s="28"/>
      <c r="BQ746" s="28"/>
      <c r="BR746" s="28"/>
      <c r="BS746" s="28"/>
      <c r="BT746" s="28"/>
      <c r="BU746" s="28"/>
    </row>
    <row r="747">
      <c r="A747" s="27"/>
      <c r="B747" s="7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62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62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62"/>
      <c r="BE747" s="28"/>
      <c r="BF747" s="28"/>
      <c r="BG747" s="28"/>
      <c r="BH747" s="28"/>
      <c r="BI747" s="28"/>
      <c r="BJ747" s="28"/>
      <c r="BK747" s="28"/>
      <c r="BL747" s="28"/>
      <c r="BM747" s="28"/>
      <c r="BN747" s="28"/>
      <c r="BO747" s="28"/>
      <c r="BP747" s="28"/>
      <c r="BQ747" s="28"/>
      <c r="BR747" s="28"/>
      <c r="BS747" s="28"/>
      <c r="BT747" s="28"/>
      <c r="BU747" s="28"/>
    </row>
    <row r="748">
      <c r="A748" s="27"/>
      <c r="B748" s="7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62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62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62"/>
      <c r="BE748" s="28"/>
      <c r="BF748" s="28"/>
      <c r="BG748" s="28"/>
      <c r="BH748" s="28"/>
      <c r="BI748" s="28"/>
      <c r="BJ748" s="28"/>
      <c r="BK748" s="28"/>
      <c r="BL748" s="28"/>
      <c r="BM748" s="28"/>
      <c r="BN748" s="28"/>
      <c r="BO748" s="28"/>
      <c r="BP748" s="28"/>
      <c r="BQ748" s="28"/>
      <c r="BR748" s="28"/>
      <c r="BS748" s="28"/>
      <c r="BT748" s="28"/>
      <c r="BU748" s="28"/>
    </row>
    <row r="749">
      <c r="A749" s="27"/>
      <c r="B749" s="7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62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62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62"/>
      <c r="BE749" s="28"/>
      <c r="BF749" s="28"/>
      <c r="BG749" s="28"/>
      <c r="BH749" s="28"/>
      <c r="BI749" s="28"/>
      <c r="BJ749" s="28"/>
      <c r="BK749" s="28"/>
      <c r="BL749" s="28"/>
      <c r="BM749" s="28"/>
      <c r="BN749" s="28"/>
      <c r="BO749" s="28"/>
      <c r="BP749" s="28"/>
      <c r="BQ749" s="28"/>
      <c r="BR749" s="28"/>
      <c r="BS749" s="28"/>
      <c r="BT749" s="28"/>
      <c r="BU749" s="28"/>
    </row>
    <row r="750">
      <c r="A750" s="27"/>
      <c r="B750" s="7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62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62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62"/>
      <c r="BE750" s="28"/>
      <c r="BF750" s="28"/>
      <c r="BG750" s="28"/>
      <c r="BH750" s="28"/>
      <c r="BI750" s="28"/>
      <c r="BJ750" s="28"/>
      <c r="BK750" s="28"/>
      <c r="BL750" s="28"/>
      <c r="BM750" s="28"/>
      <c r="BN750" s="28"/>
      <c r="BO750" s="28"/>
      <c r="BP750" s="28"/>
      <c r="BQ750" s="28"/>
      <c r="BR750" s="28"/>
      <c r="BS750" s="28"/>
      <c r="BT750" s="28"/>
      <c r="BU750" s="28"/>
    </row>
    <row r="751">
      <c r="A751" s="27"/>
      <c r="B751" s="7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62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62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62"/>
      <c r="BE751" s="28"/>
      <c r="BF751" s="28"/>
      <c r="BG751" s="28"/>
      <c r="BH751" s="28"/>
      <c r="BI751" s="28"/>
      <c r="BJ751" s="28"/>
      <c r="BK751" s="28"/>
      <c r="BL751" s="28"/>
      <c r="BM751" s="28"/>
      <c r="BN751" s="28"/>
      <c r="BO751" s="28"/>
      <c r="BP751" s="28"/>
      <c r="BQ751" s="28"/>
      <c r="BR751" s="28"/>
      <c r="BS751" s="28"/>
      <c r="BT751" s="28"/>
      <c r="BU751" s="28"/>
    </row>
    <row r="752">
      <c r="A752" s="27"/>
      <c r="B752" s="7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62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62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62"/>
      <c r="BE752" s="28"/>
      <c r="BF752" s="28"/>
      <c r="BG752" s="28"/>
      <c r="BH752" s="28"/>
      <c r="BI752" s="28"/>
      <c r="BJ752" s="28"/>
      <c r="BK752" s="28"/>
      <c r="BL752" s="28"/>
      <c r="BM752" s="28"/>
      <c r="BN752" s="28"/>
      <c r="BO752" s="28"/>
      <c r="BP752" s="28"/>
      <c r="BQ752" s="28"/>
      <c r="BR752" s="28"/>
      <c r="BS752" s="28"/>
      <c r="BT752" s="28"/>
      <c r="BU752" s="28"/>
    </row>
    <row r="753">
      <c r="A753" s="27"/>
      <c r="B753" s="7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62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62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62"/>
      <c r="BE753" s="28"/>
      <c r="BF753" s="28"/>
      <c r="BG753" s="28"/>
      <c r="BH753" s="28"/>
      <c r="BI753" s="28"/>
      <c r="BJ753" s="28"/>
      <c r="BK753" s="28"/>
      <c r="BL753" s="28"/>
      <c r="BM753" s="28"/>
      <c r="BN753" s="28"/>
      <c r="BO753" s="28"/>
      <c r="BP753" s="28"/>
      <c r="BQ753" s="28"/>
      <c r="BR753" s="28"/>
      <c r="BS753" s="28"/>
      <c r="BT753" s="28"/>
      <c r="BU753" s="28"/>
    </row>
    <row r="754">
      <c r="A754" s="27"/>
      <c r="B754" s="7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62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62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62"/>
      <c r="BE754" s="28"/>
      <c r="BF754" s="28"/>
      <c r="BG754" s="28"/>
      <c r="BH754" s="28"/>
      <c r="BI754" s="28"/>
      <c r="BJ754" s="28"/>
      <c r="BK754" s="28"/>
      <c r="BL754" s="28"/>
      <c r="BM754" s="28"/>
      <c r="BN754" s="28"/>
      <c r="BO754" s="28"/>
      <c r="BP754" s="28"/>
      <c r="BQ754" s="28"/>
      <c r="BR754" s="28"/>
      <c r="BS754" s="28"/>
      <c r="BT754" s="28"/>
      <c r="BU754" s="28"/>
    </row>
    <row r="755">
      <c r="A755" s="27"/>
      <c r="B755" s="7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62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62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62"/>
      <c r="BE755" s="28"/>
      <c r="BF755" s="28"/>
      <c r="BG755" s="28"/>
      <c r="BH755" s="28"/>
      <c r="BI755" s="28"/>
      <c r="BJ755" s="28"/>
      <c r="BK755" s="28"/>
      <c r="BL755" s="28"/>
      <c r="BM755" s="28"/>
      <c r="BN755" s="28"/>
      <c r="BO755" s="28"/>
      <c r="BP755" s="28"/>
      <c r="BQ755" s="28"/>
      <c r="BR755" s="28"/>
      <c r="BS755" s="28"/>
      <c r="BT755" s="28"/>
      <c r="BU755" s="28"/>
    </row>
    <row r="756">
      <c r="A756" s="27"/>
      <c r="B756" s="7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62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62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62"/>
      <c r="BE756" s="28"/>
      <c r="BF756" s="28"/>
      <c r="BG756" s="28"/>
      <c r="BH756" s="28"/>
      <c r="BI756" s="28"/>
      <c r="BJ756" s="28"/>
      <c r="BK756" s="28"/>
      <c r="BL756" s="28"/>
      <c r="BM756" s="28"/>
      <c r="BN756" s="28"/>
      <c r="BO756" s="28"/>
      <c r="BP756" s="28"/>
      <c r="BQ756" s="28"/>
      <c r="BR756" s="28"/>
      <c r="BS756" s="28"/>
      <c r="BT756" s="28"/>
      <c r="BU756" s="28"/>
    </row>
    <row r="757">
      <c r="A757" s="27"/>
      <c r="B757" s="7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62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62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62"/>
      <c r="BE757" s="28"/>
      <c r="BF757" s="28"/>
      <c r="BG757" s="28"/>
      <c r="BH757" s="28"/>
      <c r="BI757" s="28"/>
      <c r="BJ757" s="28"/>
      <c r="BK757" s="28"/>
      <c r="BL757" s="28"/>
      <c r="BM757" s="28"/>
      <c r="BN757" s="28"/>
      <c r="BO757" s="28"/>
      <c r="BP757" s="28"/>
      <c r="BQ757" s="28"/>
      <c r="BR757" s="28"/>
      <c r="BS757" s="28"/>
      <c r="BT757" s="28"/>
      <c r="BU757" s="28"/>
    </row>
    <row r="758">
      <c r="A758" s="27"/>
      <c r="B758" s="7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62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62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62"/>
      <c r="BE758" s="28"/>
      <c r="BF758" s="28"/>
      <c r="BG758" s="28"/>
      <c r="BH758" s="28"/>
      <c r="BI758" s="28"/>
      <c r="BJ758" s="28"/>
      <c r="BK758" s="28"/>
      <c r="BL758" s="28"/>
      <c r="BM758" s="28"/>
      <c r="BN758" s="28"/>
      <c r="BO758" s="28"/>
      <c r="BP758" s="28"/>
      <c r="BQ758" s="28"/>
      <c r="BR758" s="28"/>
      <c r="BS758" s="28"/>
      <c r="BT758" s="28"/>
      <c r="BU758" s="28"/>
    </row>
    <row r="759">
      <c r="A759" s="27"/>
      <c r="B759" s="7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62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62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62"/>
      <c r="BE759" s="28"/>
      <c r="BF759" s="28"/>
      <c r="BG759" s="28"/>
      <c r="BH759" s="28"/>
      <c r="BI759" s="28"/>
      <c r="BJ759" s="28"/>
      <c r="BK759" s="28"/>
      <c r="BL759" s="28"/>
      <c r="BM759" s="28"/>
      <c r="BN759" s="28"/>
      <c r="BO759" s="28"/>
      <c r="BP759" s="28"/>
      <c r="BQ759" s="28"/>
      <c r="BR759" s="28"/>
      <c r="BS759" s="28"/>
      <c r="BT759" s="28"/>
      <c r="BU759" s="28"/>
    </row>
    <row r="760">
      <c r="A760" s="27"/>
      <c r="B760" s="7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62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62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62"/>
      <c r="BE760" s="28"/>
      <c r="BF760" s="28"/>
      <c r="BG760" s="28"/>
      <c r="BH760" s="28"/>
      <c r="BI760" s="28"/>
      <c r="BJ760" s="28"/>
      <c r="BK760" s="28"/>
      <c r="BL760" s="28"/>
      <c r="BM760" s="28"/>
      <c r="BN760" s="28"/>
      <c r="BO760" s="28"/>
      <c r="BP760" s="28"/>
      <c r="BQ760" s="28"/>
      <c r="BR760" s="28"/>
      <c r="BS760" s="28"/>
      <c r="BT760" s="28"/>
      <c r="BU760" s="28"/>
    </row>
    <row r="761">
      <c r="A761" s="27"/>
      <c r="B761" s="7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62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62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62"/>
      <c r="BE761" s="28"/>
      <c r="BF761" s="28"/>
      <c r="BG761" s="28"/>
      <c r="BH761" s="28"/>
      <c r="BI761" s="28"/>
      <c r="BJ761" s="28"/>
      <c r="BK761" s="28"/>
      <c r="BL761" s="28"/>
      <c r="BM761" s="28"/>
      <c r="BN761" s="28"/>
      <c r="BO761" s="28"/>
      <c r="BP761" s="28"/>
      <c r="BQ761" s="28"/>
      <c r="BR761" s="28"/>
      <c r="BS761" s="28"/>
      <c r="BT761" s="28"/>
      <c r="BU761" s="28"/>
    </row>
    <row r="762">
      <c r="A762" s="27"/>
      <c r="B762" s="7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62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62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62"/>
      <c r="BE762" s="28"/>
      <c r="BF762" s="28"/>
      <c r="BG762" s="28"/>
      <c r="BH762" s="28"/>
      <c r="BI762" s="28"/>
      <c r="BJ762" s="28"/>
      <c r="BK762" s="28"/>
      <c r="BL762" s="28"/>
      <c r="BM762" s="28"/>
      <c r="BN762" s="28"/>
      <c r="BO762" s="28"/>
      <c r="BP762" s="28"/>
      <c r="BQ762" s="28"/>
      <c r="BR762" s="28"/>
      <c r="BS762" s="28"/>
      <c r="BT762" s="28"/>
      <c r="BU762" s="28"/>
    </row>
    <row r="763">
      <c r="A763" s="27"/>
      <c r="B763" s="7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62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62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62"/>
      <c r="BE763" s="28"/>
      <c r="BF763" s="28"/>
      <c r="BG763" s="28"/>
      <c r="BH763" s="28"/>
      <c r="BI763" s="28"/>
      <c r="BJ763" s="28"/>
      <c r="BK763" s="28"/>
      <c r="BL763" s="28"/>
      <c r="BM763" s="28"/>
      <c r="BN763" s="28"/>
      <c r="BO763" s="28"/>
      <c r="BP763" s="28"/>
      <c r="BQ763" s="28"/>
      <c r="BR763" s="28"/>
      <c r="BS763" s="28"/>
      <c r="BT763" s="28"/>
      <c r="BU763" s="28"/>
    </row>
    <row r="764">
      <c r="A764" s="27"/>
      <c r="B764" s="7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62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62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62"/>
      <c r="BE764" s="28"/>
      <c r="BF764" s="28"/>
      <c r="BG764" s="28"/>
      <c r="BH764" s="28"/>
      <c r="BI764" s="28"/>
      <c r="BJ764" s="28"/>
      <c r="BK764" s="28"/>
      <c r="BL764" s="28"/>
      <c r="BM764" s="28"/>
      <c r="BN764" s="28"/>
      <c r="BO764" s="28"/>
      <c r="BP764" s="28"/>
      <c r="BQ764" s="28"/>
      <c r="BR764" s="28"/>
      <c r="BS764" s="28"/>
      <c r="BT764" s="28"/>
      <c r="BU764" s="28"/>
    </row>
    <row r="765">
      <c r="A765" s="27"/>
      <c r="B765" s="7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62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62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62"/>
      <c r="BE765" s="28"/>
      <c r="BF765" s="28"/>
      <c r="BG765" s="28"/>
      <c r="BH765" s="28"/>
      <c r="BI765" s="28"/>
      <c r="BJ765" s="28"/>
      <c r="BK765" s="28"/>
      <c r="BL765" s="28"/>
      <c r="BM765" s="28"/>
      <c r="BN765" s="28"/>
      <c r="BO765" s="28"/>
      <c r="BP765" s="28"/>
      <c r="BQ765" s="28"/>
      <c r="BR765" s="28"/>
      <c r="BS765" s="28"/>
      <c r="BT765" s="28"/>
      <c r="BU765" s="28"/>
    </row>
    <row r="766">
      <c r="A766" s="27"/>
      <c r="B766" s="7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62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62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62"/>
      <c r="BE766" s="28"/>
      <c r="BF766" s="28"/>
      <c r="BG766" s="28"/>
      <c r="BH766" s="28"/>
      <c r="BI766" s="28"/>
      <c r="BJ766" s="28"/>
      <c r="BK766" s="28"/>
      <c r="BL766" s="28"/>
      <c r="BM766" s="28"/>
      <c r="BN766" s="28"/>
      <c r="BO766" s="28"/>
      <c r="BP766" s="28"/>
      <c r="BQ766" s="28"/>
      <c r="BR766" s="28"/>
      <c r="BS766" s="28"/>
      <c r="BT766" s="28"/>
      <c r="BU766" s="28"/>
    </row>
    <row r="767">
      <c r="A767" s="27"/>
      <c r="B767" s="7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62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62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62"/>
      <c r="BE767" s="28"/>
      <c r="BF767" s="28"/>
      <c r="BG767" s="28"/>
      <c r="BH767" s="28"/>
      <c r="BI767" s="28"/>
      <c r="BJ767" s="28"/>
      <c r="BK767" s="28"/>
      <c r="BL767" s="28"/>
      <c r="BM767" s="28"/>
      <c r="BN767" s="28"/>
      <c r="BO767" s="28"/>
      <c r="BP767" s="28"/>
      <c r="BQ767" s="28"/>
      <c r="BR767" s="28"/>
      <c r="BS767" s="28"/>
      <c r="BT767" s="28"/>
      <c r="BU767" s="28"/>
    </row>
    <row r="768">
      <c r="A768" s="27"/>
      <c r="B768" s="7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62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62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62"/>
      <c r="BE768" s="28"/>
      <c r="BF768" s="28"/>
      <c r="BG768" s="28"/>
      <c r="BH768" s="28"/>
      <c r="BI768" s="28"/>
      <c r="BJ768" s="28"/>
      <c r="BK768" s="28"/>
      <c r="BL768" s="28"/>
      <c r="BM768" s="28"/>
      <c r="BN768" s="28"/>
      <c r="BO768" s="28"/>
      <c r="BP768" s="28"/>
      <c r="BQ768" s="28"/>
      <c r="BR768" s="28"/>
      <c r="BS768" s="28"/>
      <c r="BT768" s="28"/>
      <c r="BU768" s="28"/>
    </row>
    <row r="769">
      <c r="A769" s="27"/>
      <c r="B769" s="7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62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62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62"/>
      <c r="BE769" s="28"/>
      <c r="BF769" s="28"/>
      <c r="BG769" s="28"/>
      <c r="BH769" s="28"/>
      <c r="BI769" s="28"/>
      <c r="BJ769" s="28"/>
      <c r="BK769" s="28"/>
      <c r="BL769" s="28"/>
      <c r="BM769" s="28"/>
      <c r="BN769" s="28"/>
      <c r="BO769" s="28"/>
      <c r="BP769" s="28"/>
      <c r="BQ769" s="28"/>
      <c r="BR769" s="28"/>
      <c r="BS769" s="28"/>
      <c r="BT769" s="28"/>
      <c r="BU769" s="28"/>
    </row>
    <row r="770">
      <c r="A770" s="27"/>
      <c r="B770" s="7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62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62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62"/>
      <c r="BE770" s="28"/>
      <c r="BF770" s="28"/>
      <c r="BG770" s="28"/>
      <c r="BH770" s="28"/>
      <c r="BI770" s="28"/>
      <c r="BJ770" s="28"/>
      <c r="BK770" s="28"/>
      <c r="BL770" s="28"/>
      <c r="BM770" s="28"/>
      <c r="BN770" s="28"/>
      <c r="BO770" s="28"/>
      <c r="BP770" s="28"/>
      <c r="BQ770" s="28"/>
      <c r="BR770" s="28"/>
      <c r="BS770" s="28"/>
      <c r="BT770" s="28"/>
      <c r="BU770" s="28"/>
    </row>
    <row r="771">
      <c r="A771" s="27"/>
      <c r="B771" s="7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62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62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62"/>
      <c r="BE771" s="28"/>
      <c r="BF771" s="28"/>
      <c r="BG771" s="28"/>
      <c r="BH771" s="28"/>
      <c r="BI771" s="28"/>
      <c r="BJ771" s="28"/>
      <c r="BK771" s="28"/>
      <c r="BL771" s="28"/>
      <c r="BM771" s="28"/>
      <c r="BN771" s="28"/>
      <c r="BO771" s="28"/>
      <c r="BP771" s="28"/>
      <c r="BQ771" s="28"/>
      <c r="BR771" s="28"/>
      <c r="BS771" s="28"/>
      <c r="BT771" s="28"/>
      <c r="BU771" s="28"/>
    </row>
    <row r="772">
      <c r="A772" s="27"/>
      <c r="B772" s="7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62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62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62"/>
      <c r="BE772" s="28"/>
      <c r="BF772" s="28"/>
      <c r="BG772" s="28"/>
      <c r="BH772" s="28"/>
      <c r="BI772" s="28"/>
      <c r="BJ772" s="28"/>
      <c r="BK772" s="28"/>
      <c r="BL772" s="28"/>
      <c r="BM772" s="28"/>
      <c r="BN772" s="28"/>
      <c r="BO772" s="28"/>
      <c r="BP772" s="28"/>
      <c r="BQ772" s="28"/>
      <c r="BR772" s="28"/>
      <c r="BS772" s="28"/>
      <c r="BT772" s="28"/>
      <c r="BU772" s="28"/>
    </row>
    <row r="773">
      <c r="A773" s="27"/>
      <c r="B773" s="7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62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62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62"/>
      <c r="BE773" s="28"/>
      <c r="BF773" s="28"/>
      <c r="BG773" s="28"/>
      <c r="BH773" s="28"/>
      <c r="BI773" s="28"/>
      <c r="BJ773" s="28"/>
      <c r="BK773" s="28"/>
      <c r="BL773" s="28"/>
      <c r="BM773" s="28"/>
      <c r="BN773" s="28"/>
      <c r="BO773" s="28"/>
      <c r="BP773" s="28"/>
      <c r="BQ773" s="28"/>
      <c r="BR773" s="28"/>
      <c r="BS773" s="28"/>
      <c r="BT773" s="28"/>
      <c r="BU773" s="28"/>
    </row>
    <row r="774">
      <c r="A774" s="27"/>
      <c r="B774" s="7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62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62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62"/>
      <c r="BE774" s="28"/>
      <c r="BF774" s="28"/>
      <c r="BG774" s="28"/>
      <c r="BH774" s="28"/>
      <c r="BI774" s="28"/>
      <c r="BJ774" s="28"/>
      <c r="BK774" s="28"/>
      <c r="BL774" s="28"/>
      <c r="BM774" s="28"/>
      <c r="BN774" s="28"/>
      <c r="BO774" s="28"/>
      <c r="BP774" s="28"/>
      <c r="BQ774" s="28"/>
      <c r="BR774" s="28"/>
      <c r="BS774" s="28"/>
      <c r="BT774" s="28"/>
      <c r="BU774" s="28"/>
    </row>
    <row r="775">
      <c r="A775" s="27"/>
      <c r="B775" s="7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62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62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62"/>
      <c r="BE775" s="28"/>
      <c r="BF775" s="28"/>
      <c r="BG775" s="28"/>
      <c r="BH775" s="28"/>
      <c r="BI775" s="28"/>
      <c r="BJ775" s="28"/>
      <c r="BK775" s="28"/>
      <c r="BL775" s="28"/>
      <c r="BM775" s="28"/>
      <c r="BN775" s="28"/>
      <c r="BO775" s="28"/>
      <c r="BP775" s="28"/>
      <c r="BQ775" s="28"/>
      <c r="BR775" s="28"/>
      <c r="BS775" s="28"/>
      <c r="BT775" s="28"/>
      <c r="BU775" s="28"/>
    </row>
    <row r="776">
      <c r="A776" s="27"/>
      <c r="B776" s="7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62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62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62"/>
      <c r="BE776" s="28"/>
      <c r="BF776" s="28"/>
      <c r="BG776" s="28"/>
      <c r="BH776" s="28"/>
      <c r="BI776" s="28"/>
      <c r="BJ776" s="28"/>
      <c r="BK776" s="28"/>
      <c r="BL776" s="28"/>
      <c r="BM776" s="28"/>
      <c r="BN776" s="28"/>
      <c r="BO776" s="28"/>
      <c r="BP776" s="28"/>
      <c r="BQ776" s="28"/>
      <c r="BR776" s="28"/>
      <c r="BS776" s="28"/>
      <c r="BT776" s="28"/>
      <c r="BU776" s="28"/>
    </row>
    <row r="777">
      <c r="A777" s="27"/>
      <c r="B777" s="7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62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62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62"/>
      <c r="BE777" s="28"/>
      <c r="BF777" s="28"/>
      <c r="BG777" s="28"/>
      <c r="BH777" s="28"/>
      <c r="BI777" s="28"/>
      <c r="BJ777" s="28"/>
      <c r="BK777" s="28"/>
      <c r="BL777" s="28"/>
      <c r="BM777" s="28"/>
      <c r="BN777" s="28"/>
      <c r="BO777" s="28"/>
      <c r="BP777" s="28"/>
      <c r="BQ777" s="28"/>
      <c r="BR777" s="28"/>
      <c r="BS777" s="28"/>
      <c r="BT777" s="28"/>
      <c r="BU777" s="28"/>
    </row>
    <row r="778">
      <c r="A778" s="27"/>
      <c r="B778" s="7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62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62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62"/>
      <c r="BE778" s="28"/>
      <c r="BF778" s="28"/>
      <c r="BG778" s="28"/>
      <c r="BH778" s="28"/>
      <c r="BI778" s="28"/>
      <c r="BJ778" s="28"/>
      <c r="BK778" s="28"/>
      <c r="BL778" s="28"/>
      <c r="BM778" s="28"/>
      <c r="BN778" s="28"/>
      <c r="BO778" s="28"/>
      <c r="BP778" s="28"/>
      <c r="BQ778" s="28"/>
      <c r="BR778" s="28"/>
      <c r="BS778" s="28"/>
      <c r="BT778" s="28"/>
      <c r="BU778" s="28"/>
    </row>
    <row r="779">
      <c r="A779" s="27"/>
      <c r="B779" s="7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62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62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62"/>
      <c r="BE779" s="28"/>
      <c r="BF779" s="28"/>
      <c r="BG779" s="28"/>
      <c r="BH779" s="28"/>
      <c r="BI779" s="28"/>
      <c r="BJ779" s="28"/>
      <c r="BK779" s="28"/>
      <c r="BL779" s="28"/>
      <c r="BM779" s="28"/>
      <c r="BN779" s="28"/>
      <c r="BO779" s="28"/>
      <c r="BP779" s="28"/>
      <c r="BQ779" s="28"/>
      <c r="BR779" s="28"/>
      <c r="BS779" s="28"/>
      <c r="BT779" s="28"/>
      <c r="BU779" s="28"/>
    </row>
    <row r="780">
      <c r="A780" s="27"/>
      <c r="B780" s="7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62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62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62"/>
      <c r="BE780" s="28"/>
      <c r="BF780" s="28"/>
      <c r="BG780" s="28"/>
      <c r="BH780" s="28"/>
      <c r="BI780" s="28"/>
      <c r="BJ780" s="28"/>
      <c r="BK780" s="28"/>
      <c r="BL780" s="28"/>
      <c r="BM780" s="28"/>
      <c r="BN780" s="28"/>
      <c r="BO780" s="28"/>
      <c r="BP780" s="28"/>
      <c r="BQ780" s="28"/>
      <c r="BR780" s="28"/>
      <c r="BS780" s="28"/>
      <c r="BT780" s="28"/>
      <c r="BU780" s="28"/>
    </row>
    <row r="781">
      <c r="A781" s="27"/>
      <c r="B781" s="7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62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62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62"/>
      <c r="BE781" s="28"/>
      <c r="BF781" s="28"/>
      <c r="BG781" s="28"/>
      <c r="BH781" s="28"/>
      <c r="BI781" s="28"/>
      <c r="BJ781" s="28"/>
      <c r="BK781" s="28"/>
      <c r="BL781" s="28"/>
      <c r="BM781" s="28"/>
      <c r="BN781" s="28"/>
      <c r="BO781" s="28"/>
      <c r="BP781" s="28"/>
      <c r="BQ781" s="28"/>
      <c r="BR781" s="28"/>
      <c r="BS781" s="28"/>
      <c r="BT781" s="28"/>
      <c r="BU781" s="28"/>
    </row>
    <row r="782">
      <c r="A782" s="27"/>
      <c r="B782" s="7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62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62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  <c r="BD782" s="62"/>
      <c r="BE782" s="28"/>
      <c r="BF782" s="28"/>
      <c r="BG782" s="28"/>
      <c r="BH782" s="28"/>
      <c r="BI782" s="28"/>
      <c r="BJ782" s="28"/>
      <c r="BK782" s="28"/>
      <c r="BL782" s="28"/>
      <c r="BM782" s="28"/>
      <c r="BN782" s="28"/>
      <c r="BO782" s="28"/>
      <c r="BP782" s="28"/>
      <c r="BQ782" s="28"/>
      <c r="BR782" s="28"/>
      <c r="BS782" s="28"/>
      <c r="BT782" s="28"/>
      <c r="BU782" s="28"/>
    </row>
    <row r="783">
      <c r="A783" s="27"/>
      <c r="B783" s="7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62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62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62"/>
      <c r="BE783" s="28"/>
      <c r="BF783" s="28"/>
      <c r="BG783" s="28"/>
      <c r="BH783" s="28"/>
      <c r="BI783" s="28"/>
      <c r="BJ783" s="28"/>
      <c r="BK783" s="28"/>
      <c r="BL783" s="28"/>
      <c r="BM783" s="28"/>
      <c r="BN783" s="28"/>
      <c r="BO783" s="28"/>
      <c r="BP783" s="28"/>
      <c r="BQ783" s="28"/>
      <c r="BR783" s="28"/>
      <c r="BS783" s="28"/>
      <c r="BT783" s="28"/>
      <c r="BU783" s="28"/>
    </row>
    <row r="784">
      <c r="A784" s="27"/>
      <c r="B784" s="7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62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62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62"/>
      <c r="BE784" s="28"/>
      <c r="BF784" s="28"/>
      <c r="BG784" s="28"/>
      <c r="BH784" s="28"/>
      <c r="BI784" s="28"/>
      <c r="BJ784" s="28"/>
      <c r="BK784" s="28"/>
      <c r="BL784" s="28"/>
      <c r="BM784" s="28"/>
      <c r="BN784" s="28"/>
      <c r="BO784" s="28"/>
      <c r="BP784" s="28"/>
      <c r="BQ784" s="28"/>
      <c r="BR784" s="28"/>
      <c r="BS784" s="28"/>
      <c r="BT784" s="28"/>
      <c r="BU784" s="28"/>
    </row>
    <row r="785">
      <c r="A785" s="27"/>
      <c r="B785" s="7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62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62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62"/>
      <c r="BE785" s="28"/>
      <c r="BF785" s="28"/>
      <c r="BG785" s="28"/>
      <c r="BH785" s="28"/>
      <c r="BI785" s="28"/>
      <c r="BJ785" s="28"/>
      <c r="BK785" s="28"/>
      <c r="BL785" s="28"/>
      <c r="BM785" s="28"/>
      <c r="BN785" s="28"/>
      <c r="BO785" s="28"/>
      <c r="BP785" s="28"/>
      <c r="BQ785" s="28"/>
      <c r="BR785" s="28"/>
      <c r="BS785" s="28"/>
      <c r="BT785" s="28"/>
      <c r="BU785" s="28"/>
    </row>
    <row r="786">
      <c r="A786" s="27"/>
      <c r="B786" s="7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62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62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62"/>
      <c r="BE786" s="28"/>
      <c r="BF786" s="28"/>
      <c r="BG786" s="28"/>
      <c r="BH786" s="28"/>
      <c r="BI786" s="28"/>
      <c r="BJ786" s="28"/>
      <c r="BK786" s="28"/>
      <c r="BL786" s="28"/>
      <c r="BM786" s="28"/>
      <c r="BN786" s="28"/>
      <c r="BO786" s="28"/>
      <c r="BP786" s="28"/>
      <c r="BQ786" s="28"/>
      <c r="BR786" s="28"/>
      <c r="BS786" s="28"/>
      <c r="BT786" s="28"/>
      <c r="BU786" s="28"/>
    </row>
    <row r="787">
      <c r="A787" s="27"/>
      <c r="B787" s="7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62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62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62"/>
      <c r="BE787" s="28"/>
      <c r="BF787" s="28"/>
      <c r="BG787" s="28"/>
      <c r="BH787" s="28"/>
      <c r="BI787" s="28"/>
      <c r="BJ787" s="28"/>
      <c r="BK787" s="28"/>
      <c r="BL787" s="28"/>
      <c r="BM787" s="28"/>
      <c r="BN787" s="28"/>
      <c r="BO787" s="28"/>
      <c r="BP787" s="28"/>
      <c r="BQ787" s="28"/>
      <c r="BR787" s="28"/>
      <c r="BS787" s="28"/>
      <c r="BT787" s="28"/>
      <c r="BU787" s="28"/>
    </row>
    <row r="788">
      <c r="A788" s="27"/>
      <c r="B788" s="7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62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62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62"/>
      <c r="BE788" s="28"/>
      <c r="BF788" s="28"/>
      <c r="BG788" s="28"/>
      <c r="BH788" s="28"/>
      <c r="BI788" s="28"/>
      <c r="BJ788" s="28"/>
      <c r="BK788" s="28"/>
      <c r="BL788" s="28"/>
      <c r="BM788" s="28"/>
      <c r="BN788" s="28"/>
      <c r="BO788" s="28"/>
      <c r="BP788" s="28"/>
      <c r="BQ788" s="28"/>
      <c r="BR788" s="28"/>
      <c r="BS788" s="28"/>
      <c r="BT788" s="28"/>
      <c r="BU788" s="28"/>
    </row>
    <row r="789">
      <c r="A789" s="27"/>
      <c r="B789" s="7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62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62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62"/>
      <c r="BE789" s="28"/>
      <c r="BF789" s="28"/>
      <c r="BG789" s="28"/>
      <c r="BH789" s="28"/>
      <c r="BI789" s="28"/>
      <c r="BJ789" s="28"/>
      <c r="BK789" s="28"/>
      <c r="BL789" s="28"/>
      <c r="BM789" s="28"/>
      <c r="BN789" s="28"/>
      <c r="BO789" s="28"/>
      <c r="BP789" s="28"/>
      <c r="BQ789" s="28"/>
      <c r="BR789" s="28"/>
      <c r="BS789" s="28"/>
      <c r="BT789" s="28"/>
      <c r="BU789" s="28"/>
    </row>
    <row r="790">
      <c r="A790" s="27"/>
      <c r="B790" s="7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62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62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62"/>
      <c r="BE790" s="28"/>
      <c r="BF790" s="28"/>
      <c r="BG790" s="28"/>
      <c r="BH790" s="28"/>
      <c r="BI790" s="28"/>
      <c r="BJ790" s="28"/>
      <c r="BK790" s="28"/>
      <c r="BL790" s="28"/>
      <c r="BM790" s="28"/>
      <c r="BN790" s="28"/>
      <c r="BO790" s="28"/>
      <c r="BP790" s="28"/>
      <c r="BQ790" s="28"/>
      <c r="BR790" s="28"/>
      <c r="BS790" s="28"/>
      <c r="BT790" s="28"/>
      <c r="BU790" s="28"/>
    </row>
    <row r="791">
      <c r="A791" s="27"/>
      <c r="B791" s="7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62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62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62"/>
      <c r="BE791" s="28"/>
      <c r="BF791" s="28"/>
      <c r="BG791" s="28"/>
      <c r="BH791" s="28"/>
      <c r="BI791" s="28"/>
      <c r="BJ791" s="28"/>
      <c r="BK791" s="28"/>
      <c r="BL791" s="28"/>
      <c r="BM791" s="28"/>
      <c r="BN791" s="28"/>
      <c r="BO791" s="28"/>
      <c r="BP791" s="28"/>
      <c r="BQ791" s="28"/>
      <c r="BR791" s="28"/>
      <c r="BS791" s="28"/>
      <c r="BT791" s="28"/>
      <c r="BU791" s="28"/>
    </row>
    <row r="792">
      <c r="A792" s="27"/>
      <c r="B792" s="7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62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62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  <c r="BD792" s="62"/>
      <c r="BE792" s="28"/>
      <c r="BF792" s="28"/>
      <c r="BG792" s="28"/>
      <c r="BH792" s="28"/>
      <c r="BI792" s="28"/>
      <c r="BJ792" s="28"/>
      <c r="BK792" s="28"/>
      <c r="BL792" s="28"/>
      <c r="BM792" s="28"/>
      <c r="BN792" s="28"/>
      <c r="BO792" s="28"/>
      <c r="BP792" s="28"/>
      <c r="BQ792" s="28"/>
      <c r="BR792" s="28"/>
      <c r="BS792" s="28"/>
      <c r="BT792" s="28"/>
      <c r="BU792" s="28"/>
    </row>
    <row r="793">
      <c r="A793" s="27"/>
      <c r="B793" s="7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62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62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62"/>
      <c r="BE793" s="28"/>
      <c r="BF793" s="28"/>
      <c r="BG793" s="28"/>
      <c r="BH793" s="28"/>
      <c r="BI793" s="28"/>
      <c r="BJ793" s="28"/>
      <c r="BK793" s="28"/>
      <c r="BL793" s="28"/>
      <c r="BM793" s="28"/>
      <c r="BN793" s="28"/>
      <c r="BO793" s="28"/>
      <c r="BP793" s="28"/>
      <c r="BQ793" s="28"/>
      <c r="BR793" s="28"/>
      <c r="BS793" s="28"/>
      <c r="BT793" s="28"/>
      <c r="BU793" s="28"/>
    </row>
    <row r="794">
      <c r="A794" s="27"/>
      <c r="B794" s="7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62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62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62"/>
      <c r="BE794" s="28"/>
      <c r="BF794" s="28"/>
      <c r="BG794" s="28"/>
      <c r="BH794" s="28"/>
      <c r="BI794" s="28"/>
      <c r="BJ794" s="28"/>
      <c r="BK794" s="28"/>
      <c r="BL794" s="28"/>
      <c r="BM794" s="28"/>
      <c r="BN794" s="28"/>
      <c r="BO794" s="28"/>
      <c r="BP794" s="28"/>
      <c r="BQ794" s="28"/>
      <c r="BR794" s="28"/>
      <c r="BS794" s="28"/>
      <c r="BT794" s="28"/>
      <c r="BU794" s="28"/>
    </row>
    <row r="795">
      <c r="A795" s="27"/>
      <c r="B795" s="7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62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62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62"/>
      <c r="BE795" s="28"/>
      <c r="BF795" s="28"/>
      <c r="BG795" s="28"/>
      <c r="BH795" s="28"/>
      <c r="BI795" s="28"/>
      <c r="BJ795" s="28"/>
      <c r="BK795" s="28"/>
      <c r="BL795" s="28"/>
      <c r="BM795" s="28"/>
      <c r="BN795" s="28"/>
      <c r="BO795" s="28"/>
      <c r="BP795" s="28"/>
      <c r="BQ795" s="28"/>
      <c r="BR795" s="28"/>
      <c r="BS795" s="28"/>
      <c r="BT795" s="28"/>
      <c r="BU795" s="28"/>
    </row>
    <row r="796">
      <c r="A796" s="27"/>
      <c r="B796" s="7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62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62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62"/>
      <c r="BE796" s="28"/>
      <c r="BF796" s="28"/>
      <c r="BG796" s="28"/>
      <c r="BH796" s="28"/>
      <c r="BI796" s="28"/>
      <c r="BJ796" s="28"/>
      <c r="BK796" s="28"/>
      <c r="BL796" s="28"/>
      <c r="BM796" s="28"/>
      <c r="BN796" s="28"/>
      <c r="BO796" s="28"/>
      <c r="BP796" s="28"/>
      <c r="BQ796" s="28"/>
      <c r="BR796" s="28"/>
      <c r="BS796" s="28"/>
      <c r="BT796" s="28"/>
      <c r="BU796" s="28"/>
    </row>
    <row r="797">
      <c r="A797" s="27"/>
      <c r="B797" s="7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62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62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62"/>
      <c r="BE797" s="28"/>
      <c r="BF797" s="28"/>
      <c r="BG797" s="28"/>
      <c r="BH797" s="28"/>
      <c r="BI797" s="28"/>
      <c r="BJ797" s="28"/>
      <c r="BK797" s="28"/>
      <c r="BL797" s="28"/>
      <c r="BM797" s="28"/>
      <c r="BN797" s="28"/>
      <c r="BO797" s="28"/>
      <c r="BP797" s="28"/>
      <c r="BQ797" s="28"/>
      <c r="BR797" s="28"/>
      <c r="BS797" s="28"/>
      <c r="BT797" s="28"/>
      <c r="BU797" s="28"/>
    </row>
    <row r="798">
      <c r="A798" s="27"/>
      <c r="B798" s="7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62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62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62"/>
      <c r="BE798" s="28"/>
      <c r="BF798" s="28"/>
      <c r="BG798" s="28"/>
      <c r="BH798" s="28"/>
      <c r="BI798" s="28"/>
      <c r="BJ798" s="28"/>
      <c r="BK798" s="28"/>
      <c r="BL798" s="28"/>
      <c r="BM798" s="28"/>
      <c r="BN798" s="28"/>
      <c r="BO798" s="28"/>
      <c r="BP798" s="28"/>
      <c r="BQ798" s="28"/>
      <c r="BR798" s="28"/>
      <c r="BS798" s="28"/>
      <c r="BT798" s="28"/>
      <c r="BU798" s="28"/>
    </row>
    <row r="799">
      <c r="A799" s="27"/>
      <c r="B799" s="7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62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62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62"/>
      <c r="BE799" s="28"/>
      <c r="BF799" s="28"/>
      <c r="BG799" s="28"/>
      <c r="BH799" s="28"/>
      <c r="BI799" s="28"/>
      <c r="BJ799" s="28"/>
      <c r="BK799" s="28"/>
      <c r="BL799" s="28"/>
      <c r="BM799" s="28"/>
      <c r="BN799" s="28"/>
      <c r="BO799" s="28"/>
      <c r="BP799" s="28"/>
      <c r="BQ799" s="28"/>
      <c r="BR799" s="28"/>
      <c r="BS799" s="28"/>
      <c r="BT799" s="28"/>
      <c r="BU799" s="28"/>
    </row>
    <row r="800">
      <c r="A800" s="27"/>
      <c r="B800" s="7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62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62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62"/>
      <c r="BE800" s="28"/>
      <c r="BF800" s="28"/>
      <c r="BG800" s="28"/>
      <c r="BH800" s="28"/>
      <c r="BI800" s="28"/>
      <c r="BJ800" s="28"/>
      <c r="BK800" s="28"/>
      <c r="BL800" s="28"/>
      <c r="BM800" s="28"/>
      <c r="BN800" s="28"/>
      <c r="BO800" s="28"/>
      <c r="BP800" s="28"/>
      <c r="BQ800" s="28"/>
      <c r="BR800" s="28"/>
      <c r="BS800" s="28"/>
      <c r="BT800" s="28"/>
      <c r="BU800" s="28"/>
    </row>
    <row r="801">
      <c r="A801" s="27"/>
      <c r="B801" s="7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62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62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62"/>
      <c r="BE801" s="28"/>
      <c r="BF801" s="28"/>
      <c r="BG801" s="28"/>
      <c r="BH801" s="28"/>
      <c r="BI801" s="28"/>
      <c r="BJ801" s="28"/>
      <c r="BK801" s="28"/>
      <c r="BL801" s="28"/>
      <c r="BM801" s="28"/>
      <c r="BN801" s="28"/>
      <c r="BO801" s="28"/>
      <c r="BP801" s="28"/>
      <c r="BQ801" s="28"/>
      <c r="BR801" s="28"/>
      <c r="BS801" s="28"/>
      <c r="BT801" s="28"/>
      <c r="BU801" s="28"/>
    </row>
    <row r="802">
      <c r="A802" s="27"/>
      <c r="B802" s="7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62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62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62"/>
      <c r="BE802" s="28"/>
      <c r="BF802" s="28"/>
      <c r="BG802" s="28"/>
      <c r="BH802" s="28"/>
      <c r="BI802" s="28"/>
      <c r="BJ802" s="28"/>
      <c r="BK802" s="28"/>
      <c r="BL802" s="28"/>
      <c r="BM802" s="28"/>
      <c r="BN802" s="28"/>
      <c r="BO802" s="28"/>
      <c r="BP802" s="28"/>
      <c r="BQ802" s="28"/>
      <c r="BR802" s="28"/>
      <c r="BS802" s="28"/>
      <c r="BT802" s="28"/>
      <c r="BU802" s="28"/>
    </row>
    <row r="803">
      <c r="A803" s="27"/>
      <c r="B803" s="7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62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62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62"/>
      <c r="BE803" s="28"/>
      <c r="BF803" s="28"/>
      <c r="BG803" s="28"/>
      <c r="BH803" s="28"/>
      <c r="BI803" s="28"/>
      <c r="BJ803" s="28"/>
      <c r="BK803" s="28"/>
      <c r="BL803" s="28"/>
      <c r="BM803" s="28"/>
      <c r="BN803" s="28"/>
      <c r="BO803" s="28"/>
      <c r="BP803" s="28"/>
      <c r="BQ803" s="28"/>
      <c r="BR803" s="28"/>
      <c r="BS803" s="28"/>
      <c r="BT803" s="28"/>
      <c r="BU803" s="28"/>
    </row>
    <row r="804">
      <c r="A804" s="27"/>
      <c r="B804" s="7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62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62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62"/>
      <c r="BE804" s="28"/>
      <c r="BF804" s="28"/>
      <c r="BG804" s="28"/>
      <c r="BH804" s="28"/>
      <c r="BI804" s="28"/>
      <c r="BJ804" s="28"/>
      <c r="BK804" s="28"/>
      <c r="BL804" s="28"/>
      <c r="BM804" s="28"/>
      <c r="BN804" s="28"/>
      <c r="BO804" s="28"/>
      <c r="BP804" s="28"/>
      <c r="BQ804" s="28"/>
      <c r="BR804" s="28"/>
      <c r="BS804" s="28"/>
      <c r="BT804" s="28"/>
      <c r="BU804" s="28"/>
    </row>
    <row r="805">
      <c r="A805" s="27"/>
      <c r="B805" s="7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62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62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62"/>
      <c r="BE805" s="28"/>
      <c r="BF805" s="28"/>
      <c r="BG805" s="28"/>
      <c r="BH805" s="28"/>
      <c r="BI805" s="28"/>
      <c r="BJ805" s="28"/>
      <c r="BK805" s="28"/>
      <c r="BL805" s="28"/>
      <c r="BM805" s="28"/>
      <c r="BN805" s="28"/>
      <c r="BO805" s="28"/>
      <c r="BP805" s="28"/>
      <c r="BQ805" s="28"/>
      <c r="BR805" s="28"/>
      <c r="BS805" s="28"/>
      <c r="BT805" s="28"/>
      <c r="BU805" s="28"/>
    </row>
    <row r="806">
      <c r="A806" s="27"/>
      <c r="B806" s="7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62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62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62"/>
      <c r="BE806" s="28"/>
      <c r="BF806" s="28"/>
      <c r="BG806" s="28"/>
      <c r="BH806" s="28"/>
      <c r="BI806" s="28"/>
      <c r="BJ806" s="28"/>
      <c r="BK806" s="28"/>
      <c r="BL806" s="28"/>
      <c r="BM806" s="28"/>
      <c r="BN806" s="28"/>
      <c r="BO806" s="28"/>
      <c r="BP806" s="28"/>
      <c r="BQ806" s="28"/>
      <c r="BR806" s="28"/>
      <c r="BS806" s="28"/>
      <c r="BT806" s="28"/>
      <c r="BU806" s="28"/>
    </row>
    <row r="807">
      <c r="A807" s="27"/>
      <c r="B807" s="7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62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62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62"/>
      <c r="BE807" s="28"/>
      <c r="BF807" s="28"/>
      <c r="BG807" s="28"/>
      <c r="BH807" s="28"/>
      <c r="BI807" s="28"/>
      <c r="BJ807" s="28"/>
      <c r="BK807" s="28"/>
      <c r="BL807" s="28"/>
      <c r="BM807" s="28"/>
      <c r="BN807" s="28"/>
      <c r="BO807" s="28"/>
      <c r="BP807" s="28"/>
      <c r="BQ807" s="28"/>
      <c r="BR807" s="28"/>
      <c r="BS807" s="28"/>
      <c r="BT807" s="28"/>
      <c r="BU807" s="28"/>
    </row>
    <row r="808">
      <c r="A808" s="27"/>
      <c r="B808" s="7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62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62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62"/>
      <c r="BE808" s="28"/>
      <c r="BF808" s="28"/>
      <c r="BG808" s="28"/>
      <c r="BH808" s="28"/>
      <c r="BI808" s="28"/>
      <c r="BJ808" s="28"/>
      <c r="BK808" s="28"/>
      <c r="BL808" s="28"/>
      <c r="BM808" s="28"/>
      <c r="BN808" s="28"/>
      <c r="BO808" s="28"/>
      <c r="BP808" s="28"/>
      <c r="BQ808" s="28"/>
      <c r="BR808" s="28"/>
      <c r="BS808" s="28"/>
      <c r="BT808" s="28"/>
      <c r="BU808" s="28"/>
    </row>
    <row r="809">
      <c r="A809" s="27"/>
      <c r="B809" s="7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62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62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62"/>
      <c r="BE809" s="28"/>
      <c r="BF809" s="28"/>
      <c r="BG809" s="28"/>
      <c r="BH809" s="28"/>
      <c r="BI809" s="28"/>
      <c r="BJ809" s="28"/>
      <c r="BK809" s="28"/>
      <c r="BL809" s="28"/>
      <c r="BM809" s="28"/>
      <c r="BN809" s="28"/>
      <c r="BO809" s="28"/>
      <c r="BP809" s="28"/>
      <c r="BQ809" s="28"/>
      <c r="BR809" s="28"/>
      <c r="BS809" s="28"/>
      <c r="BT809" s="28"/>
      <c r="BU809" s="28"/>
    </row>
    <row r="810">
      <c r="A810" s="27"/>
      <c r="B810" s="7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62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62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62"/>
      <c r="BE810" s="28"/>
      <c r="BF810" s="28"/>
      <c r="BG810" s="28"/>
      <c r="BH810" s="28"/>
      <c r="BI810" s="28"/>
      <c r="BJ810" s="28"/>
      <c r="BK810" s="28"/>
      <c r="BL810" s="28"/>
      <c r="BM810" s="28"/>
      <c r="BN810" s="28"/>
      <c r="BO810" s="28"/>
      <c r="BP810" s="28"/>
      <c r="BQ810" s="28"/>
      <c r="BR810" s="28"/>
      <c r="BS810" s="28"/>
      <c r="BT810" s="28"/>
      <c r="BU810" s="28"/>
    </row>
    <row r="811">
      <c r="A811" s="27"/>
      <c r="B811" s="7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62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62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62"/>
      <c r="BE811" s="28"/>
      <c r="BF811" s="28"/>
      <c r="BG811" s="28"/>
      <c r="BH811" s="28"/>
      <c r="BI811" s="28"/>
      <c r="BJ811" s="28"/>
      <c r="BK811" s="28"/>
      <c r="BL811" s="28"/>
      <c r="BM811" s="28"/>
      <c r="BN811" s="28"/>
      <c r="BO811" s="28"/>
      <c r="BP811" s="28"/>
      <c r="BQ811" s="28"/>
      <c r="BR811" s="28"/>
      <c r="BS811" s="28"/>
      <c r="BT811" s="28"/>
      <c r="BU811" s="28"/>
    </row>
    <row r="812">
      <c r="A812" s="27"/>
      <c r="B812" s="7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62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62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62"/>
      <c r="BE812" s="28"/>
      <c r="BF812" s="28"/>
      <c r="BG812" s="28"/>
      <c r="BH812" s="28"/>
      <c r="BI812" s="28"/>
      <c r="BJ812" s="28"/>
      <c r="BK812" s="28"/>
      <c r="BL812" s="28"/>
      <c r="BM812" s="28"/>
      <c r="BN812" s="28"/>
      <c r="BO812" s="28"/>
      <c r="BP812" s="28"/>
      <c r="BQ812" s="28"/>
      <c r="BR812" s="28"/>
      <c r="BS812" s="28"/>
      <c r="BT812" s="28"/>
      <c r="BU812" s="28"/>
    </row>
    <row r="813">
      <c r="A813" s="27"/>
      <c r="B813" s="7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62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62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62"/>
      <c r="BE813" s="28"/>
      <c r="BF813" s="28"/>
      <c r="BG813" s="28"/>
      <c r="BH813" s="28"/>
      <c r="BI813" s="28"/>
      <c r="BJ813" s="28"/>
      <c r="BK813" s="28"/>
      <c r="BL813" s="28"/>
      <c r="BM813" s="28"/>
      <c r="BN813" s="28"/>
      <c r="BO813" s="28"/>
      <c r="BP813" s="28"/>
      <c r="BQ813" s="28"/>
      <c r="BR813" s="28"/>
      <c r="BS813" s="28"/>
      <c r="BT813" s="28"/>
      <c r="BU813" s="28"/>
    </row>
    <row r="814">
      <c r="A814" s="27"/>
      <c r="B814" s="7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62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62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62"/>
      <c r="BE814" s="28"/>
      <c r="BF814" s="28"/>
      <c r="BG814" s="28"/>
      <c r="BH814" s="28"/>
      <c r="BI814" s="28"/>
      <c r="BJ814" s="28"/>
      <c r="BK814" s="28"/>
      <c r="BL814" s="28"/>
      <c r="BM814" s="28"/>
      <c r="BN814" s="28"/>
      <c r="BO814" s="28"/>
      <c r="BP814" s="28"/>
      <c r="BQ814" s="28"/>
      <c r="BR814" s="28"/>
      <c r="BS814" s="28"/>
      <c r="BT814" s="28"/>
      <c r="BU814" s="28"/>
    </row>
    <row r="815">
      <c r="A815" s="27"/>
      <c r="B815" s="7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62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62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62"/>
      <c r="BE815" s="28"/>
      <c r="BF815" s="28"/>
      <c r="BG815" s="28"/>
      <c r="BH815" s="28"/>
      <c r="BI815" s="28"/>
      <c r="BJ815" s="28"/>
      <c r="BK815" s="28"/>
      <c r="BL815" s="28"/>
      <c r="BM815" s="28"/>
      <c r="BN815" s="28"/>
      <c r="BO815" s="28"/>
      <c r="BP815" s="28"/>
      <c r="BQ815" s="28"/>
      <c r="BR815" s="28"/>
      <c r="BS815" s="28"/>
      <c r="BT815" s="28"/>
      <c r="BU815" s="28"/>
    </row>
    <row r="816">
      <c r="A816" s="27"/>
      <c r="B816" s="7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62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62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62"/>
      <c r="BE816" s="28"/>
      <c r="BF816" s="28"/>
      <c r="BG816" s="28"/>
      <c r="BH816" s="28"/>
      <c r="BI816" s="28"/>
      <c r="BJ816" s="28"/>
      <c r="BK816" s="28"/>
      <c r="BL816" s="28"/>
      <c r="BM816" s="28"/>
      <c r="BN816" s="28"/>
      <c r="BO816" s="28"/>
      <c r="BP816" s="28"/>
      <c r="BQ816" s="28"/>
      <c r="BR816" s="28"/>
      <c r="BS816" s="28"/>
      <c r="BT816" s="28"/>
      <c r="BU816" s="28"/>
    </row>
    <row r="817">
      <c r="A817" s="27"/>
      <c r="B817" s="7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62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62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62"/>
      <c r="BE817" s="28"/>
      <c r="BF817" s="28"/>
      <c r="BG817" s="28"/>
      <c r="BH817" s="28"/>
      <c r="BI817" s="28"/>
      <c r="BJ817" s="28"/>
      <c r="BK817" s="28"/>
      <c r="BL817" s="28"/>
      <c r="BM817" s="28"/>
      <c r="BN817" s="28"/>
      <c r="BO817" s="28"/>
      <c r="BP817" s="28"/>
      <c r="BQ817" s="28"/>
      <c r="BR817" s="28"/>
      <c r="BS817" s="28"/>
      <c r="BT817" s="28"/>
      <c r="BU817" s="28"/>
    </row>
    <row r="818">
      <c r="A818" s="27"/>
      <c r="B818" s="7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62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62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62"/>
      <c r="BE818" s="28"/>
      <c r="BF818" s="28"/>
      <c r="BG818" s="28"/>
      <c r="BH818" s="28"/>
      <c r="BI818" s="28"/>
      <c r="BJ818" s="28"/>
      <c r="BK818" s="28"/>
      <c r="BL818" s="28"/>
      <c r="BM818" s="28"/>
      <c r="BN818" s="28"/>
      <c r="BO818" s="28"/>
      <c r="BP818" s="28"/>
      <c r="BQ818" s="28"/>
      <c r="BR818" s="28"/>
      <c r="BS818" s="28"/>
      <c r="BT818" s="28"/>
      <c r="BU818" s="28"/>
    </row>
    <row r="819">
      <c r="A819" s="27"/>
      <c r="B819" s="7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62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62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62"/>
      <c r="BE819" s="28"/>
      <c r="BF819" s="28"/>
      <c r="BG819" s="28"/>
      <c r="BH819" s="28"/>
      <c r="BI819" s="28"/>
      <c r="BJ819" s="28"/>
      <c r="BK819" s="28"/>
      <c r="BL819" s="28"/>
      <c r="BM819" s="28"/>
      <c r="BN819" s="28"/>
      <c r="BO819" s="28"/>
      <c r="BP819" s="28"/>
      <c r="BQ819" s="28"/>
      <c r="BR819" s="28"/>
      <c r="BS819" s="28"/>
      <c r="BT819" s="28"/>
      <c r="BU819" s="28"/>
    </row>
    <row r="820">
      <c r="A820" s="27"/>
      <c r="B820" s="7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62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62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62"/>
      <c r="BE820" s="28"/>
      <c r="BF820" s="28"/>
      <c r="BG820" s="28"/>
      <c r="BH820" s="28"/>
      <c r="BI820" s="28"/>
      <c r="BJ820" s="28"/>
      <c r="BK820" s="28"/>
      <c r="BL820" s="28"/>
      <c r="BM820" s="28"/>
      <c r="BN820" s="28"/>
      <c r="BO820" s="28"/>
      <c r="BP820" s="28"/>
      <c r="BQ820" s="28"/>
      <c r="BR820" s="28"/>
      <c r="BS820" s="28"/>
      <c r="BT820" s="28"/>
      <c r="BU820" s="28"/>
    </row>
    <row r="821">
      <c r="A821" s="27"/>
      <c r="B821" s="7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62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62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62"/>
      <c r="BE821" s="28"/>
      <c r="BF821" s="28"/>
      <c r="BG821" s="28"/>
      <c r="BH821" s="28"/>
      <c r="BI821" s="28"/>
      <c r="BJ821" s="28"/>
      <c r="BK821" s="28"/>
      <c r="BL821" s="28"/>
      <c r="BM821" s="28"/>
      <c r="BN821" s="28"/>
      <c r="BO821" s="28"/>
      <c r="BP821" s="28"/>
      <c r="BQ821" s="28"/>
      <c r="BR821" s="28"/>
      <c r="BS821" s="28"/>
      <c r="BT821" s="28"/>
      <c r="BU821" s="28"/>
    </row>
    <row r="822">
      <c r="A822" s="27"/>
      <c r="B822" s="7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62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62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62"/>
      <c r="BE822" s="28"/>
      <c r="BF822" s="28"/>
      <c r="BG822" s="28"/>
      <c r="BH822" s="28"/>
      <c r="BI822" s="28"/>
      <c r="BJ822" s="28"/>
      <c r="BK822" s="28"/>
      <c r="BL822" s="28"/>
      <c r="BM822" s="28"/>
      <c r="BN822" s="28"/>
      <c r="BO822" s="28"/>
      <c r="BP822" s="28"/>
      <c r="BQ822" s="28"/>
      <c r="BR822" s="28"/>
      <c r="BS822" s="28"/>
      <c r="BT822" s="28"/>
      <c r="BU822" s="28"/>
    </row>
    <row r="823">
      <c r="A823" s="27"/>
      <c r="B823" s="7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62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62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62"/>
      <c r="BE823" s="28"/>
      <c r="BF823" s="28"/>
      <c r="BG823" s="28"/>
      <c r="BH823" s="28"/>
      <c r="BI823" s="28"/>
      <c r="BJ823" s="28"/>
      <c r="BK823" s="28"/>
      <c r="BL823" s="28"/>
      <c r="BM823" s="28"/>
      <c r="BN823" s="28"/>
      <c r="BO823" s="28"/>
      <c r="BP823" s="28"/>
      <c r="BQ823" s="28"/>
      <c r="BR823" s="28"/>
      <c r="BS823" s="28"/>
      <c r="BT823" s="28"/>
      <c r="BU823" s="28"/>
    </row>
    <row r="824">
      <c r="A824" s="27"/>
      <c r="B824" s="7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62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62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62"/>
      <c r="BE824" s="28"/>
      <c r="BF824" s="28"/>
      <c r="BG824" s="28"/>
      <c r="BH824" s="28"/>
      <c r="BI824" s="28"/>
      <c r="BJ824" s="28"/>
      <c r="BK824" s="28"/>
      <c r="BL824" s="28"/>
      <c r="BM824" s="28"/>
      <c r="BN824" s="28"/>
      <c r="BO824" s="28"/>
      <c r="BP824" s="28"/>
      <c r="BQ824" s="28"/>
      <c r="BR824" s="28"/>
      <c r="BS824" s="28"/>
      <c r="BT824" s="28"/>
      <c r="BU824" s="28"/>
    </row>
    <row r="825">
      <c r="A825" s="27"/>
      <c r="B825" s="7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62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62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62"/>
      <c r="BE825" s="28"/>
      <c r="BF825" s="28"/>
      <c r="BG825" s="28"/>
      <c r="BH825" s="28"/>
      <c r="BI825" s="28"/>
      <c r="BJ825" s="28"/>
      <c r="BK825" s="28"/>
      <c r="BL825" s="28"/>
      <c r="BM825" s="28"/>
      <c r="BN825" s="28"/>
      <c r="BO825" s="28"/>
      <c r="BP825" s="28"/>
      <c r="BQ825" s="28"/>
      <c r="BR825" s="28"/>
      <c r="BS825" s="28"/>
      <c r="BT825" s="28"/>
      <c r="BU825" s="28"/>
    </row>
    <row r="826">
      <c r="A826" s="27"/>
      <c r="B826" s="7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62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62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62"/>
      <c r="BE826" s="28"/>
      <c r="BF826" s="28"/>
      <c r="BG826" s="28"/>
      <c r="BH826" s="28"/>
      <c r="BI826" s="28"/>
      <c r="BJ826" s="28"/>
      <c r="BK826" s="28"/>
      <c r="BL826" s="28"/>
      <c r="BM826" s="28"/>
      <c r="BN826" s="28"/>
      <c r="BO826" s="28"/>
      <c r="BP826" s="28"/>
      <c r="BQ826" s="28"/>
      <c r="BR826" s="28"/>
      <c r="BS826" s="28"/>
      <c r="BT826" s="28"/>
      <c r="BU826" s="28"/>
    </row>
    <row r="827">
      <c r="A827" s="27"/>
      <c r="B827" s="7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62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62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62"/>
      <c r="BE827" s="28"/>
      <c r="BF827" s="28"/>
      <c r="BG827" s="28"/>
      <c r="BH827" s="28"/>
      <c r="BI827" s="28"/>
      <c r="BJ827" s="28"/>
      <c r="BK827" s="28"/>
      <c r="BL827" s="28"/>
      <c r="BM827" s="28"/>
      <c r="BN827" s="28"/>
      <c r="BO827" s="28"/>
      <c r="BP827" s="28"/>
      <c r="BQ827" s="28"/>
      <c r="BR827" s="28"/>
      <c r="BS827" s="28"/>
      <c r="BT827" s="28"/>
      <c r="BU827" s="28"/>
    </row>
    <row r="828">
      <c r="A828" s="27"/>
      <c r="B828" s="7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62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62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62"/>
      <c r="BE828" s="28"/>
      <c r="BF828" s="28"/>
      <c r="BG828" s="28"/>
      <c r="BH828" s="28"/>
      <c r="BI828" s="28"/>
      <c r="BJ828" s="28"/>
      <c r="BK828" s="28"/>
      <c r="BL828" s="28"/>
      <c r="BM828" s="28"/>
      <c r="BN828" s="28"/>
      <c r="BO828" s="28"/>
      <c r="BP828" s="28"/>
      <c r="BQ828" s="28"/>
      <c r="BR828" s="28"/>
      <c r="BS828" s="28"/>
      <c r="BT828" s="28"/>
      <c r="BU828" s="28"/>
    </row>
    <row r="829">
      <c r="A829" s="27"/>
      <c r="B829" s="7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62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62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62"/>
      <c r="BE829" s="28"/>
      <c r="BF829" s="28"/>
      <c r="BG829" s="28"/>
      <c r="BH829" s="28"/>
      <c r="BI829" s="28"/>
      <c r="BJ829" s="28"/>
      <c r="BK829" s="28"/>
      <c r="BL829" s="28"/>
      <c r="BM829" s="28"/>
      <c r="BN829" s="28"/>
      <c r="BO829" s="28"/>
      <c r="BP829" s="28"/>
      <c r="BQ829" s="28"/>
      <c r="BR829" s="28"/>
      <c r="BS829" s="28"/>
      <c r="BT829" s="28"/>
      <c r="BU829" s="28"/>
    </row>
    <row r="830">
      <c r="A830" s="27"/>
      <c r="B830" s="7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62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62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62"/>
      <c r="BE830" s="28"/>
      <c r="BF830" s="28"/>
      <c r="BG830" s="28"/>
      <c r="BH830" s="28"/>
      <c r="BI830" s="28"/>
      <c r="BJ830" s="28"/>
      <c r="BK830" s="28"/>
      <c r="BL830" s="28"/>
      <c r="BM830" s="28"/>
      <c r="BN830" s="28"/>
      <c r="BO830" s="28"/>
      <c r="BP830" s="28"/>
      <c r="BQ830" s="28"/>
      <c r="BR830" s="28"/>
      <c r="BS830" s="28"/>
      <c r="BT830" s="28"/>
      <c r="BU830" s="28"/>
    </row>
    <row r="831">
      <c r="A831" s="27"/>
      <c r="B831" s="7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62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62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62"/>
      <c r="BE831" s="28"/>
      <c r="BF831" s="28"/>
      <c r="BG831" s="28"/>
      <c r="BH831" s="28"/>
      <c r="BI831" s="28"/>
      <c r="BJ831" s="28"/>
      <c r="BK831" s="28"/>
      <c r="BL831" s="28"/>
      <c r="BM831" s="28"/>
      <c r="BN831" s="28"/>
      <c r="BO831" s="28"/>
      <c r="BP831" s="28"/>
      <c r="BQ831" s="28"/>
      <c r="BR831" s="28"/>
      <c r="BS831" s="28"/>
      <c r="BT831" s="28"/>
      <c r="BU831" s="28"/>
    </row>
    <row r="832">
      <c r="A832" s="27"/>
      <c r="B832" s="7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62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62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62"/>
      <c r="BE832" s="28"/>
      <c r="BF832" s="28"/>
      <c r="BG832" s="28"/>
      <c r="BH832" s="28"/>
      <c r="BI832" s="28"/>
      <c r="BJ832" s="28"/>
      <c r="BK832" s="28"/>
      <c r="BL832" s="28"/>
      <c r="BM832" s="28"/>
      <c r="BN832" s="28"/>
      <c r="BO832" s="28"/>
      <c r="BP832" s="28"/>
      <c r="BQ832" s="28"/>
      <c r="BR832" s="28"/>
      <c r="BS832" s="28"/>
      <c r="BT832" s="28"/>
      <c r="BU832" s="28"/>
    </row>
    <row r="833">
      <c r="A833" s="27"/>
      <c r="B833" s="7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62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62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62"/>
      <c r="BE833" s="28"/>
      <c r="BF833" s="28"/>
      <c r="BG833" s="28"/>
      <c r="BH833" s="28"/>
      <c r="BI833" s="28"/>
      <c r="BJ833" s="28"/>
      <c r="BK833" s="28"/>
      <c r="BL833" s="28"/>
      <c r="BM833" s="28"/>
      <c r="BN833" s="28"/>
      <c r="BO833" s="28"/>
      <c r="BP833" s="28"/>
      <c r="BQ833" s="28"/>
      <c r="BR833" s="28"/>
      <c r="BS833" s="28"/>
      <c r="BT833" s="28"/>
      <c r="BU833" s="28"/>
    </row>
    <row r="834">
      <c r="A834" s="27"/>
      <c r="B834" s="7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62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62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62"/>
      <c r="BE834" s="28"/>
      <c r="BF834" s="28"/>
      <c r="BG834" s="28"/>
      <c r="BH834" s="28"/>
      <c r="BI834" s="28"/>
      <c r="BJ834" s="28"/>
      <c r="BK834" s="28"/>
      <c r="BL834" s="28"/>
      <c r="BM834" s="28"/>
      <c r="BN834" s="28"/>
      <c r="BO834" s="28"/>
      <c r="BP834" s="28"/>
      <c r="BQ834" s="28"/>
      <c r="BR834" s="28"/>
      <c r="BS834" s="28"/>
      <c r="BT834" s="28"/>
      <c r="BU834" s="28"/>
    </row>
    <row r="835">
      <c r="A835" s="27"/>
      <c r="B835" s="7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62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62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62"/>
      <c r="BE835" s="28"/>
      <c r="BF835" s="28"/>
      <c r="BG835" s="28"/>
      <c r="BH835" s="28"/>
      <c r="BI835" s="28"/>
      <c r="BJ835" s="28"/>
      <c r="BK835" s="28"/>
      <c r="BL835" s="28"/>
      <c r="BM835" s="28"/>
      <c r="BN835" s="28"/>
      <c r="BO835" s="28"/>
      <c r="BP835" s="28"/>
      <c r="BQ835" s="28"/>
      <c r="BR835" s="28"/>
      <c r="BS835" s="28"/>
      <c r="BT835" s="28"/>
      <c r="BU835" s="28"/>
    </row>
    <row r="836">
      <c r="A836" s="27"/>
      <c r="B836" s="7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62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62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62"/>
      <c r="BE836" s="28"/>
      <c r="BF836" s="28"/>
      <c r="BG836" s="28"/>
      <c r="BH836" s="28"/>
      <c r="BI836" s="28"/>
      <c r="BJ836" s="28"/>
      <c r="BK836" s="28"/>
      <c r="BL836" s="28"/>
      <c r="BM836" s="28"/>
      <c r="BN836" s="28"/>
      <c r="BO836" s="28"/>
      <c r="BP836" s="28"/>
      <c r="BQ836" s="28"/>
      <c r="BR836" s="28"/>
      <c r="BS836" s="28"/>
      <c r="BT836" s="28"/>
      <c r="BU836" s="28"/>
    </row>
    <row r="837">
      <c r="A837" s="27"/>
      <c r="B837" s="7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62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62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62"/>
      <c r="BE837" s="28"/>
      <c r="BF837" s="28"/>
      <c r="BG837" s="28"/>
      <c r="BH837" s="28"/>
      <c r="BI837" s="28"/>
      <c r="BJ837" s="28"/>
      <c r="BK837" s="28"/>
      <c r="BL837" s="28"/>
      <c r="BM837" s="28"/>
      <c r="BN837" s="28"/>
      <c r="BO837" s="28"/>
      <c r="BP837" s="28"/>
      <c r="BQ837" s="28"/>
      <c r="BR837" s="28"/>
      <c r="BS837" s="28"/>
      <c r="BT837" s="28"/>
      <c r="BU837" s="28"/>
    </row>
    <row r="838">
      <c r="A838" s="27"/>
      <c r="B838" s="7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62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62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62"/>
      <c r="BE838" s="28"/>
      <c r="BF838" s="28"/>
      <c r="BG838" s="28"/>
      <c r="BH838" s="28"/>
      <c r="BI838" s="28"/>
      <c r="BJ838" s="28"/>
      <c r="BK838" s="28"/>
      <c r="BL838" s="28"/>
      <c r="BM838" s="28"/>
      <c r="BN838" s="28"/>
      <c r="BO838" s="28"/>
      <c r="BP838" s="28"/>
      <c r="BQ838" s="28"/>
      <c r="BR838" s="28"/>
      <c r="BS838" s="28"/>
      <c r="BT838" s="28"/>
      <c r="BU838" s="28"/>
    </row>
    <row r="839">
      <c r="A839" s="27"/>
      <c r="B839" s="7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62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62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62"/>
      <c r="BE839" s="28"/>
      <c r="BF839" s="28"/>
      <c r="BG839" s="28"/>
      <c r="BH839" s="28"/>
      <c r="BI839" s="28"/>
      <c r="BJ839" s="28"/>
      <c r="BK839" s="28"/>
      <c r="BL839" s="28"/>
      <c r="BM839" s="28"/>
      <c r="BN839" s="28"/>
      <c r="BO839" s="28"/>
      <c r="BP839" s="28"/>
      <c r="BQ839" s="28"/>
      <c r="BR839" s="28"/>
      <c r="BS839" s="28"/>
      <c r="BT839" s="28"/>
      <c r="BU839" s="28"/>
    </row>
    <row r="840">
      <c r="A840" s="27"/>
      <c r="B840" s="7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62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62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62"/>
      <c r="BE840" s="28"/>
      <c r="BF840" s="28"/>
      <c r="BG840" s="28"/>
      <c r="BH840" s="28"/>
      <c r="BI840" s="28"/>
      <c r="BJ840" s="28"/>
      <c r="BK840" s="28"/>
      <c r="BL840" s="28"/>
      <c r="BM840" s="28"/>
      <c r="BN840" s="28"/>
      <c r="BO840" s="28"/>
      <c r="BP840" s="28"/>
      <c r="BQ840" s="28"/>
      <c r="BR840" s="28"/>
      <c r="BS840" s="28"/>
      <c r="BT840" s="28"/>
      <c r="BU840" s="28"/>
    </row>
    <row r="841">
      <c r="A841" s="27"/>
      <c r="B841" s="7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62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62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62"/>
      <c r="BE841" s="28"/>
      <c r="BF841" s="28"/>
      <c r="BG841" s="28"/>
      <c r="BH841" s="28"/>
      <c r="BI841" s="28"/>
      <c r="BJ841" s="28"/>
      <c r="BK841" s="28"/>
      <c r="BL841" s="28"/>
      <c r="BM841" s="28"/>
      <c r="BN841" s="28"/>
      <c r="BO841" s="28"/>
      <c r="BP841" s="28"/>
      <c r="BQ841" s="28"/>
      <c r="BR841" s="28"/>
      <c r="BS841" s="28"/>
      <c r="BT841" s="28"/>
      <c r="BU841" s="28"/>
    </row>
    <row r="842">
      <c r="A842" s="27"/>
      <c r="B842" s="7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62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62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62"/>
      <c r="BE842" s="28"/>
      <c r="BF842" s="28"/>
      <c r="BG842" s="28"/>
      <c r="BH842" s="28"/>
      <c r="BI842" s="28"/>
      <c r="BJ842" s="28"/>
      <c r="BK842" s="28"/>
      <c r="BL842" s="28"/>
      <c r="BM842" s="28"/>
      <c r="BN842" s="28"/>
      <c r="BO842" s="28"/>
      <c r="BP842" s="28"/>
      <c r="BQ842" s="28"/>
      <c r="BR842" s="28"/>
      <c r="BS842" s="28"/>
      <c r="BT842" s="28"/>
      <c r="BU842" s="28"/>
    </row>
    <row r="843">
      <c r="A843" s="27"/>
      <c r="B843" s="7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62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62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62"/>
      <c r="BE843" s="28"/>
      <c r="BF843" s="28"/>
      <c r="BG843" s="28"/>
      <c r="BH843" s="28"/>
      <c r="BI843" s="28"/>
      <c r="BJ843" s="28"/>
      <c r="BK843" s="28"/>
      <c r="BL843" s="28"/>
      <c r="BM843" s="28"/>
      <c r="BN843" s="28"/>
      <c r="BO843" s="28"/>
      <c r="BP843" s="28"/>
      <c r="BQ843" s="28"/>
      <c r="BR843" s="28"/>
      <c r="BS843" s="28"/>
      <c r="BT843" s="28"/>
      <c r="BU843" s="28"/>
    </row>
    <row r="844">
      <c r="A844" s="27"/>
      <c r="B844" s="7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62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62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62"/>
      <c r="BE844" s="28"/>
      <c r="BF844" s="28"/>
      <c r="BG844" s="28"/>
      <c r="BH844" s="28"/>
      <c r="BI844" s="28"/>
      <c r="BJ844" s="28"/>
      <c r="BK844" s="28"/>
      <c r="BL844" s="28"/>
      <c r="BM844" s="28"/>
      <c r="BN844" s="28"/>
      <c r="BO844" s="28"/>
      <c r="BP844" s="28"/>
      <c r="BQ844" s="28"/>
      <c r="BR844" s="28"/>
      <c r="BS844" s="28"/>
      <c r="BT844" s="28"/>
      <c r="BU844" s="28"/>
    </row>
    <row r="845">
      <c r="A845" s="27"/>
      <c r="B845" s="7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62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62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62"/>
      <c r="BE845" s="28"/>
      <c r="BF845" s="28"/>
      <c r="BG845" s="28"/>
      <c r="BH845" s="28"/>
      <c r="BI845" s="28"/>
      <c r="BJ845" s="28"/>
      <c r="BK845" s="28"/>
      <c r="BL845" s="28"/>
      <c r="BM845" s="28"/>
      <c r="BN845" s="28"/>
      <c r="BO845" s="28"/>
      <c r="BP845" s="28"/>
      <c r="BQ845" s="28"/>
      <c r="BR845" s="28"/>
      <c r="BS845" s="28"/>
      <c r="BT845" s="28"/>
      <c r="BU845" s="28"/>
    </row>
    <row r="846">
      <c r="A846" s="27"/>
      <c r="B846" s="7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62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62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62"/>
      <c r="BE846" s="28"/>
      <c r="BF846" s="28"/>
      <c r="BG846" s="28"/>
      <c r="BH846" s="28"/>
      <c r="BI846" s="28"/>
      <c r="BJ846" s="28"/>
      <c r="BK846" s="28"/>
      <c r="BL846" s="28"/>
      <c r="BM846" s="28"/>
      <c r="BN846" s="28"/>
      <c r="BO846" s="28"/>
      <c r="BP846" s="28"/>
      <c r="BQ846" s="28"/>
      <c r="BR846" s="28"/>
      <c r="BS846" s="28"/>
      <c r="BT846" s="28"/>
      <c r="BU846" s="28"/>
    </row>
    <row r="847">
      <c r="A847" s="27"/>
      <c r="B847" s="7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62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62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62"/>
      <c r="BE847" s="28"/>
      <c r="BF847" s="28"/>
      <c r="BG847" s="28"/>
      <c r="BH847" s="28"/>
      <c r="BI847" s="28"/>
      <c r="BJ847" s="28"/>
      <c r="BK847" s="28"/>
      <c r="BL847" s="28"/>
      <c r="BM847" s="28"/>
      <c r="BN847" s="28"/>
      <c r="BO847" s="28"/>
      <c r="BP847" s="28"/>
      <c r="BQ847" s="28"/>
      <c r="BR847" s="28"/>
      <c r="BS847" s="28"/>
      <c r="BT847" s="28"/>
      <c r="BU847" s="28"/>
    </row>
    <row r="848">
      <c r="A848" s="27"/>
      <c r="B848" s="7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62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62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62"/>
      <c r="BE848" s="28"/>
      <c r="BF848" s="28"/>
      <c r="BG848" s="28"/>
      <c r="BH848" s="28"/>
      <c r="BI848" s="28"/>
      <c r="BJ848" s="28"/>
      <c r="BK848" s="28"/>
      <c r="BL848" s="28"/>
      <c r="BM848" s="28"/>
      <c r="BN848" s="28"/>
      <c r="BO848" s="28"/>
      <c r="BP848" s="28"/>
      <c r="BQ848" s="28"/>
      <c r="BR848" s="28"/>
      <c r="BS848" s="28"/>
      <c r="BT848" s="28"/>
      <c r="BU848" s="28"/>
    </row>
    <row r="849">
      <c r="A849" s="27"/>
      <c r="B849" s="7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62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62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62"/>
      <c r="BE849" s="28"/>
      <c r="BF849" s="28"/>
      <c r="BG849" s="28"/>
      <c r="BH849" s="28"/>
      <c r="BI849" s="28"/>
      <c r="BJ849" s="28"/>
      <c r="BK849" s="28"/>
      <c r="BL849" s="28"/>
      <c r="BM849" s="28"/>
      <c r="BN849" s="28"/>
      <c r="BO849" s="28"/>
      <c r="BP849" s="28"/>
      <c r="BQ849" s="28"/>
      <c r="BR849" s="28"/>
      <c r="BS849" s="28"/>
      <c r="BT849" s="28"/>
      <c r="BU849" s="28"/>
    </row>
    <row r="850">
      <c r="A850" s="27"/>
      <c r="B850" s="7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62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62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62"/>
      <c r="BE850" s="28"/>
      <c r="BF850" s="28"/>
      <c r="BG850" s="28"/>
      <c r="BH850" s="28"/>
      <c r="BI850" s="28"/>
      <c r="BJ850" s="28"/>
      <c r="BK850" s="28"/>
      <c r="BL850" s="28"/>
      <c r="BM850" s="28"/>
      <c r="BN850" s="28"/>
      <c r="BO850" s="28"/>
      <c r="BP850" s="28"/>
      <c r="BQ850" s="28"/>
      <c r="BR850" s="28"/>
      <c r="BS850" s="28"/>
      <c r="BT850" s="28"/>
      <c r="BU850" s="28"/>
    </row>
    <row r="851">
      <c r="A851" s="27"/>
      <c r="B851" s="7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62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62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62"/>
      <c r="BE851" s="28"/>
      <c r="BF851" s="28"/>
      <c r="BG851" s="28"/>
      <c r="BH851" s="28"/>
      <c r="BI851" s="28"/>
      <c r="BJ851" s="28"/>
      <c r="BK851" s="28"/>
      <c r="BL851" s="28"/>
      <c r="BM851" s="28"/>
      <c r="BN851" s="28"/>
      <c r="BO851" s="28"/>
      <c r="BP851" s="28"/>
      <c r="BQ851" s="28"/>
      <c r="BR851" s="28"/>
      <c r="BS851" s="28"/>
      <c r="BT851" s="28"/>
      <c r="BU851" s="28"/>
    </row>
    <row r="852">
      <c r="A852" s="27"/>
      <c r="B852" s="7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62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62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62"/>
      <c r="BE852" s="28"/>
      <c r="BF852" s="28"/>
      <c r="BG852" s="28"/>
      <c r="BH852" s="28"/>
      <c r="BI852" s="28"/>
      <c r="BJ852" s="28"/>
      <c r="BK852" s="28"/>
      <c r="BL852" s="28"/>
      <c r="BM852" s="28"/>
      <c r="BN852" s="28"/>
      <c r="BO852" s="28"/>
      <c r="BP852" s="28"/>
      <c r="BQ852" s="28"/>
      <c r="BR852" s="28"/>
      <c r="BS852" s="28"/>
      <c r="BT852" s="28"/>
      <c r="BU852" s="28"/>
    </row>
    <row r="853">
      <c r="A853" s="27"/>
      <c r="B853" s="7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62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62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62"/>
      <c r="BE853" s="28"/>
      <c r="BF853" s="28"/>
      <c r="BG853" s="28"/>
      <c r="BH853" s="28"/>
      <c r="BI853" s="28"/>
      <c r="BJ853" s="28"/>
      <c r="BK853" s="28"/>
      <c r="BL853" s="28"/>
      <c r="BM853" s="28"/>
      <c r="BN853" s="28"/>
      <c r="BO853" s="28"/>
      <c r="BP853" s="28"/>
      <c r="BQ853" s="28"/>
      <c r="BR853" s="28"/>
      <c r="BS853" s="28"/>
      <c r="BT853" s="28"/>
      <c r="BU853" s="28"/>
    </row>
    <row r="854">
      <c r="A854" s="27"/>
      <c r="B854" s="7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62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62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62"/>
      <c r="BE854" s="28"/>
      <c r="BF854" s="28"/>
      <c r="BG854" s="28"/>
      <c r="BH854" s="28"/>
      <c r="BI854" s="28"/>
      <c r="BJ854" s="28"/>
      <c r="BK854" s="28"/>
      <c r="BL854" s="28"/>
      <c r="BM854" s="28"/>
      <c r="BN854" s="28"/>
      <c r="BO854" s="28"/>
      <c r="BP854" s="28"/>
      <c r="BQ854" s="28"/>
      <c r="BR854" s="28"/>
      <c r="BS854" s="28"/>
      <c r="BT854" s="28"/>
      <c r="BU854" s="28"/>
    </row>
    <row r="855">
      <c r="A855" s="27"/>
      <c r="B855" s="7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62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62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62"/>
      <c r="BE855" s="28"/>
      <c r="BF855" s="28"/>
      <c r="BG855" s="28"/>
      <c r="BH855" s="28"/>
      <c r="BI855" s="28"/>
      <c r="BJ855" s="28"/>
      <c r="BK855" s="28"/>
      <c r="BL855" s="28"/>
      <c r="BM855" s="28"/>
      <c r="BN855" s="28"/>
      <c r="BO855" s="28"/>
      <c r="BP855" s="28"/>
      <c r="BQ855" s="28"/>
      <c r="BR855" s="28"/>
      <c r="BS855" s="28"/>
      <c r="BT855" s="28"/>
      <c r="BU855" s="28"/>
    </row>
    <row r="856">
      <c r="A856" s="27"/>
      <c r="B856" s="7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62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62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62"/>
      <c r="BE856" s="28"/>
      <c r="BF856" s="28"/>
      <c r="BG856" s="28"/>
      <c r="BH856" s="28"/>
      <c r="BI856" s="28"/>
      <c r="BJ856" s="28"/>
      <c r="BK856" s="28"/>
      <c r="BL856" s="28"/>
      <c r="BM856" s="28"/>
      <c r="BN856" s="28"/>
      <c r="BO856" s="28"/>
      <c r="BP856" s="28"/>
      <c r="BQ856" s="28"/>
      <c r="BR856" s="28"/>
      <c r="BS856" s="28"/>
      <c r="BT856" s="28"/>
      <c r="BU856" s="28"/>
    </row>
    <row r="857">
      <c r="A857" s="27"/>
      <c r="B857" s="7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62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62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62"/>
      <c r="BE857" s="28"/>
      <c r="BF857" s="28"/>
      <c r="BG857" s="28"/>
      <c r="BH857" s="28"/>
      <c r="BI857" s="28"/>
      <c r="BJ857" s="28"/>
      <c r="BK857" s="28"/>
      <c r="BL857" s="28"/>
      <c r="BM857" s="28"/>
      <c r="BN857" s="28"/>
      <c r="BO857" s="28"/>
      <c r="BP857" s="28"/>
      <c r="BQ857" s="28"/>
      <c r="BR857" s="28"/>
      <c r="BS857" s="28"/>
      <c r="BT857" s="28"/>
      <c r="BU857" s="28"/>
    </row>
    <row r="858">
      <c r="A858" s="27"/>
      <c r="B858" s="7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62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62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62"/>
      <c r="BE858" s="28"/>
      <c r="BF858" s="28"/>
      <c r="BG858" s="28"/>
      <c r="BH858" s="28"/>
      <c r="BI858" s="28"/>
      <c r="BJ858" s="28"/>
      <c r="BK858" s="28"/>
      <c r="BL858" s="28"/>
      <c r="BM858" s="28"/>
      <c r="BN858" s="28"/>
      <c r="BO858" s="28"/>
      <c r="BP858" s="28"/>
      <c r="BQ858" s="28"/>
      <c r="BR858" s="28"/>
      <c r="BS858" s="28"/>
      <c r="BT858" s="28"/>
      <c r="BU858" s="28"/>
    </row>
    <row r="859">
      <c r="A859" s="27"/>
      <c r="B859" s="7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62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62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62"/>
      <c r="BE859" s="28"/>
      <c r="BF859" s="28"/>
      <c r="BG859" s="28"/>
      <c r="BH859" s="28"/>
      <c r="BI859" s="28"/>
      <c r="BJ859" s="28"/>
      <c r="BK859" s="28"/>
      <c r="BL859" s="28"/>
      <c r="BM859" s="28"/>
      <c r="BN859" s="28"/>
      <c r="BO859" s="28"/>
      <c r="BP859" s="28"/>
      <c r="BQ859" s="28"/>
      <c r="BR859" s="28"/>
      <c r="BS859" s="28"/>
      <c r="BT859" s="28"/>
      <c r="BU859" s="28"/>
    </row>
    <row r="860">
      <c r="A860" s="27"/>
      <c r="B860" s="7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62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62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62"/>
      <c r="BE860" s="28"/>
      <c r="BF860" s="28"/>
      <c r="BG860" s="28"/>
      <c r="BH860" s="28"/>
      <c r="BI860" s="28"/>
      <c r="BJ860" s="28"/>
      <c r="BK860" s="28"/>
      <c r="BL860" s="28"/>
      <c r="BM860" s="28"/>
      <c r="BN860" s="28"/>
      <c r="BO860" s="28"/>
      <c r="BP860" s="28"/>
      <c r="BQ860" s="28"/>
      <c r="BR860" s="28"/>
      <c r="BS860" s="28"/>
      <c r="BT860" s="28"/>
      <c r="BU860" s="28"/>
    </row>
    <row r="861">
      <c r="A861" s="27"/>
      <c r="B861" s="7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62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62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62"/>
      <c r="BE861" s="28"/>
      <c r="BF861" s="28"/>
      <c r="BG861" s="28"/>
      <c r="BH861" s="28"/>
      <c r="BI861" s="28"/>
      <c r="BJ861" s="28"/>
      <c r="BK861" s="28"/>
      <c r="BL861" s="28"/>
      <c r="BM861" s="28"/>
      <c r="BN861" s="28"/>
      <c r="BO861" s="28"/>
      <c r="BP861" s="28"/>
      <c r="BQ861" s="28"/>
      <c r="BR861" s="28"/>
      <c r="BS861" s="28"/>
      <c r="BT861" s="28"/>
      <c r="BU861" s="28"/>
    </row>
    <row r="862">
      <c r="A862" s="27"/>
      <c r="B862" s="7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62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62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62"/>
      <c r="BE862" s="28"/>
      <c r="BF862" s="28"/>
      <c r="BG862" s="28"/>
      <c r="BH862" s="28"/>
      <c r="BI862" s="28"/>
      <c r="BJ862" s="28"/>
      <c r="BK862" s="28"/>
      <c r="BL862" s="28"/>
      <c r="BM862" s="28"/>
      <c r="BN862" s="28"/>
      <c r="BO862" s="28"/>
      <c r="BP862" s="28"/>
      <c r="BQ862" s="28"/>
      <c r="BR862" s="28"/>
      <c r="BS862" s="28"/>
      <c r="BT862" s="28"/>
      <c r="BU862" s="28"/>
    </row>
    <row r="863">
      <c r="A863" s="27"/>
      <c r="B863" s="7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62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62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62"/>
      <c r="BE863" s="28"/>
      <c r="BF863" s="28"/>
      <c r="BG863" s="28"/>
      <c r="BH863" s="28"/>
      <c r="BI863" s="28"/>
      <c r="BJ863" s="28"/>
      <c r="BK863" s="28"/>
      <c r="BL863" s="28"/>
      <c r="BM863" s="28"/>
      <c r="BN863" s="28"/>
      <c r="BO863" s="28"/>
      <c r="BP863" s="28"/>
      <c r="BQ863" s="28"/>
      <c r="BR863" s="28"/>
      <c r="BS863" s="28"/>
      <c r="BT863" s="28"/>
      <c r="BU863" s="28"/>
    </row>
    <row r="864">
      <c r="A864" s="27"/>
      <c r="B864" s="7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62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62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62"/>
      <c r="BE864" s="28"/>
      <c r="BF864" s="28"/>
      <c r="BG864" s="28"/>
      <c r="BH864" s="28"/>
      <c r="BI864" s="28"/>
      <c r="BJ864" s="28"/>
      <c r="BK864" s="28"/>
      <c r="BL864" s="28"/>
      <c r="BM864" s="28"/>
      <c r="BN864" s="28"/>
      <c r="BO864" s="28"/>
      <c r="BP864" s="28"/>
      <c r="BQ864" s="28"/>
      <c r="BR864" s="28"/>
      <c r="BS864" s="28"/>
      <c r="BT864" s="28"/>
      <c r="BU864" s="28"/>
    </row>
    <row r="865">
      <c r="A865" s="27"/>
      <c r="B865" s="7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62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62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62"/>
      <c r="BE865" s="28"/>
      <c r="BF865" s="28"/>
      <c r="BG865" s="28"/>
      <c r="BH865" s="28"/>
      <c r="BI865" s="28"/>
      <c r="BJ865" s="28"/>
      <c r="BK865" s="28"/>
      <c r="BL865" s="28"/>
      <c r="BM865" s="28"/>
      <c r="BN865" s="28"/>
      <c r="BO865" s="28"/>
      <c r="BP865" s="28"/>
      <c r="BQ865" s="28"/>
      <c r="BR865" s="28"/>
      <c r="BS865" s="28"/>
      <c r="BT865" s="28"/>
      <c r="BU865" s="28"/>
    </row>
    <row r="866">
      <c r="A866" s="27"/>
      <c r="B866" s="7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62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62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62"/>
      <c r="BE866" s="28"/>
      <c r="BF866" s="28"/>
      <c r="BG866" s="28"/>
      <c r="BH866" s="28"/>
      <c r="BI866" s="28"/>
      <c r="BJ866" s="28"/>
      <c r="BK866" s="28"/>
      <c r="BL866" s="28"/>
      <c r="BM866" s="28"/>
      <c r="BN866" s="28"/>
      <c r="BO866" s="28"/>
      <c r="BP866" s="28"/>
      <c r="BQ866" s="28"/>
      <c r="BR866" s="28"/>
      <c r="BS866" s="28"/>
      <c r="BT866" s="28"/>
      <c r="BU866" s="28"/>
    </row>
    <row r="867">
      <c r="A867" s="27"/>
      <c r="B867" s="7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62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62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62"/>
      <c r="BE867" s="28"/>
      <c r="BF867" s="28"/>
      <c r="BG867" s="28"/>
      <c r="BH867" s="28"/>
      <c r="BI867" s="28"/>
      <c r="BJ867" s="28"/>
      <c r="BK867" s="28"/>
      <c r="BL867" s="28"/>
      <c r="BM867" s="28"/>
      <c r="BN867" s="28"/>
      <c r="BO867" s="28"/>
      <c r="BP867" s="28"/>
      <c r="BQ867" s="28"/>
      <c r="BR867" s="28"/>
      <c r="BS867" s="28"/>
      <c r="BT867" s="28"/>
      <c r="BU867" s="28"/>
    </row>
    <row r="868">
      <c r="A868" s="27"/>
      <c r="B868" s="7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62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62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62"/>
      <c r="BE868" s="28"/>
      <c r="BF868" s="28"/>
      <c r="BG868" s="28"/>
      <c r="BH868" s="28"/>
      <c r="BI868" s="28"/>
      <c r="BJ868" s="28"/>
      <c r="BK868" s="28"/>
      <c r="BL868" s="28"/>
      <c r="BM868" s="28"/>
      <c r="BN868" s="28"/>
      <c r="BO868" s="28"/>
      <c r="BP868" s="28"/>
      <c r="BQ868" s="28"/>
      <c r="BR868" s="28"/>
      <c r="BS868" s="28"/>
      <c r="BT868" s="28"/>
      <c r="BU868" s="28"/>
    </row>
    <row r="869">
      <c r="A869" s="27"/>
      <c r="B869" s="7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62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62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  <c r="BD869" s="62"/>
      <c r="BE869" s="28"/>
      <c r="BF869" s="28"/>
      <c r="BG869" s="28"/>
      <c r="BH869" s="28"/>
      <c r="BI869" s="28"/>
      <c r="BJ869" s="28"/>
      <c r="BK869" s="28"/>
      <c r="BL869" s="28"/>
      <c r="BM869" s="28"/>
      <c r="BN869" s="28"/>
      <c r="BO869" s="28"/>
      <c r="BP869" s="28"/>
      <c r="BQ869" s="28"/>
      <c r="BR869" s="28"/>
      <c r="BS869" s="28"/>
      <c r="BT869" s="28"/>
      <c r="BU869" s="28"/>
    </row>
    <row r="870">
      <c r="A870" s="27"/>
      <c r="B870" s="7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62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62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62"/>
      <c r="BE870" s="28"/>
      <c r="BF870" s="28"/>
      <c r="BG870" s="28"/>
      <c r="BH870" s="28"/>
      <c r="BI870" s="28"/>
      <c r="BJ870" s="28"/>
      <c r="BK870" s="28"/>
      <c r="BL870" s="28"/>
      <c r="BM870" s="28"/>
      <c r="BN870" s="28"/>
      <c r="BO870" s="28"/>
      <c r="BP870" s="28"/>
      <c r="BQ870" s="28"/>
      <c r="BR870" s="28"/>
      <c r="BS870" s="28"/>
      <c r="BT870" s="28"/>
      <c r="BU870" s="28"/>
    </row>
    <row r="871">
      <c r="A871" s="27"/>
      <c r="B871" s="7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62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62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62"/>
      <c r="BE871" s="28"/>
      <c r="BF871" s="28"/>
      <c r="BG871" s="28"/>
      <c r="BH871" s="28"/>
      <c r="BI871" s="28"/>
      <c r="BJ871" s="28"/>
      <c r="BK871" s="28"/>
      <c r="BL871" s="28"/>
      <c r="BM871" s="28"/>
      <c r="BN871" s="28"/>
      <c r="BO871" s="28"/>
      <c r="BP871" s="28"/>
      <c r="BQ871" s="28"/>
      <c r="BR871" s="28"/>
      <c r="BS871" s="28"/>
      <c r="BT871" s="28"/>
      <c r="BU871" s="28"/>
    </row>
    <row r="872">
      <c r="A872" s="27"/>
      <c r="B872" s="7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62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62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62"/>
      <c r="BE872" s="28"/>
      <c r="BF872" s="28"/>
      <c r="BG872" s="28"/>
      <c r="BH872" s="28"/>
      <c r="BI872" s="28"/>
      <c r="BJ872" s="28"/>
      <c r="BK872" s="28"/>
      <c r="BL872" s="28"/>
      <c r="BM872" s="28"/>
      <c r="BN872" s="28"/>
      <c r="BO872" s="28"/>
      <c r="BP872" s="28"/>
      <c r="BQ872" s="28"/>
      <c r="BR872" s="28"/>
      <c r="BS872" s="28"/>
      <c r="BT872" s="28"/>
      <c r="BU872" s="28"/>
    </row>
    <row r="873">
      <c r="A873" s="27"/>
      <c r="B873" s="7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62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62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62"/>
      <c r="BE873" s="28"/>
      <c r="BF873" s="28"/>
      <c r="BG873" s="28"/>
      <c r="BH873" s="28"/>
      <c r="BI873" s="28"/>
      <c r="BJ873" s="28"/>
      <c r="BK873" s="28"/>
      <c r="BL873" s="28"/>
      <c r="BM873" s="28"/>
      <c r="BN873" s="28"/>
      <c r="BO873" s="28"/>
      <c r="BP873" s="28"/>
      <c r="BQ873" s="28"/>
      <c r="BR873" s="28"/>
      <c r="BS873" s="28"/>
      <c r="BT873" s="28"/>
      <c r="BU873" s="28"/>
    </row>
    <row r="874">
      <c r="A874" s="27"/>
      <c r="B874" s="7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62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62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62"/>
      <c r="BE874" s="28"/>
      <c r="BF874" s="28"/>
      <c r="BG874" s="28"/>
      <c r="BH874" s="28"/>
      <c r="BI874" s="28"/>
      <c r="BJ874" s="28"/>
      <c r="BK874" s="28"/>
      <c r="BL874" s="28"/>
      <c r="BM874" s="28"/>
      <c r="BN874" s="28"/>
      <c r="BO874" s="28"/>
      <c r="BP874" s="28"/>
      <c r="BQ874" s="28"/>
      <c r="BR874" s="28"/>
      <c r="BS874" s="28"/>
      <c r="BT874" s="28"/>
      <c r="BU874" s="28"/>
    </row>
    <row r="875">
      <c r="A875" s="27"/>
      <c r="B875" s="7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62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62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62"/>
      <c r="BE875" s="28"/>
      <c r="BF875" s="28"/>
      <c r="BG875" s="28"/>
      <c r="BH875" s="28"/>
      <c r="BI875" s="28"/>
      <c r="BJ875" s="28"/>
      <c r="BK875" s="28"/>
      <c r="BL875" s="28"/>
      <c r="BM875" s="28"/>
      <c r="BN875" s="28"/>
      <c r="BO875" s="28"/>
      <c r="BP875" s="28"/>
      <c r="BQ875" s="28"/>
      <c r="BR875" s="28"/>
      <c r="BS875" s="28"/>
      <c r="BT875" s="28"/>
      <c r="BU875" s="28"/>
    </row>
    <row r="876">
      <c r="A876" s="27"/>
      <c r="B876" s="7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62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62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  <c r="BD876" s="62"/>
      <c r="BE876" s="28"/>
      <c r="BF876" s="28"/>
      <c r="BG876" s="28"/>
      <c r="BH876" s="28"/>
      <c r="BI876" s="28"/>
      <c r="BJ876" s="28"/>
      <c r="BK876" s="28"/>
      <c r="BL876" s="28"/>
      <c r="BM876" s="28"/>
      <c r="BN876" s="28"/>
      <c r="BO876" s="28"/>
      <c r="BP876" s="28"/>
      <c r="BQ876" s="28"/>
      <c r="BR876" s="28"/>
      <c r="BS876" s="28"/>
      <c r="BT876" s="28"/>
      <c r="BU876" s="28"/>
    </row>
    <row r="877">
      <c r="A877" s="27"/>
      <c r="B877" s="7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62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62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  <c r="BD877" s="62"/>
      <c r="BE877" s="28"/>
      <c r="BF877" s="28"/>
      <c r="BG877" s="28"/>
      <c r="BH877" s="28"/>
      <c r="BI877" s="28"/>
      <c r="BJ877" s="28"/>
      <c r="BK877" s="28"/>
      <c r="BL877" s="28"/>
      <c r="BM877" s="28"/>
      <c r="BN877" s="28"/>
      <c r="BO877" s="28"/>
      <c r="BP877" s="28"/>
      <c r="BQ877" s="28"/>
      <c r="BR877" s="28"/>
      <c r="BS877" s="28"/>
      <c r="BT877" s="28"/>
      <c r="BU877" s="28"/>
    </row>
    <row r="878">
      <c r="A878" s="27"/>
      <c r="B878" s="7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62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62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  <c r="AZ878" s="28"/>
      <c r="BA878" s="28"/>
      <c r="BB878" s="28"/>
      <c r="BC878" s="28"/>
      <c r="BD878" s="62"/>
      <c r="BE878" s="28"/>
      <c r="BF878" s="28"/>
      <c r="BG878" s="28"/>
      <c r="BH878" s="28"/>
      <c r="BI878" s="28"/>
      <c r="BJ878" s="28"/>
      <c r="BK878" s="28"/>
      <c r="BL878" s="28"/>
      <c r="BM878" s="28"/>
      <c r="BN878" s="28"/>
      <c r="BO878" s="28"/>
      <c r="BP878" s="28"/>
      <c r="BQ878" s="28"/>
      <c r="BR878" s="28"/>
      <c r="BS878" s="28"/>
      <c r="BT878" s="28"/>
      <c r="BU878" s="28"/>
    </row>
    <row r="879">
      <c r="A879" s="27"/>
      <c r="B879" s="7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62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62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  <c r="BD879" s="62"/>
      <c r="BE879" s="28"/>
      <c r="BF879" s="28"/>
      <c r="BG879" s="28"/>
      <c r="BH879" s="28"/>
      <c r="BI879" s="28"/>
      <c r="BJ879" s="28"/>
      <c r="BK879" s="28"/>
      <c r="BL879" s="28"/>
      <c r="BM879" s="28"/>
      <c r="BN879" s="28"/>
      <c r="BO879" s="28"/>
      <c r="BP879" s="28"/>
      <c r="BQ879" s="28"/>
      <c r="BR879" s="28"/>
      <c r="BS879" s="28"/>
      <c r="BT879" s="28"/>
      <c r="BU879" s="28"/>
    </row>
    <row r="880">
      <c r="A880" s="27"/>
      <c r="B880" s="7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62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62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62"/>
      <c r="BE880" s="28"/>
      <c r="BF880" s="28"/>
      <c r="BG880" s="28"/>
      <c r="BH880" s="28"/>
      <c r="BI880" s="28"/>
      <c r="BJ880" s="28"/>
      <c r="BK880" s="28"/>
      <c r="BL880" s="28"/>
      <c r="BM880" s="28"/>
      <c r="BN880" s="28"/>
      <c r="BO880" s="28"/>
      <c r="BP880" s="28"/>
      <c r="BQ880" s="28"/>
      <c r="BR880" s="28"/>
      <c r="BS880" s="28"/>
      <c r="BT880" s="28"/>
      <c r="BU880" s="28"/>
    </row>
    <row r="881">
      <c r="A881" s="27"/>
      <c r="B881" s="7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62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62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62"/>
      <c r="BE881" s="28"/>
      <c r="BF881" s="28"/>
      <c r="BG881" s="28"/>
      <c r="BH881" s="28"/>
      <c r="BI881" s="28"/>
      <c r="BJ881" s="28"/>
      <c r="BK881" s="28"/>
      <c r="BL881" s="28"/>
      <c r="BM881" s="28"/>
      <c r="BN881" s="28"/>
      <c r="BO881" s="28"/>
      <c r="BP881" s="28"/>
      <c r="BQ881" s="28"/>
      <c r="BR881" s="28"/>
      <c r="BS881" s="28"/>
      <c r="BT881" s="28"/>
      <c r="BU881" s="28"/>
    </row>
    <row r="882">
      <c r="A882" s="27"/>
      <c r="B882" s="7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62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62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62"/>
      <c r="BE882" s="28"/>
      <c r="BF882" s="28"/>
      <c r="BG882" s="28"/>
      <c r="BH882" s="28"/>
      <c r="BI882" s="28"/>
      <c r="BJ882" s="28"/>
      <c r="BK882" s="28"/>
      <c r="BL882" s="28"/>
      <c r="BM882" s="28"/>
      <c r="BN882" s="28"/>
      <c r="BO882" s="28"/>
      <c r="BP882" s="28"/>
      <c r="BQ882" s="28"/>
      <c r="BR882" s="28"/>
      <c r="BS882" s="28"/>
      <c r="BT882" s="28"/>
      <c r="BU882" s="28"/>
    </row>
    <row r="883">
      <c r="A883" s="27"/>
      <c r="B883" s="7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62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62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62"/>
      <c r="BE883" s="28"/>
      <c r="BF883" s="28"/>
      <c r="BG883" s="28"/>
      <c r="BH883" s="28"/>
      <c r="BI883" s="28"/>
      <c r="BJ883" s="28"/>
      <c r="BK883" s="28"/>
      <c r="BL883" s="28"/>
      <c r="BM883" s="28"/>
      <c r="BN883" s="28"/>
      <c r="BO883" s="28"/>
      <c r="BP883" s="28"/>
      <c r="BQ883" s="28"/>
      <c r="BR883" s="28"/>
      <c r="BS883" s="28"/>
      <c r="BT883" s="28"/>
      <c r="BU883" s="28"/>
    </row>
    <row r="884">
      <c r="A884" s="27"/>
      <c r="B884" s="7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62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62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  <c r="BD884" s="62"/>
      <c r="BE884" s="28"/>
      <c r="BF884" s="28"/>
      <c r="BG884" s="28"/>
      <c r="BH884" s="28"/>
      <c r="BI884" s="28"/>
      <c r="BJ884" s="28"/>
      <c r="BK884" s="28"/>
      <c r="BL884" s="28"/>
      <c r="BM884" s="28"/>
      <c r="BN884" s="28"/>
      <c r="BO884" s="28"/>
      <c r="BP884" s="28"/>
      <c r="BQ884" s="28"/>
      <c r="BR884" s="28"/>
      <c r="BS884" s="28"/>
      <c r="BT884" s="28"/>
      <c r="BU884" s="28"/>
    </row>
    <row r="885">
      <c r="A885" s="27"/>
      <c r="B885" s="7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62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62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62"/>
      <c r="BE885" s="28"/>
      <c r="BF885" s="28"/>
      <c r="BG885" s="28"/>
      <c r="BH885" s="28"/>
      <c r="BI885" s="28"/>
      <c r="BJ885" s="28"/>
      <c r="BK885" s="28"/>
      <c r="BL885" s="28"/>
      <c r="BM885" s="28"/>
      <c r="BN885" s="28"/>
      <c r="BO885" s="28"/>
      <c r="BP885" s="28"/>
      <c r="BQ885" s="28"/>
      <c r="BR885" s="28"/>
      <c r="BS885" s="28"/>
      <c r="BT885" s="28"/>
      <c r="BU885" s="28"/>
    </row>
    <row r="886">
      <c r="A886" s="27"/>
      <c r="B886" s="7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62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62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62"/>
      <c r="BE886" s="28"/>
      <c r="BF886" s="28"/>
      <c r="BG886" s="28"/>
      <c r="BH886" s="28"/>
      <c r="BI886" s="28"/>
      <c r="BJ886" s="28"/>
      <c r="BK886" s="28"/>
      <c r="BL886" s="28"/>
      <c r="BM886" s="28"/>
      <c r="BN886" s="28"/>
      <c r="BO886" s="28"/>
      <c r="BP886" s="28"/>
      <c r="BQ886" s="28"/>
      <c r="BR886" s="28"/>
      <c r="BS886" s="28"/>
      <c r="BT886" s="28"/>
      <c r="BU886" s="28"/>
    </row>
    <row r="887">
      <c r="A887" s="27"/>
      <c r="B887" s="7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62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62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  <c r="BD887" s="62"/>
      <c r="BE887" s="28"/>
      <c r="BF887" s="28"/>
      <c r="BG887" s="28"/>
      <c r="BH887" s="28"/>
      <c r="BI887" s="28"/>
      <c r="BJ887" s="28"/>
      <c r="BK887" s="28"/>
      <c r="BL887" s="28"/>
      <c r="BM887" s="28"/>
      <c r="BN887" s="28"/>
      <c r="BO887" s="28"/>
      <c r="BP887" s="28"/>
      <c r="BQ887" s="28"/>
      <c r="BR887" s="28"/>
      <c r="BS887" s="28"/>
      <c r="BT887" s="28"/>
      <c r="BU887" s="28"/>
    </row>
    <row r="888">
      <c r="A888" s="27"/>
      <c r="B888" s="7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62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62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  <c r="BD888" s="62"/>
      <c r="BE888" s="28"/>
      <c r="BF888" s="28"/>
      <c r="BG888" s="28"/>
      <c r="BH888" s="28"/>
      <c r="BI888" s="28"/>
      <c r="BJ888" s="28"/>
      <c r="BK888" s="28"/>
      <c r="BL888" s="28"/>
      <c r="BM888" s="28"/>
      <c r="BN888" s="28"/>
      <c r="BO888" s="28"/>
      <c r="BP888" s="28"/>
      <c r="BQ888" s="28"/>
      <c r="BR888" s="28"/>
      <c r="BS888" s="28"/>
      <c r="BT888" s="28"/>
      <c r="BU888" s="28"/>
    </row>
    <row r="889">
      <c r="A889" s="27"/>
      <c r="B889" s="7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62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62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8"/>
      <c r="BC889" s="28"/>
      <c r="BD889" s="62"/>
      <c r="BE889" s="28"/>
      <c r="BF889" s="28"/>
      <c r="BG889" s="28"/>
      <c r="BH889" s="28"/>
      <c r="BI889" s="28"/>
      <c r="BJ889" s="28"/>
      <c r="BK889" s="28"/>
      <c r="BL889" s="28"/>
      <c r="BM889" s="28"/>
      <c r="BN889" s="28"/>
      <c r="BO889" s="28"/>
      <c r="BP889" s="28"/>
      <c r="BQ889" s="28"/>
      <c r="BR889" s="28"/>
      <c r="BS889" s="28"/>
      <c r="BT889" s="28"/>
      <c r="BU889" s="28"/>
    </row>
    <row r="890">
      <c r="A890" s="27"/>
      <c r="B890" s="7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62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62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62"/>
      <c r="BE890" s="28"/>
      <c r="BF890" s="28"/>
      <c r="BG890" s="28"/>
      <c r="BH890" s="28"/>
      <c r="BI890" s="28"/>
      <c r="BJ890" s="28"/>
      <c r="BK890" s="28"/>
      <c r="BL890" s="28"/>
      <c r="BM890" s="28"/>
      <c r="BN890" s="28"/>
      <c r="BO890" s="28"/>
      <c r="BP890" s="28"/>
      <c r="BQ890" s="28"/>
      <c r="BR890" s="28"/>
      <c r="BS890" s="28"/>
      <c r="BT890" s="28"/>
      <c r="BU890" s="28"/>
    </row>
    <row r="891">
      <c r="A891" s="27"/>
      <c r="B891" s="7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62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62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62"/>
      <c r="BE891" s="28"/>
      <c r="BF891" s="28"/>
      <c r="BG891" s="28"/>
      <c r="BH891" s="28"/>
      <c r="BI891" s="28"/>
      <c r="BJ891" s="28"/>
      <c r="BK891" s="28"/>
      <c r="BL891" s="28"/>
      <c r="BM891" s="28"/>
      <c r="BN891" s="28"/>
      <c r="BO891" s="28"/>
      <c r="BP891" s="28"/>
      <c r="BQ891" s="28"/>
      <c r="BR891" s="28"/>
      <c r="BS891" s="28"/>
      <c r="BT891" s="28"/>
      <c r="BU891" s="28"/>
    </row>
    <row r="892">
      <c r="A892" s="27"/>
      <c r="B892" s="7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62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62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62"/>
      <c r="BE892" s="28"/>
      <c r="BF892" s="28"/>
      <c r="BG892" s="28"/>
      <c r="BH892" s="28"/>
      <c r="BI892" s="28"/>
      <c r="BJ892" s="28"/>
      <c r="BK892" s="28"/>
      <c r="BL892" s="28"/>
      <c r="BM892" s="28"/>
      <c r="BN892" s="28"/>
      <c r="BO892" s="28"/>
      <c r="BP892" s="28"/>
      <c r="BQ892" s="28"/>
      <c r="BR892" s="28"/>
      <c r="BS892" s="28"/>
      <c r="BT892" s="28"/>
      <c r="BU892" s="28"/>
    </row>
    <row r="893">
      <c r="A893" s="27"/>
      <c r="B893" s="7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62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62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62"/>
      <c r="BE893" s="28"/>
      <c r="BF893" s="28"/>
      <c r="BG893" s="28"/>
      <c r="BH893" s="28"/>
      <c r="BI893" s="28"/>
      <c r="BJ893" s="28"/>
      <c r="BK893" s="28"/>
      <c r="BL893" s="28"/>
      <c r="BM893" s="28"/>
      <c r="BN893" s="28"/>
      <c r="BO893" s="28"/>
      <c r="BP893" s="28"/>
      <c r="BQ893" s="28"/>
      <c r="BR893" s="28"/>
      <c r="BS893" s="28"/>
      <c r="BT893" s="28"/>
      <c r="BU893" s="28"/>
    </row>
    <row r="894">
      <c r="A894" s="27"/>
      <c r="B894" s="7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62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62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62"/>
      <c r="BE894" s="28"/>
      <c r="BF894" s="28"/>
      <c r="BG894" s="28"/>
      <c r="BH894" s="28"/>
      <c r="BI894" s="28"/>
      <c r="BJ894" s="28"/>
      <c r="BK894" s="28"/>
      <c r="BL894" s="28"/>
      <c r="BM894" s="28"/>
      <c r="BN894" s="28"/>
      <c r="BO894" s="28"/>
      <c r="BP894" s="28"/>
      <c r="BQ894" s="28"/>
      <c r="BR894" s="28"/>
      <c r="BS894" s="28"/>
      <c r="BT894" s="28"/>
      <c r="BU894" s="28"/>
    </row>
    <row r="895">
      <c r="A895" s="27"/>
      <c r="B895" s="7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62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62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  <c r="BD895" s="62"/>
      <c r="BE895" s="28"/>
      <c r="BF895" s="28"/>
      <c r="BG895" s="28"/>
      <c r="BH895" s="28"/>
      <c r="BI895" s="28"/>
      <c r="BJ895" s="28"/>
      <c r="BK895" s="28"/>
      <c r="BL895" s="28"/>
      <c r="BM895" s="28"/>
      <c r="BN895" s="28"/>
      <c r="BO895" s="28"/>
      <c r="BP895" s="28"/>
      <c r="BQ895" s="28"/>
      <c r="BR895" s="28"/>
      <c r="BS895" s="28"/>
      <c r="BT895" s="28"/>
      <c r="BU895" s="28"/>
    </row>
    <row r="896">
      <c r="A896" s="27"/>
      <c r="B896" s="7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62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62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  <c r="BD896" s="62"/>
      <c r="BE896" s="28"/>
      <c r="BF896" s="28"/>
      <c r="BG896" s="28"/>
      <c r="BH896" s="28"/>
      <c r="BI896" s="28"/>
      <c r="BJ896" s="28"/>
      <c r="BK896" s="28"/>
      <c r="BL896" s="28"/>
      <c r="BM896" s="28"/>
      <c r="BN896" s="28"/>
      <c r="BO896" s="28"/>
      <c r="BP896" s="28"/>
      <c r="BQ896" s="28"/>
      <c r="BR896" s="28"/>
      <c r="BS896" s="28"/>
      <c r="BT896" s="28"/>
      <c r="BU896" s="28"/>
    </row>
    <row r="897">
      <c r="A897" s="27"/>
      <c r="B897" s="7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62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62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62"/>
      <c r="BE897" s="28"/>
      <c r="BF897" s="28"/>
      <c r="BG897" s="28"/>
      <c r="BH897" s="28"/>
      <c r="BI897" s="28"/>
      <c r="BJ897" s="28"/>
      <c r="BK897" s="28"/>
      <c r="BL897" s="28"/>
      <c r="BM897" s="28"/>
      <c r="BN897" s="28"/>
      <c r="BO897" s="28"/>
      <c r="BP897" s="28"/>
      <c r="BQ897" s="28"/>
      <c r="BR897" s="28"/>
      <c r="BS897" s="28"/>
      <c r="BT897" s="28"/>
      <c r="BU897" s="28"/>
    </row>
    <row r="898">
      <c r="A898" s="27"/>
      <c r="B898" s="7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62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62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  <c r="BD898" s="62"/>
      <c r="BE898" s="28"/>
      <c r="BF898" s="28"/>
      <c r="BG898" s="28"/>
      <c r="BH898" s="28"/>
      <c r="BI898" s="28"/>
      <c r="BJ898" s="28"/>
      <c r="BK898" s="28"/>
      <c r="BL898" s="28"/>
      <c r="BM898" s="28"/>
      <c r="BN898" s="28"/>
      <c r="BO898" s="28"/>
      <c r="BP898" s="28"/>
      <c r="BQ898" s="28"/>
      <c r="BR898" s="28"/>
      <c r="BS898" s="28"/>
      <c r="BT898" s="28"/>
      <c r="BU898" s="28"/>
    </row>
    <row r="899">
      <c r="A899" s="27"/>
      <c r="B899" s="7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62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62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62"/>
      <c r="BE899" s="28"/>
      <c r="BF899" s="28"/>
      <c r="BG899" s="28"/>
      <c r="BH899" s="28"/>
      <c r="BI899" s="28"/>
      <c r="BJ899" s="28"/>
      <c r="BK899" s="28"/>
      <c r="BL899" s="28"/>
      <c r="BM899" s="28"/>
      <c r="BN899" s="28"/>
      <c r="BO899" s="28"/>
      <c r="BP899" s="28"/>
      <c r="BQ899" s="28"/>
      <c r="BR899" s="28"/>
      <c r="BS899" s="28"/>
      <c r="BT899" s="28"/>
      <c r="BU899" s="28"/>
    </row>
    <row r="900">
      <c r="A900" s="27"/>
      <c r="B900" s="7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62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62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62"/>
      <c r="BE900" s="28"/>
      <c r="BF900" s="28"/>
      <c r="BG900" s="28"/>
      <c r="BH900" s="28"/>
      <c r="BI900" s="28"/>
      <c r="BJ900" s="28"/>
      <c r="BK900" s="28"/>
      <c r="BL900" s="28"/>
      <c r="BM900" s="28"/>
      <c r="BN900" s="28"/>
      <c r="BO900" s="28"/>
      <c r="BP900" s="28"/>
      <c r="BQ900" s="28"/>
      <c r="BR900" s="28"/>
      <c r="BS900" s="28"/>
      <c r="BT900" s="28"/>
      <c r="BU900" s="28"/>
    </row>
    <row r="901">
      <c r="A901" s="27"/>
      <c r="B901" s="7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62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62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62"/>
      <c r="BE901" s="28"/>
      <c r="BF901" s="28"/>
      <c r="BG901" s="28"/>
      <c r="BH901" s="28"/>
      <c r="BI901" s="28"/>
      <c r="BJ901" s="28"/>
      <c r="BK901" s="28"/>
      <c r="BL901" s="28"/>
      <c r="BM901" s="28"/>
      <c r="BN901" s="28"/>
      <c r="BO901" s="28"/>
      <c r="BP901" s="28"/>
      <c r="BQ901" s="28"/>
      <c r="BR901" s="28"/>
      <c r="BS901" s="28"/>
      <c r="BT901" s="28"/>
      <c r="BU901" s="28"/>
    </row>
    <row r="902">
      <c r="A902" s="27"/>
      <c r="B902" s="7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62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62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62"/>
      <c r="BE902" s="28"/>
      <c r="BF902" s="28"/>
      <c r="BG902" s="28"/>
      <c r="BH902" s="28"/>
      <c r="BI902" s="28"/>
      <c r="BJ902" s="28"/>
      <c r="BK902" s="28"/>
      <c r="BL902" s="28"/>
      <c r="BM902" s="28"/>
      <c r="BN902" s="28"/>
      <c r="BO902" s="28"/>
      <c r="BP902" s="28"/>
      <c r="BQ902" s="28"/>
      <c r="BR902" s="28"/>
      <c r="BS902" s="28"/>
      <c r="BT902" s="28"/>
      <c r="BU902" s="28"/>
    </row>
    <row r="903">
      <c r="A903" s="27"/>
      <c r="B903" s="7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62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62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62"/>
      <c r="BE903" s="28"/>
      <c r="BF903" s="28"/>
      <c r="BG903" s="28"/>
      <c r="BH903" s="28"/>
      <c r="BI903" s="28"/>
      <c r="BJ903" s="28"/>
      <c r="BK903" s="28"/>
      <c r="BL903" s="28"/>
      <c r="BM903" s="28"/>
      <c r="BN903" s="28"/>
      <c r="BO903" s="28"/>
      <c r="BP903" s="28"/>
      <c r="BQ903" s="28"/>
      <c r="BR903" s="28"/>
      <c r="BS903" s="28"/>
      <c r="BT903" s="28"/>
      <c r="BU903" s="28"/>
    </row>
    <row r="904">
      <c r="A904" s="27"/>
      <c r="B904" s="7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62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62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62"/>
      <c r="BE904" s="28"/>
      <c r="BF904" s="28"/>
      <c r="BG904" s="28"/>
      <c r="BH904" s="28"/>
      <c r="BI904" s="28"/>
      <c r="BJ904" s="28"/>
      <c r="BK904" s="28"/>
      <c r="BL904" s="28"/>
      <c r="BM904" s="28"/>
      <c r="BN904" s="28"/>
      <c r="BO904" s="28"/>
      <c r="BP904" s="28"/>
      <c r="BQ904" s="28"/>
      <c r="BR904" s="28"/>
      <c r="BS904" s="28"/>
      <c r="BT904" s="28"/>
      <c r="BU904" s="28"/>
    </row>
    <row r="905">
      <c r="A905" s="27"/>
      <c r="B905" s="7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62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62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62"/>
      <c r="BE905" s="28"/>
      <c r="BF905" s="28"/>
      <c r="BG905" s="28"/>
      <c r="BH905" s="28"/>
      <c r="BI905" s="28"/>
      <c r="BJ905" s="28"/>
      <c r="BK905" s="28"/>
      <c r="BL905" s="28"/>
      <c r="BM905" s="28"/>
      <c r="BN905" s="28"/>
      <c r="BO905" s="28"/>
      <c r="BP905" s="28"/>
      <c r="BQ905" s="28"/>
      <c r="BR905" s="28"/>
      <c r="BS905" s="28"/>
      <c r="BT905" s="28"/>
      <c r="BU905" s="28"/>
    </row>
    <row r="906">
      <c r="A906" s="27"/>
      <c r="B906" s="7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62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62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62"/>
      <c r="BE906" s="28"/>
      <c r="BF906" s="28"/>
      <c r="BG906" s="28"/>
      <c r="BH906" s="28"/>
      <c r="BI906" s="28"/>
      <c r="BJ906" s="28"/>
      <c r="BK906" s="28"/>
      <c r="BL906" s="28"/>
      <c r="BM906" s="28"/>
      <c r="BN906" s="28"/>
      <c r="BO906" s="28"/>
      <c r="BP906" s="28"/>
      <c r="BQ906" s="28"/>
      <c r="BR906" s="28"/>
      <c r="BS906" s="28"/>
      <c r="BT906" s="28"/>
      <c r="BU906" s="28"/>
    </row>
    <row r="907">
      <c r="A907" s="27"/>
      <c r="B907" s="7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62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62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62"/>
      <c r="BE907" s="28"/>
      <c r="BF907" s="28"/>
      <c r="BG907" s="28"/>
      <c r="BH907" s="28"/>
      <c r="BI907" s="28"/>
      <c r="BJ907" s="28"/>
      <c r="BK907" s="28"/>
      <c r="BL907" s="28"/>
      <c r="BM907" s="28"/>
      <c r="BN907" s="28"/>
      <c r="BO907" s="28"/>
      <c r="BP907" s="28"/>
      <c r="BQ907" s="28"/>
      <c r="BR907" s="28"/>
      <c r="BS907" s="28"/>
      <c r="BT907" s="28"/>
      <c r="BU907" s="28"/>
    </row>
    <row r="908">
      <c r="A908" s="27"/>
      <c r="B908" s="7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62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62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62"/>
      <c r="BE908" s="28"/>
      <c r="BF908" s="28"/>
      <c r="BG908" s="28"/>
      <c r="BH908" s="28"/>
      <c r="BI908" s="28"/>
      <c r="BJ908" s="28"/>
      <c r="BK908" s="28"/>
      <c r="BL908" s="28"/>
      <c r="BM908" s="28"/>
      <c r="BN908" s="28"/>
      <c r="BO908" s="28"/>
      <c r="BP908" s="28"/>
      <c r="BQ908" s="28"/>
      <c r="BR908" s="28"/>
      <c r="BS908" s="28"/>
      <c r="BT908" s="28"/>
      <c r="BU908" s="28"/>
    </row>
    <row r="909">
      <c r="A909" s="27"/>
      <c r="B909" s="7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62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62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62"/>
      <c r="BE909" s="28"/>
      <c r="BF909" s="28"/>
      <c r="BG909" s="28"/>
      <c r="BH909" s="28"/>
      <c r="BI909" s="28"/>
      <c r="BJ909" s="28"/>
      <c r="BK909" s="28"/>
      <c r="BL909" s="28"/>
      <c r="BM909" s="28"/>
      <c r="BN909" s="28"/>
      <c r="BO909" s="28"/>
      <c r="BP909" s="28"/>
      <c r="BQ909" s="28"/>
      <c r="BR909" s="28"/>
      <c r="BS909" s="28"/>
      <c r="BT909" s="28"/>
      <c r="BU909" s="28"/>
    </row>
    <row r="910">
      <c r="A910" s="27"/>
      <c r="B910" s="7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62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62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62"/>
      <c r="BE910" s="28"/>
      <c r="BF910" s="28"/>
      <c r="BG910" s="28"/>
      <c r="BH910" s="28"/>
      <c r="BI910" s="28"/>
      <c r="BJ910" s="28"/>
      <c r="BK910" s="28"/>
      <c r="BL910" s="28"/>
      <c r="BM910" s="28"/>
      <c r="BN910" s="28"/>
      <c r="BO910" s="28"/>
      <c r="BP910" s="28"/>
      <c r="BQ910" s="28"/>
      <c r="BR910" s="28"/>
      <c r="BS910" s="28"/>
      <c r="BT910" s="28"/>
      <c r="BU910" s="28"/>
    </row>
    <row r="911">
      <c r="A911" s="27"/>
      <c r="B911" s="7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62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62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62"/>
      <c r="BE911" s="28"/>
      <c r="BF911" s="28"/>
      <c r="BG911" s="28"/>
      <c r="BH911" s="28"/>
      <c r="BI911" s="28"/>
      <c r="BJ911" s="28"/>
      <c r="BK911" s="28"/>
      <c r="BL911" s="28"/>
      <c r="BM911" s="28"/>
      <c r="BN911" s="28"/>
      <c r="BO911" s="28"/>
      <c r="BP911" s="28"/>
      <c r="BQ911" s="28"/>
      <c r="BR911" s="28"/>
      <c r="BS911" s="28"/>
      <c r="BT911" s="28"/>
      <c r="BU911" s="28"/>
    </row>
    <row r="912">
      <c r="A912" s="27"/>
      <c r="B912" s="7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62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62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  <c r="BD912" s="62"/>
      <c r="BE912" s="28"/>
      <c r="BF912" s="28"/>
      <c r="BG912" s="28"/>
      <c r="BH912" s="28"/>
      <c r="BI912" s="28"/>
      <c r="BJ912" s="28"/>
      <c r="BK912" s="28"/>
      <c r="BL912" s="28"/>
      <c r="BM912" s="28"/>
      <c r="BN912" s="28"/>
      <c r="BO912" s="28"/>
      <c r="BP912" s="28"/>
      <c r="BQ912" s="28"/>
      <c r="BR912" s="28"/>
      <c r="BS912" s="28"/>
      <c r="BT912" s="28"/>
      <c r="BU912" s="28"/>
    </row>
    <row r="913">
      <c r="A913" s="27"/>
      <c r="B913" s="7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62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62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  <c r="BD913" s="62"/>
      <c r="BE913" s="28"/>
      <c r="BF913" s="28"/>
      <c r="BG913" s="28"/>
      <c r="BH913" s="28"/>
      <c r="BI913" s="28"/>
      <c r="BJ913" s="28"/>
      <c r="BK913" s="28"/>
      <c r="BL913" s="28"/>
      <c r="BM913" s="28"/>
      <c r="BN913" s="28"/>
      <c r="BO913" s="28"/>
      <c r="BP913" s="28"/>
      <c r="BQ913" s="28"/>
      <c r="BR913" s="28"/>
      <c r="BS913" s="28"/>
      <c r="BT913" s="28"/>
      <c r="BU913" s="28"/>
    </row>
    <row r="914">
      <c r="A914" s="27"/>
      <c r="B914" s="7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62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62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  <c r="BD914" s="62"/>
      <c r="BE914" s="28"/>
      <c r="BF914" s="28"/>
      <c r="BG914" s="28"/>
      <c r="BH914" s="28"/>
      <c r="BI914" s="28"/>
      <c r="BJ914" s="28"/>
      <c r="BK914" s="28"/>
      <c r="BL914" s="28"/>
      <c r="BM914" s="28"/>
      <c r="BN914" s="28"/>
      <c r="BO914" s="28"/>
      <c r="BP914" s="28"/>
      <c r="BQ914" s="28"/>
      <c r="BR914" s="28"/>
      <c r="BS914" s="28"/>
      <c r="BT914" s="28"/>
      <c r="BU914" s="28"/>
    </row>
    <row r="915">
      <c r="A915" s="27"/>
      <c r="B915" s="7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62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62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  <c r="BD915" s="62"/>
      <c r="BE915" s="28"/>
      <c r="BF915" s="28"/>
      <c r="BG915" s="28"/>
      <c r="BH915" s="28"/>
      <c r="BI915" s="28"/>
      <c r="BJ915" s="28"/>
      <c r="BK915" s="28"/>
      <c r="BL915" s="28"/>
      <c r="BM915" s="28"/>
      <c r="BN915" s="28"/>
      <c r="BO915" s="28"/>
      <c r="BP915" s="28"/>
      <c r="BQ915" s="28"/>
      <c r="BR915" s="28"/>
      <c r="BS915" s="28"/>
      <c r="BT915" s="28"/>
      <c r="BU915" s="28"/>
    </row>
    <row r="916">
      <c r="A916" s="27"/>
      <c r="B916" s="7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62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62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  <c r="BD916" s="62"/>
      <c r="BE916" s="28"/>
      <c r="BF916" s="28"/>
      <c r="BG916" s="28"/>
      <c r="BH916" s="28"/>
      <c r="BI916" s="28"/>
      <c r="BJ916" s="28"/>
      <c r="BK916" s="28"/>
      <c r="BL916" s="28"/>
      <c r="BM916" s="28"/>
      <c r="BN916" s="28"/>
      <c r="BO916" s="28"/>
      <c r="BP916" s="28"/>
      <c r="BQ916" s="28"/>
      <c r="BR916" s="28"/>
      <c r="BS916" s="28"/>
      <c r="BT916" s="28"/>
      <c r="BU916" s="28"/>
    </row>
    <row r="917">
      <c r="A917" s="27"/>
      <c r="B917" s="7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62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62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62"/>
      <c r="BE917" s="28"/>
      <c r="BF917" s="28"/>
      <c r="BG917" s="28"/>
      <c r="BH917" s="28"/>
      <c r="BI917" s="28"/>
      <c r="BJ917" s="28"/>
      <c r="BK917" s="28"/>
      <c r="BL917" s="28"/>
      <c r="BM917" s="28"/>
      <c r="BN917" s="28"/>
      <c r="BO917" s="28"/>
      <c r="BP917" s="28"/>
      <c r="BQ917" s="28"/>
      <c r="BR917" s="28"/>
      <c r="BS917" s="28"/>
      <c r="BT917" s="28"/>
      <c r="BU917" s="28"/>
    </row>
    <row r="918">
      <c r="A918" s="27"/>
      <c r="B918" s="7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62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62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62"/>
      <c r="BE918" s="28"/>
      <c r="BF918" s="28"/>
      <c r="BG918" s="28"/>
      <c r="BH918" s="28"/>
      <c r="BI918" s="28"/>
      <c r="BJ918" s="28"/>
      <c r="BK918" s="28"/>
      <c r="BL918" s="28"/>
      <c r="BM918" s="28"/>
      <c r="BN918" s="28"/>
      <c r="BO918" s="28"/>
      <c r="BP918" s="28"/>
      <c r="BQ918" s="28"/>
      <c r="BR918" s="28"/>
      <c r="BS918" s="28"/>
      <c r="BT918" s="28"/>
      <c r="BU918" s="28"/>
    </row>
    <row r="919">
      <c r="A919" s="27"/>
      <c r="B919" s="7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62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62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62"/>
      <c r="BE919" s="28"/>
      <c r="BF919" s="28"/>
      <c r="BG919" s="28"/>
      <c r="BH919" s="28"/>
      <c r="BI919" s="28"/>
      <c r="BJ919" s="28"/>
      <c r="BK919" s="28"/>
      <c r="BL919" s="28"/>
      <c r="BM919" s="28"/>
      <c r="BN919" s="28"/>
      <c r="BO919" s="28"/>
      <c r="BP919" s="28"/>
      <c r="BQ919" s="28"/>
      <c r="BR919" s="28"/>
      <c r="BS919" s="28"/>
      <c r="BT919" s="28"/>
      <c r="BU919" s="28"/>
    </row>
    <row r="920">
      <c r="A920" s="27"/>
      <c r="B920" s="7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62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62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62"/>
      <c r="BE920" s="28"/>
      <c r="BF920" s="28"/>
      <c r="BG920" s="28"/>
      <c r="BH920" s="28"/>
      <c r="BI920" s="28"/>
      <c r="BJ920" s="28"/>
      <c r="BK920" s="28"/>
      <c r="BL920" s="28"/>
      <c r="BM920" s="28"/>
      <c r="BN920" s="28"/>
      <c r="BO920" s="28"/>
      <c r="BP920" s="28"/>
      <c r="BQ920" s="28"/>
      <c r="BR920" s="28"/>
      <c r="BS920" s="28"/>
      <c r="BT920" s="28"/>
      <c r="BU920" s="28"/>
    </row>
    <row r="921">
      <c r="A921" s="27"/>
      <c r="B921" s="7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62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62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62"/>
      <c r="BE921" s="28"/>
      <c r="BF921" s="28"/>
      <c r="BG921" s="28"/>
      <c r="BH921" s="28"/>
      <c r="BI921" s="28"/>
      <c r="BJ921" s="28"/>
      <c r="BK921" s="28"/>
      <c r="BL921" s="28"/>
      <c r="BM921" s="28"/>
      <c r="BN921" s="28"/>
      <c r="BO921" s="28"/>
      <c r="BP921" s="28"/>
      <c r="BQ921" s="28"/>
      <c r="BR921" s="28"/>
      <c r="BS921" s="28"/>
      <c r="BT921" s="28"/>
      <c r="BU921" s="28"/>
    </row>
    <row r="922">
      <c r="A922" s="27"/>
      <c r="B922" s="7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62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62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62"/>
      <c r="BE922" s="28"/>
      <c r="BF922" s="28"/>
      <c r="BG922" s="28"/>
      <c r="BH922" s="28"/>
      <c r="BI922" s="28"/>
      <c r="BJ922" s="28"/>
      <c r="BK922" s="28"/>
      <c r="BL922" s="28"/>
      <c r="BM922" s="28"/>
      <c r="BN922" s="28"/>
      <c r="BO922" s="28"/>
      <c r="BP922" s="28"/>
      <c r="BQ922" s="28"/>
      <c r="BR922" s="28"/>
      <c r="BS922" s="28"/>
      <c r="BT922" s="28"/>
      <c r="BU922" s="28"/>
    </row>
    <row r="923">
      <c r="A923" s="27"/>
      <c r="B923" s="7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62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62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62"/>
      <c r="BE923" s="28"/>
      <c r="BF923" s="28"/>
      <c r="BG923" s="28"/>
      <c r="BH923" s="28"/>
      <c r="BI923" s="28"/>
      <c r="BJ923" s="28"/>
      <c r="BK923" s="28"/>
      <c r="BL923" s="28"/>
      <c r="BM923" s="28"/>
      <c r="BN923" s="28"/>
      <c r="BO923" s="28"/>
      <c r="BP923" s="28"/>
      <c r="BQ923" s="28"/>
      <c r="BR923" s="28"/>
      <c r="BS923" s="28"/>
      <c r="BT923" s="28"/>
      <c r="BU923" s="28"/>
    </row>
    <row r="924">
      <c r="A924" s="27"/>
      <c r="B924" s="7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62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62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62"/>
      <c r="BE924" s="28"/>
      <c r="BF924" s="28"/>
      <c r="BG924" s="28"/>
      <c r="BH924" s="28"/>
      <c r="BI924" s="28"/>
      <c r="BJ924" s="28"/>
      <c r="BK924" s="28"/>
      <c r="BL924" s="28"/>
      <c r="BM924" s="28"/>
      <c r="BN924" s="28"/>
      <c r="BO924" s="28"/>
      <c r="BP924" s="28"/>
      <c r="BQ924" s="28"/>
      <c r="BR924" s="28"/>
      <c r="BS924" s="28"/>
      <c r="BT924" s="28"/>
      <c r="BU924" s="28"/>
    </row>
    <row r="925">
      <c r="A925" s="27"/>
      <c r="B925" s="7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62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62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62"/>
      <c r="BE925" s="28"/>
      <c r="BF925" s="28"/>
      <c r="BG925" s="28"/>
      <c r="BH925" s="28"/>
      <c r="BI925" s="28"/>
      <c r="BJ925" s="28"/>
      <c r="BK925" s="28"/>
      <c r="BL925" s="28"/>
      <c r="BM925" s="28"/>
      <c r="BN925" s="28"/>
      <c r="BO925" s="28"/>
      <c r="BP925" s="28"/>
      <c r="BQ925" s="28"/>
      <c r="BR925" s="28"/>
      <c r="BS925" s="28"/>
      <c r="BT925" s="28"/>
      <c r="BU925" s="28"/>
    </row>
    <row r="926">
      <c r="A926" s="27"/>
      <c r="B926" s="7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62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62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62"/>
      <c r="BE926" s="28"/>
      <c r="BF926" s="28"/>
      <c r="BG926" s="28"/>
      <c r="BH926" s="28"/>
      <c r="BI926" s="28"/>
      <c r="BJ926" s="28"/>
      <c r="BK926" s="28"/>
      <c r="BL926" s="28"/>
      <c r="BM926" s="28"/>
      <c r="BN926" s="28"/>
      <c r="BO926" s="28"/>
      <c r="BP926" s="28"/>
      <c r="BQ926" s="28"/>
      <c r="BR926" s="28"/>
      <c r="BS926" s="28"/>
      <c r="BT926" s="28"/>
      <c r="BU926" s="28"/>
    </row>
    <row r="927">
      <c r="A927" s="27"/>
      <c r="B927" s="7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62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62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  <c r="BD927" s="62"/>
      <c r="BE927" s="28"/>
      <c r="BF927" s="28"/>
      <c r="BG927" s="28"/>
      <c r="BH927" s="28"/>
      <c r="BI927" s="28"/>
      <c r="BJ927" s="28"/>
      <c r="BK927" s="28"/>
      <c r="BL927" s="28"/>
      <c r="BM927" s="28"/>
      <c r="BN927" s="28"/>
      <c r="BO927" s="28"/>
      <c r="BP927" s="28"/>
      <c r="BQ927" s="28"/>
      <c r="BR927" s="28"/>
      <c r="BS927" s="28"/>
      <c r="BT927" s="28"/>
      <c r="BU927" s="28"/>
    </row>
    <row r="928">
      <c r="A928" s="27"/>
      <c r="B928" s="7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62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62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62"/>
      <c r="BE928" s="28"/>
      <c r="BF928" s="28"/>
      <c r="BG928" s="28"/>
      <c r="BH928" s="28"/>
      <c r="BI928" s="28"/>
      <c r="BJ928" s="28"/>
      <c r="BK928" s="28"/>
      <c r="BL928" s="28"/>
      <c r="BM928" s="28"/>
      <c r="BN928" s="28"/>
      <c r="BO928" s="28"/>
      <c r="BP928" s="28"/>
      <c r="BQ928" s="28"/>
      <c r="BR928" s="28"/>
      <c r="BS928" s="28"/>
      <c r="BT928" s="28"/>
      <c r="BU928" s="28"/>
    </row>
    <row r="929">
      <c r="A929" s="27"/>
      <c r="B929" s="7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62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62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62"/>
      <c r="BE929" s="28"/>
      <c r="BF929" s="28"/>
      <c r="BG929" s="28"/>
      <c r="BH929" s="28"/>
      <c r="BI929" s="28"/>
      <c r="BJ929" s="28"/>
      <c r="BK929" s="28"/>
      <c r="BL929" s="28"/>
      <c r="BM929" s="28"/>
      <c r="BN929" s="28"/>
      <c r="BO929" s="28"/>
      <c r="BP929" s="28"/>
      <c r="BQ929" s="28"/>
      <c r="BR929" s="28"/>
      <c r="BS929" s="28"/>
      <c r="BT929" s="28"/>
      <c r="BU929" s="28"/>
    </row>
    <row r="930">
      <c r="A930" s="27"/>
      <c r="B930" s="7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62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62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62"/>
      <c r="BE930" s="28"/>
      <c r="BF930" s="28"/>
      <c r="BG930" s="28"/>
      <c r="BH930" s="28"/>
      <c r="BI930" s="28"/>
      <c r="BJ930" s="28"/>
      <c r="BK930" s="28"/>
      <c r="BL930" s="28"/>
      <c r="BM930" s="28"/>
      <c r="BN930" s="28"/>
      <c r="BO930" s="28"/>
      <c r="BP930" s="28"/>
      <c r="BQ930" s="28"/>
      <c r="BR930" s="28"/>
      <c r="BS930" s="28"/>
      <c r="BT930" s="28"/>
      <c r="BU930" s="28"/>
    </row>
    <row r="931">
      <c r="A931" s="27"/>
      <c r="B931" s="7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62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62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62"/>
      <c r="BE931" s="28"/>
      <c r="BF931" s="28"/>
      <c r="BG931" s="28"/>
      <c r="BH931" s="28"/>
      <c r="BI931" s="28"/>
      <c r="BJ931" s="28"/>
      <c r="BK931" s="28"/>
      <c r="BL931" s="28"/>
      <c r="BM931" s="28"/>
      <c r="BN931" s="28"/>
      <c r="BO931" s="28"/>
      <c r="BP931" s="28"/>
      <c r="BQ931" s="28"/>
      <c r="BR931" s="28"/>
      <c r="BS931" s="28"/>
      <c r="BT931" s="28"/>
      <c r="BU931" s="28"/>
    </row>
    <row r="932">
      <c r="A932" s="27"/>
      <c r="B932" s="7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62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62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62"/>
      <c r="BE932" s="28"/>
      <c r="BF932" s="28"/>
      <c r="BG932" s="28"/>
      <c r="BH932" s="28"/>
      <c r="BI932" s="28"/>
      <c r="BJ932" s="28"/>
      <c r="BK932" s="28"/>
      <c r="BL932" s="28"/>
      <c r="BM932" s="28"/>
      <c r="BN932" s="28"/>
      <c r="BO932" s="28"/>
      <c r="BP932" s="28"/>
      <c r="BQ932" s="28"/>
      <c r="BR932" s="28"/>
      <c r="BS932" s="28"/>
      <c r="BT932" s="28"/>
      <c r="BU932" s="28"/>
    </row>
    <row r="933">
      <c r="A933" s="27"/>
      <c r="B933" s="7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62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62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62"/>
      <c r="BE933" s="28"/>
      <c r="BF933" s="28"/>
      <c r="BG933" s="28"/>
      <c r="BH933" s="28"/>
      <c r="BI933" s="28"/>
      <c r="BJ933" s="28"/>
      <c r="BK933" s="28"/>
      <c r="BL933" s="28"/>
      <c r="BM933" s="28"/>
      <c r="BN933" s="28"/>
      <c r="BO933" s="28"/>
      <c r="BP933" s="28"/>
      <c r="BQ933" s="28"/>
      <c r="BR933" s="28"/>
      <c r="BS933" s="28"/>
      <c r="BT933" s="28"/>
      <c r="BU933" s="28"/>
    </row>
    <row r="934">
      <c r="A934" s="27"/>
      <c r="B934" s="7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62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62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62"/>
      <c r="BE934" s="28"/>
      <c r="BF934" s="28"/>
      <c r="BG934" s="28"/>
      <c r="BH934" s="28"/>
      <c r="BI934" s="28"/>
      <c r="BJ934" s="28"/>
      <c r="BK934" s="28"/>
      <c r="BL934" s="28"/>
      <c r="BM934" s="28"/>
      <c r="BN934" s="28"/>
      <c r="BO934" s="28"/>
      <c r="BP934" s="28"/>
      <c r="BQ934" s="28"/>
      <c r="BR934" s="28"/>
      <c r="BS934" s="28"/>
      <c r="BT934" s="28"/>
      <c r="BU934" s="28"/>
    </row>
    <row r="935">
      <c r="A935" s="27"/>
      <c r="B935" s="7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62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62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62"/>
      <c r="BE935" s="28"/>
      <c r="BF935" s="28"/>
      <c r="BG935" s="28"/>
      <c r="BH935" s="28"/>
      <c r="BI935" s="28"/>
      <c r="BJ935" s="28"/>
      <c r="BK935" s="28"/>
      <c r="BL935" s="28"/>
      <c r="BM935" s="28"/>
      <c r="BN935" s="28"/>
      <c r="BO935" s="28"/>
      <c r="BP935" s="28"/>
      <c r="BQ935" s="28"/>
      <c r="BR935" s="28"/>
      <c r="BS935" s="28"/>
      <c r="BT935" s="28"/>
      <c r="BU935" s="28"/>
    </row>
    <row r="936">
      <c r="A936" s="27"/>
      <c r="B936" s="7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62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62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62"/>
      <c r="BE936" s="28"/>
      <c r="BF936" s="28"/>
      <c r="BG936" s="28"/>
      <c r="BH936" s="28"/>
      <c r="BI936" s="28"/>
      <c r="BJ936" s="28"/>
      <c r="BK936" s="28"/>
      <c r="BL936" s="28"/>
      <c r="BM936" s="28"/>
      <c r="BN936" s="28"/>
      <c r="BO936" s="28"/>
      <c r="BP936" s="28"/>
      <c r="BQ936" s="28"/>
      <c r="BR936" s="28"/>
      <c r="BS936" s="28"/>
      <c r="BT936" s="28"/>
      <c r="BU936" s="28"/>
    </row>
    <row r="937">
      <c r="A937" s="27"/>
      <c r="B937" s="7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62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62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62"/>
      <c r="BE937" s="28"/>
      <c r="BF937" s="28"/>
      <c r="BG937" s="28"/>
      <c r="BH937" s="28"/>
      <c r="BI937" s="28"/>
      <c r="BJ937" s="28"/>
      <c r="BK937" s="28"/>
      <c r="BL937" s="28"/>
      <c r="BM937" s="28"/>
      <c r="BN937" s="28"/>
      <c r="BO937" s="28"/>
      <c r="BP937" s="28"/>
      <c r="BQ937" s="28"/>
      <c r="BR937" s="28"/>
      <c r="BS937" s="28"/>
      <c r="BT937" s="28"/>
      <c r="BU937" s="28"/>
    </row>
    <row r="938">
      <c r="A938" s="27"/>
      <c r="B938" s="7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62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62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62"/>
      <c r="BE938" s="28"/>
      <c r="BF938" s="28"/>
      <c r="BG938" s="28"/>
      <c r="BH938" s="28"/>
      <c r="BI938" s="28"/>
      <c r="BJ938" s="28"/>
      <c r="BK938" s="28"/>
      <c r="BL938" s="28"/>
      <c r="BM938" s="28"/>
      <c r="BN938" s="28"/>
      <c r="BO938" s="28"/>
      <c r="BP938" s="28"/>
      <c r="BQ938" s="28"/>
      <c r="BR938" s="28"/>
      <c r="BS938" s="28"/>
      <c r="BT938" s="28"/>
      <c r="BU938" s="28"/>
    </row>
    <row r="939">
      <c r="A939" s="27"/>
      <c r="B939" s="7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62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62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62"/>
      <c r="BE939" s="28"/>
      <c r="BF939" s="28"/>
      <c r="BG939" s="28"/>
      <c r="BH939" s="28"/>
      <c r="BI939" s="28"/>
      <c r="BJ939" s="28"/>
      <c r="BK939" s="28"/>
      <c r="BL939" s="28"/>
      <c r="BM939" s="28"/>
      <c r="BN939" s="28"/>
      <c r="BO939" s="28"/>
      <c r="BP939" s="28"/>
      <c r="BQ939" s="28"/>
      <c r="BR939" s="28"/>
      <c r="BS939" s="28"/>
      <c r="BT939" s="28"/>
      <c r="BU939" s="28"/>
    </row>
    <row r="940">
      <c r="A940" s="27"/>
      <c r="B940" s="7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62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62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62"/>
      <c r="BE940" s="28"/>
      <c r="BF940" s="28"/>
      <c r="BG940" s="28"/>
      <c r="BH940" s="28"/>
      <c r="BI940" s="28"/>
      <c r="BJ940" s="28"/>
      <c r="BK940" s="28"/>
      <c r="BL940" s="28"/>
      <c r="BM940" s="28"/>
      <c r="BN940" s="28"/>
      <c r="BO940" s="28"/>
      <c r="BP940" s="28"/>
      <c r="BQ940" s="28"/>
      <c r="BR940" s="28"/>
      <c r="BS940" s="28"/>
      <c r="BT940" s="28"/>
      <c r="BU940" s="28"/>
    </row>
    <row r="941">
      <c r="A941" s="27"/>
      <c r="B941" s="7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62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62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62"/>
      <c r="BE941" s="28"/>
      <c r="BF941" s="28"/>
      <c r="BG941" s="28"/>
      <c r="BH941" s="28"/>
      <c r="BI941" s="28"/>
      <c r="BJ941" s="28"/>
      <c r="BK941" s="28"/>
      <c r="BL941" s="28"/>
      <c r="BM941" s="28"/>
      <c r="BN941" s="28"/>
      <c r="BO941" s="28"/>
      <c r="BP941" s="28"/>
      <c r="BQ941" s="28"/>
      <c r="BR941" s="28"/>
      <c r="BS941" s="28"/>
      <c r="BT941" s="28"/>
      <c r="BU941" s="28"/>
    </row>
    <row r="942">
      <c r="A942" s="27"/>
      <c r="B942" s="7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62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62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62"/>
      <c r="BE942" s="28"/>
      <c r="BF942" s="28"/>
      <c r="BG942" s="28"/>
      <c r="BH942" s="28"/>
      <c r="BI942" s="28"/>
      <c r="BJ942" s="28"/>
      <c r="BK942" s="28"/>
      <c r="BL942" s="28"/>
      <c r="BM942" s="28"/>
      <c r="BN942" s="28"/>
      <c r="BO942" s="28"/>
      <c r="BP942" s="28"/>
      <c r="BQ942" s="28"/>
      <c r="BR942" s="28"/>
      <c r="BS942" s="28"/>
      <c r="BT942" s="28"/>
      <c r="BU942" s="28"/>
    </row>
    <row r="943">
      <c r="A943" s="27"/>
      <c r="B943" s="7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62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62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62"/>
      <c r="BE943" s="28"/>
      <c r="BF943" s="28"/>
      <c r="BG943" s="28"/>
      <c r="BH943" s="28"/>
      <c r="BI943" s="28"/>
      <c r="BJ943" s="28"/>
      <c r="BK943" s="28"/>
      <c r="BL943" s="28"/>
      <c r="BM943" s="28"/>
      <c r="BN943" s="28"/>
      <c r="BO943" s="28"/>
      <c r="BP943" s="28"/>
      <c r="BQ943" s="28"/>
      <c r="BR943" s="28"/>
      <c r="BS943" s="28"/>
      <c r="BT943" s="28"/>
      <c r="BU943" s="28"/>
    </row>
    <row r="944">
      <c r="A944" s="27"/>
      <c r="B944" s="7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62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62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62"/>
      <c r="BE944" s="28"/>
      <c r="BF944" s="28"/>
      <c r="BG944" s="28"/>
      <c r="BH944" s="28"/>
      <c r="BI944" s="28"/>
      <c r="BJ944" s="28"/>
      <c r="BK944" s="28"/>
      <c r="BL944" s="28"/>
      <c r="BM944" s="28"/>
      <c r="BN944" s="28"/>
      <c r="BO944" s="28"/>
      <c r="BP944" s="28"/>
      <c r="BQ944" s="28"/>
      <c r="BR944" s="28"/>
      <c r="BS944" s="28"/>
      <c r="BT944" s="28"/>
      <c r="BU944" s="28"/>
    </row>
    <row r="945">
      <c r="A945" s="27"/>
      <c r="B945" s="7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62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62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62"/>
      <c r="BE945" s="28"/>
      <c r="BF945" s="28"/>
      <c r="BG945" s="28"/>
      <c r="BH945" s="28"/>
      <c r="BI945" s="28"/>
      <c r="BJ945" s="28"/>
      <c r="BK945" s="28"/>
      <c r="BL945" s="28"/>
      <c r="BM945" s="28"/>
      <c r="BN945" s="28"/>
      <c r="BO945" s="28"/>
      <c r="BP945" s="28"/>
      <c r="BQ945" s="28"/>
      <c r="BR945" s="28"/>
      <c r="BS945" s="28"/>
      <c r="BT945" s="28"/>
      <c r="BU945" s="28"/>
    </row>
    <row r="946">
      <c r="A946" s="27"/>
      <c r="B946" s="7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62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62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62"/>
      <c r="BE946" s="28"/>
      <c r="BF946" s="28"/>
      <c r="BG946" s="28"/>
      <c r="BH946" s="28"/>
      <c r="BI946" s="28"/>
      <c r="BJ946" s="28"/>
      <c r="BK946" s="28"/>
      <c r="BL946" s="28"/>
      <c r="BM946" s="28"/>
      <c r="BN946" s="28"/>
      <c r="BO946" s="28"/>
      <c r="BP946" s="28"/>
      <c r="BQ946" s="28"/>
      <c r="BR946" s="28"/>
      <c r="BS946" s="28"/>
      <c r="BT946" s="28"/>
      <c r="BU946" s="28"/>
    </row>
    <row r="947">
      <c r="A947" s="27"/>
      <c r="B947" s="7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62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62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62"/>
      <c r="BE947" s="28"/>
      <c r="BF947" s="28"/>
      <c r="BG947" s="28"/>
      <c r="BH947" s="28"/>
      <c r="BI947" s="28"/>
      <c r="BJ947" s="28"/>
      <c r="BK947" s="28"/>
      <c r="BL947" s="28"/>
      <c r="BM947" s="28"/>
      <c r="BN947" s="28"/>
      <c r="BO947" s="28"/>
      <c r="BP947" s="28"/>
      <c r="BQ947" s="28"/>
      <c r="BR947" s="28"/>
      <c r="BS947" s="28"/>
      <c r="BT947" s="28"/>
      <c r="BU947" s="28"/>
    </row>
    <row r="948">
      <c r="A948" s="27"/>
      <c r="B948" s="7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62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62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62"/>
      <c r="BE948" s="28"/>
      <c r="BF948" s="28"/>
      <c r="BG948" s="28"/>
      <c r="BH948" s="28"/>
      <c r="BI948" s="28"/>
      <c r="BJ948" s="28"/>
      <c r="BK948" s="28"/>
      <c r="BL948" s="28"/>
      <c r="BM948" s="28"/>
      <c r="BN948" s="28"/>
      <c r="BO948" s="28"/>
      <c r="BP948" s="28"/>
      <c r="BQ948" s="28"/>
      <c r="BR948" s="28"/>
      <c r="BS948" s="28"/>
      <c r="BT948" s="28"/>
      <c r="BU948" s="28"/>
    </row>
    <row r="949">
      <c r="A949" s="27"/>
      <c r="B949" s="7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62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62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62"/>
      <c r="BE949" s="28"/>
      <c r="BF949" s="28"/>
      <c r="BG949" s="28"/>
      <c r="BH949" s="28"/>
      <c r="BI949" s="28"/>
      <c r="BJ949" s="28"/>
      <c r="BK949" s="28"/>
      <c r="BL949" s="28"/>
      <c r="BM949" s="28"/>
      <c r="BN949" s="28"/>
      <c r="BO949" s="28"/>
      <c r="BP949" s="28"/>
      <c r="BQ949" s="28"/>
      <c r="BR949" s="28"/>
      <c r="BS949" s="28"/>
      <c r="BT949" s="28"/>
      <c r="BU949" s="28"/>
    </row>
    <row r="950">
      <c r="A950" s="27"/>
      <c r="B950" s="7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62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62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62"/>
      <c r="BE950" s="28"/>
      <c r="BF950" s="28"/>
      <c r="BG950" s="28"/>
      <c r="BH950" s="28"/>
      <c r="BI950" s="28"/>
      <c r="BJ950" s="28"/>
      <c r="BK950" s="28"/>
      <c r="BL950" s="28"/>
      <c r="BM950" s="28"/>
      <c r="BN950" s="28"/>
      <c r="BO950" s="28"/>
      <c r="BP950" s="28"/>
      <c r="BQ950" s="28"/>
      <c r="BR950" s="28"/>
      <c r="BS950" s="28"/>
      <c r="BT950" s="28"/>
      <c r="BU950" s="28"/>
    </row>
    <row r="951">
      <c r="A951" s="27"/>
      <c r="B951" s="7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62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62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62"/>
      <c r="BE951" s="28"/>
      <c r="BF951" s="28"/>
      <c r="BG951" s="28"/>
      <c r="BH951" s="28"/>
      <c r="BI951" s="28"/>
      <c r="BJ951" s="28"/>
      <c r="BK951" s="28"/>
      <c r="BL951" s="28"/>
      <c r="BM951" s="28"/>
      <c r="BN951" s="28"/>
      <c r="BO951" s="28"/>
      <c r="BP951" s="28"/>
      <c r="BQ951" s="28"/>
      <c r="BR951" s="28"/>
      <c r="BS951" s="28"/>
      <c r="BT951" s="28"/>
      <c r="BU951" s="28"/>
    </row>
    <row r="952">
      <c r="A952" s="27"/>
      <c r="B952" s="7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62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62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62"/>
      <c r="BE952" s="28"/>
      <c r="BF952" s="28"/>
      <c r="BG952" s="28"/>
      <c r="BH952" s="28"/>
      <c r="BI952" s="28"/>
      <c r="BJ952" s="28"/>
      <c r="BK952" s="28"/>
      <c r="BL952" s="28"/>
      <c r="BM952" s="28"/>
      <c r="BN952" s="28"/>
      <c r="BO952" s="28"/>
      <c r="BP952" s="28"/>
      <c r="BQ952" s="28"/>
      <c r="BR952" s="28"/>
      <c r="BS952" s="28"/>
      <c r="BT952" s="28"/>
      <c r="BU952" s="28"/>
    </row>
    <row r="953">
      <c r="A953" s="27"/>
      <c r="B953" s="7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62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62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62"/>
      <c r="BE953" s="28"/>
      <c r="BF953" s="28"/>
      <c r="BG953" s="28"/>
      <c r="BH953" s="28"/>
      <c r="BI953" s="28"/>
      <c r="BJ953" s="28"/>
      <c r="BK953" s="28"/>
      <c r="BL953" s="28"/>
      <c r="BM953" s="28"/>
      <c r="BN953" s="28"/>
      <c r="BO953" s="28"/>
      <c r="BP953" s="28"/>
      <c r="BQ953" s="28"/>
      <c r="BR953" s="28"/>
      <c r="BS953" s="28"/>
      <c r="BT953" s="28"/>
      <c r="BU953" s="28"/>
    </row>
    <row r="954">
      <c r="A954" s="27"/>
      <c r="B954" s="7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62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62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62"/>
      <c r="BE954" s="28"/>
      <c r="BF954" s="28"/>
      <c r="BG954" s="28"/>
      <c r="BH954" s="28"/>
      <c r="BI954" s="28"/>
      <c r="BJ954" s="28"/>
      <c r="BK954" s="28"/>
      <c r="BL954" s="28"/>
      <c r="BM954" s="28"/>
      <c r="BN954" s="28"/>
      <c r="BO954" s="28"/>
      <c r="BP954" s="28"/>
      <c r="BQ954" s="28"/>
      <c r="BR954" s="28"/>
      <c r="BS954" s="28"/>
      <c r="BT954" s="28"/>
      <c r="BU954" s="28"/>
    </row>
    <row r="955">
      <c r="A955" s="27"/>
      <c r="B955" s="7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62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62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62"/>
      <c r="BE955" s="28"/>
      <c r="BF955" s="28"/>
      <c r="BG955" s="28"/>
      <c r="BH955" s="28"/>
      <c r="BI955" s="28"/>
      <c r="BJ955" s="28"/>
      <c r="BK955" s="28"/>
      <c r="BL955" s="28"/>
      <c r="BM955" s="28"/>
      <c r="BN955" s="28"/>
      <c r="BO955" s="28"/>
      <c r="BP955" s="28"/>
      <c r="BQ955" s="28"/>
      <c r="BR955" s="28"/>
      <c r="BS955" s="28"/>
      <c r="BT955" s="28"/>
      <c r="BU955" s="28"/>
    </row>
    <row r="956">
      <c r="A956" s="27"/>
      <c r="B956" s="7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62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62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62"/>
      <c r="BE956" s="28"/>
      <c r="BF956" s="28"/>
      <c r="BG956" s="28"/>
      <c r="BH956" s="28"/>
      <c r="BI956" s="28"/>
      <c r="BJ956" s="28"/>
      <c r="BK956" s="28"/>
      <c r="BL956" s="28"/>
      <c r="BM956" s="28"/>
      <c r="BN956" s="28"/>
      <c r="BO956" s="28"/>
      <c r="BP956" s="28"/>
      <c r="BQ956" s="28"/>
      <c r="BR956" s="28"/>
      <c r="BS956" s="28"/>
      <c r="BT956" s="28"/>
      <c r="BU956" s="28"/>
    </row>
    <row r="957">
      <c r="A957" s="27"/>
      <c r="B957" s="7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62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62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62"/>
      <c r="BE957" s="28"/>
      <c r="BF957" s="28"/>
      <c r="BG957" s="28"/>
      <c r="BH957" s="28"/>
      <c r="BI957" s="28"/>
      <c r="BJ957" s="28"/>
      <c r="BK957" s="28"/>
      <c r="BL957" s="28"/>
      <c r="BM957" s="28"/>
      <c r="BN957" s="28"/>
      <c r="BO957" s="28"/>
      <c r="BP957" s="28"/>
      <c r="BQ957" s="28"/>
      <c r="BR957" s="28"/>
      <c r="BS957" s="28"/>
      <c r="BT957" s="28"/>
      <c r="BU957" s="28"/>
    </row>
    <row r="958">
      <c r="A958" s="27"/>
      <c r="B958" s="7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62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62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62"/>
      <c r="BE958" s="28"/>
      <c r="BF958" s="28"/>
      <c r="BG958" s="28"/>
      <c r="BH958" s="28"/>
      <c r="BI958" s="28"/>
      <c r="BJ958" s="28"/>
      <c r="BK958" s="28"/>
      <c r="BL958" s="28"/>
      <c r="BM958" s="28"/>
      <c r="BN958" s="28"/>
      <c r="BO958" s="28"/>
      <c r="BP958" s="28"/>
      <c r="BQ958" s="28"/>
      <c r="BR958" s="28"/>
      <c r="BS958" s="28"/>
      <c r="BT958" s="28"/>
      <c r="BU958" s="28"/>
    </row>
    <row r="959">
      <c r="A959" s="27"/>
      <c r="B959" s="7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62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62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  <c r="BD959" s="62"/>
      <c r="BE959" s="28"/>
      <c r="BF959" s="28"/>
      <c r="BG959" s="28"/>
      <c r="BH959" s="28"/>
      <c r="BI959" s="28"/>
      <c r="BJ959" s="28"/>
      <c r="BK959" s="28"/>
      <c r="BL959" s="28"/>
      <c r="BM959" s="28"/>
      <c r="BN959" s="28"/>
      <c r="BO959" s="28"/>
      <c r="BP959" s="28"/>
      <c r="BQ959" s="28"/>
      <c r="BR959" s="28"/>
      <c r="BS959" s="28"/>
      <c r="BT959" s="28"/>
      <c r="BU959" s="28"/>
    </row>
    <row r="960">
      <c r="A960" s="27"/>
      <c r="B960" s="7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62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62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62"/>
      <c r="BE960" s="28"/>
      <c r="BF960" s="28"/>
      <c r="BG960" s="28"/>
      <c r="BH960" s="28"/>
      <c r="BI960" s="28"/>
      <c r="BJ960" s="28"/>
      <c r="BK960" s="28"/>
      <c r="BL960" s="28"/>
      <c r="BM960" s="28"/>
      <c r="BN960" s="28"/>
      <c r="BO960" s="28"/>
      <c r="BP960" s="28"/>
      <c r="BQ960" s="28"/>
      <c r="BR960" s="28"/>
      <c r="BS960" s="28"/>
      <c r="BT960" s="28"/>
      <c r="BU960" s="28"/>
    </row>
    <row r="961">
      <c r="A961" s="27"/>
      <c r="B961" s="7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62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62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62"/>
      <c r="BE961" s="28"/>
      <c r="BF961" s="28"/>
      <c r="BG961" s="28"/>
      <c r="BH961" s="28"/>
      <c r="BI961" s="28"/>
      <c r="BJ961" s="28"/>
      <c r="BK961" s="28"/>
      <c r="BL961" s="28"/>
      <c r="BM961" s="28"/>
      <c r="BN961" s="28"/>
      <c r="BO961" s="28"/>
      <c r="BP961" s="28"/>
      <c r="BQ961" s="28"/>
      <c r="BR961" s="28"/>
      <c r="BS961" s="28"/>
      <c r="BT961" s="28"/>
      <c r="BU961" s="28"/>
    </row>
    <row r="962">
      <c r="A962" s="27"/>
      <c r="B962" s="7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62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62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62"/>
      <c r="BE962" s="28"/>
      <c r="BF962" s="28"/>
      <c r="BG962" s="28"/>
      <c r="BH962" s="28"/>
      <c r="BI962" s="28"/>
      <c r="BJ962" s="28"/>
      <c r="BK962" s="28"/>
      <c r="BL962" s="28"/>
      <c r="BM962" s="28"/>
      <c r="BN962" s="28"/>
      <c r="BO962" s="28"/>
      <c r="BP962" s="28"/>
      <c r="BQ962" s="28"/>
      <c r="BR962" s="28"/>
      <c r="BS962" s="28"/>
      <c r="BT962" s="28"/>
      <c r="BU962" s="28"/>
    </row>
    <row r="963">
      <c r="A963" s="27"/>
      <c r="B963" s="7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62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62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62"/>
      <c r="BE963" s="28"/>
      <c r="BF963" s="28"/>
      <c r="BG963" s="28"/>
      <c r="BH963" s="28"/>
      <c r="BI963" s="28"/>
      <c r="BJ963" s="28"/>
      <c r="BK963" s="28"/>
      <c r="BL963" s="28"/>
      <c r="BM963" s="28"/>
      <c r="BN963" s="28"/>
      <c r="BO963" s="28"/>
      <c r="BP963" s="28"/>
      <c r="BQ963" s="28"/>
      <c r="BR963" s="28"/>
      <c r="BS963" s="28"/>
      <c r="BT963" s="28"/>
      <c r="BU963" s="28"/>
    </row>
    <row r="964">
      <c r="A964" s="27"/>
      <c r="B964" s="7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62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62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62"/>
      <c r="BE964" s="28"/>
      <c r="BF964" s="28"/>
      <c r="BG964" s="28"/>
      <c r="BH964" s="28"/>
      <c r="BI964" s="28"/>
      <c r="BJ964" s="28"/>
      <c r="BK964" s="28"/>
      <c r="BL964" s="28"/>
      <c r="BM964" s="28"/>
      <c r="BN964" s="28"/>
      <c r="BO964" s="28"/>
      <c r="BP964" s="28"/>
      <c r="BQ964" s="28"/>
      <c r="BR964" s="28"/>
      <c r="BS964" s="28"/>
      <c r="BT964" s="28"/>
      <c r="BU964" s="28"/>
    </row>
    <row r="965">
      <c r="A965" s="27"/>
      <c r="B965" s="7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62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62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62"/>
      <c r="BE965" s="28"/>
      <c r="BF965" s="28"/>
      <c r="BG965" s="28"/>
      <c r="BH965" s="28"/>
      <c r="BI965" s="28"/>
      <c r="BJ965" s="28"/>
      <c r="BK965" s="28"/>
      <c r="BL965" s="28"/>
      <c r="BM965" s="28"/>
      <c r="BN965" s="28"/>
      <c r="BO965" s="28"/>
      <c r="BP965" s="28"/>
      <c r="BQ965" s="28"/>
      <c r="BR965" s="28"/>
      <c r="BS965" s="28"/>
      <c r="BT965" s="28"/>
      <c r="BU965" s="28"/>
    </row>
    <row r="966">
      <c r="A966" s="27"/>
      <c r="B966" s="7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62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62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62"/>
      <c r="BE966" s="28"/>
      <c r="BF966" s="28"/>
      <c r="BG966" s="28"/>
      <c r="BH966" s="28"/>
      <c r="BI966" s="28"/>
      <c r="BJ966" s="28"/>
      <c r="BK966" s="28"/>
      <c r="BL966" s="28"/>
      <c r="BM966" s="28"/>
      <c r="BN966" s="28"/>
      <c r="BO966" s="28"/>
      <c r="BP966" s="28"/>
      <c r="BQ966" s="28"/>
      <c r="BR966" s="28"/>
      <c r="BS966" s="28"/>
      <c r="BT966" s="28"/>
      <c r="BU966" s="28"/>
    </row>
    <row r="967">
      <c r="A967" s="27"/>
      <c r="B967" s="7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62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62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62"/>
      <c r="BE967" s="28"/>
      <c r="BF967" s="28"/>
      <c r="BG967" s="28"/>
      <c r="BH967" s="28"/>
      <c r="BI967" s="28"/>
      <c r="BJ967" s="28"/>
      <c r="BK967" s="28"/>
      <c r="BL967" s="28"/>
      <c r="BM967" s="28"/>
      <c r="BN967" s="28"/>
      <c r="BO967" s="28"/>
      <c r="BP967" s="28"/>
      <c r="BQ967" s="28"/>
      <c r="BR967" s="28"/>
      <c r="BS967" s="28"/>
      <c r="BT967" s="28"/>
      <c r="BU967" s="28"/>
    </row>
    <row r="968">
      <c r="A968" s="27"/>
      <c r="B968" s="7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62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62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62"/>
      <c r="BE968" s="28"/>
      <c r="BF968" s="28"/>
      <c r="BG968" s="28"/>
      <c r="BH968" s="28"/>
      <c r="BI968" s="28"/>
      <c r="BJ968" s="28"/>
      <c r="BK968" s="28"/>
      <c r="BL968" s="28"/>
      <c r="BM968" s="28"/>
      <c r="BN968" s="28"/>
      <c r="BO968" s="28"/>
      <c r="BP968" s="28"/>
      <c r="BQ968" s="28"/>
      <c r="BR968" s="28"/>
      <c r="BS968" s="28"/>
      <c r="BT968" s="28"/>
      <c r="BU968" s="28"/>
    </row>
    <row r="969">
      <c r="A969" s="27"/>
      <c r="B969" s="7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62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62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62"/>
      <c r="BE969" s="28"/>
      <c r="BF969" s="28"/>
      <c r="BG969" s="28"/>
      <c r="BH969" s="28"/>
      <c r="BI969" s="28"/>
      <c r="BJ969" s="28"/>
      <c r="BK969" s="28"/>
      <c r="BL969" s="28"/>
      <c r="BM969" s="28"/>
      <c r="BN969" s="28"/>
      <c r="BO969" s="28"/>
      <c r="BP969" s="28"/>
      <c r="BQ969" s="28"/>
      <c r="BR969" s="28"/>
      <c r="BS969" s="28"/>
      <c r="BT969" s="28"/>
      <c r="BU969" s="28"/>
    </row>
    <row r="970">
      <c r="A970" s="27"/>
      <c r="B970" s="7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62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62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  <c r="BA970" s="28"/>
      <c r="BB970" s="28"/>
      <c r="BC970" s="28"/>
      <c r="BD970" s="62"/>
      <c r="BE970" s="28"/>
      <c r="BF970" s="28"/>
      <c r="BG970" s="28"/>
      <c r="BH970" s="28"/>
      <c r="BI970" s="28"/>
      <c r="BJ970" s="28"/>
      <c r="BK970" s="28"/>
      <c r="BL970" s="28"/>
      <c r="BM970" s="28"/>
      <c r="BN970" s="28"/>
      <c r="BO970" s="28"/>
      <c r="BP970" s="28"/>
      <c r="BQ970" s="28"/>
      <c r="BR970" s="28"/>
      <c r="BS970" s="28"/>
      <c r="BT970" s="28"/>
      <c r="BU970" s="28"/>
    </row>
    <row r="971">
      <c r="A971" s="27"/>
      <c r="B971" s="7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62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62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  <c r="AX971" s="28"/>
      <c r="AY971" s="28"/>
      <c r="AZ971" s="28"/>
      <c r="BA971" s="28"/>
      <c r="BB971" s="28"/>
      <c r="BC971" s="28"/>
      <c r="BD971" s="62"/>
      <c r="BE971" s="28"/>
      <c r="BF971" s="28"/>
      <c r="BG971" s="28"/>
      <c r="BH971" s="28"/>
      <c r="BI971" s="28"/>
      <c r="BJ971" s="28"/>
      <c r="BK971" s="28"/>
      <c r="BL971" s="28"/>
      <c r="BM971" s="28"/>
      <c r="BN971" s="28"/>
      <c r="BO971" s="28"/>
      <c r="BP971" s="28"/>
      <c r="BQ971" s="28"/>
      <c r="BR971" s="28"/>
      <c r="BS971" s="28"/>
      <c r="BT971" s="28"/>
      <c r="BU971" s="28"/>
    </row>
    <row r="972">
      <c r="A972" s="27"/>
      <c r="B972" s="7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62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62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8"/>
      <c r="BA972" s="28"/>
      <c r="BB972" s="28"/>
      <c r="BC972" s="28"/>
      <c r="BD972" s="62"/>
      <c r="BE972" s="28"/>
      <c r="BF972" s="28"/>
      <c r="BG972" s="28"/>
      <c r="BH972" s="28"/>
      <c r="BI972" s="28"/>
      <c r="BJ972" s="28"/>
      <c r="BK972" s="28"/>
      <c r="BL972" s="28"/>
      <c r="BM972" s="28"/>
      <c r="BN972" s="28"/>
      <c r="BO972" s="28"/>
      <c r="BP972" s="28"/>
      <c r="BQ972" s="28"/>
      <c r="BR972" s="28"/>
      <c r="BS972" s="28"/>
      <c r="BT972" s="28"/>
      <c r="BU972" s="28"/>
    </row>
    <row r="973">
      <c r="A973" s="27"/>
      <c r="B973" s="7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62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62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8"/>
      <c r="BA973" s="28"/>
      <c r="BB973" s="28"/>
      <c r="BC973" s="28"/>
      <c r="BD973" s="62"/>
      <c r="BE973" s="28"/>
      <c r="BF973" s="28"/>
      <c r="BG973" s="28"/>
      <c r="BH973" s="28"/>
      <c r="BI973" s="28"/>
      <c r="BJ973" s="28"/>
      <c r="BK973" s="28"/>
      <c r="BL973" s="28"/>
      <c r="BM973" s="28"/>
      <c r="BN973" s="28"/>
      <c r="BO973" s="28"/>
      <c r="BP973" s="28"/>
      <c r="BQ973" s="28"/>
      <c r="BR973" s="28"/>
      <c r="BS973" s="28"/>
      <c r="BT973" s="28"/>
      <c r="BU973" s="28"/>
    </row>
    <row r="974">
      <c r="A974" s="27"/>
      <c r="B974" s="7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62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62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  <c r="AZ974" s="28"/>
      <c r="BA974" s="28"/>
      <c r="BB974" s="28"/>
      <c r="BC974" s="28"/>
      <c r="BD974" s="62"/>
      <c r="BE974" s="28"/>
      <c r="BF974" s="28"/>
      <c r="BG974" s="28"/>
      <c r="BH974" s="28"/>
      <c r="BI974" s="28"/>
      <c r="BJ974" s="28"/>
      <c r="BK974" s="28"/>
      <c r="BL974" s="28"/>
      <c r="BM974" s="28"/>
      <c r="BN974" s="28"/>
      <c r="BO974" s="28"/>
      <c r="BP974" s="28"/>
      <c r="BQ974" s="28"/>
      <c r="BR974" s="28"/>
      <c r="BS974" s="28"/>
      <c r="BT974" s="28"/>
      <c r="BU974" s="28"/>
    </row>
    <row r="975">
      <c r="A975" s="27"/>
      <c r="B975" s="7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62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62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8"/>
      <c r="BA975" s="28"/>
      <c r="BB975" s="28"/>
      <c r="BC975" s="28"/>
      <c r="BD975" s="62"/>
      <c r="BE975" s="28"/>
      <c r="BF975" s="28"/>
      <c r="BG975" s="28"/>
      <c r="BH975" s="28"/>
      <c r="BI975" s="28"/>
      <c r="BJ975" s="28"/>
      <c r="BK975" s="28"/>
      <c r="BL975" s="28"/>
      <c r="BM975" s="28"/>
      <c r="BN975" s="28"/>
      <c r="BO975" s="28"/>
      <c r="BP975" s="28"/>
      <c r="BQ975" s="28"/>
      <c r="BR975" s="28"/>
      <c r="BS975" s="28"/>
      <c r="BT975" s="28"/>
      <c r="BU975" s="28"/>
    </row>
    <row r="976">
      <c r="A976" s="27"/>
      <c r="B976" s="7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62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62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  <c r="BD976" s="62"/>
      <c r="BE976" s="28"/>
      <c r="BF976" s="28"/>
      <c r="BG976" s="28"/>
      <c r="BH976" s="28"/>
      <c r="BI976" s="28"/>
      <c r="BJ976" s="28"/>
      <c r="BK976" s="28"/>
      <c r="BL976" s="28"/>
      <c r="BM976" s="28"/>
      <c r="BN976" s="28"/>
      <c r="BO976" s="28"/>
      <c r="BP976" s="28"/>
      <c r="BQ976" s="28"/>
      <c r="BR976" s="28"/>
      <c r="BS976" s="28"/>
      <c r="BT976" s="28"/>
      <c r="BU976" s="28"/>
    </row>
    <row r="977">
      <c r="A977" s="27"/>
      <c r="B977" s="7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62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62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  <c r="BD977" s="62"/>
      <c r="BE977" s="28"/>
      <c r="BF977" s="28"/>
      <c r="BG977" s="28"/>
      <c r="BH977" s="28"/>
      <c r="BI977" s="28"/>
      <c r="BJ977" s="28"/>
      <c r="BK977" s="28"/>
      <c r="BL977" s="28"/>
      <c r="BM977" s="28"/>
      <c r="BN977" s="28"/>
      <c r="BO977" s="28"/>
      <c r="BP977" s="28"/>
      <c r="BQ977" s="28"/>
      <c r="BR977" s="28"/>
      <c r="BS977" s="28"/>
      <c r="BT977" s="28"/>
      <c r="BU977" s="28"/>
    </row>
    <row r="978">
      <c r="A978" s="27"/>
      <c r="B978" s="7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62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62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  <c r="BD978" s="62"/>
      <c r="BE978" s="28"/>
      <c r="BF978" s="28"/>
      <c r="BG978" s="28"/>
      <c r="BH978" s="28"/>
      <c r="BI978" s="28"/>
      <c r="BJ978" s="28"/>
      <c r="BK978" s="28"/>
      <c r="BL978" s="28"/>
      <c r="BM978" s="28"/>
      <c r="BN978" s="28"/>
      <c r="BO978" s="28"/>
      <c r="BP978" s="28"/>
      <c r="BQ978" s="28"/>
      <c r="BR978" s="28"/>
      <c r="BS978" s="28"/>
      <c r="BT978" s="28"/>
      <c r="BU978" s="28"/>
    </row>
    <row r="979">
      <c r="A979" s="27"/>
      <c r="B979" s="7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62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62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  <c r="BA979" s="28"/>
      <c r="BB979" s="28"/>
      <c r="BC979" s="28"/>
      <c r="BD979" s="62"/>
      <c r="BE979" s="28"/>
      <c r="BF979" s="28"/>
      <c r="BG979" s="28"/>
      <c r="BH979" s="28"/>
      <c r="BI979" s="28"/>
      <c r="BJ979" s="28"/>
      <c r="BK979" s="28"/>
      <c r="BL979" s="28"/>
      <c r="BM979" s="28"/>
      <c r="BN979" s="28"/>
      <c r="BO979" s="28"/>
      <c r="BP979" s="28"/>
      <c r="BQ979" s="28"/>
      <c r="BR979" s="28"/>
      <c r="BS979" s="28"/>
      <c r="BT979" s="28"/>
      <c r="BU979" s="28"/>
    </row>
    <row r="980">
      <c r="A980" s="27"/>
      <c r="B980" s="7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62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62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8"/>
      <c r="BA980" s="28"/>
      <c r="BB980" s="28"/>
      <c r="BC980" s="28"/>
      <c r="BD980" s="62"/>
      <c r="BE980" s="28"/>
      <c r="BF980" s="28"/>
      <c r="BG980" s="28"/>
      <c r="BH980" s="28"/>
      <c r="BI980" s="28"/>
      <c r="BJ980" s="28"/>
      <c r="BK980" s="28"/>
      <c r="BL980" s="28"/>
      <c r="BM980" s="28"/>
      <c r="BN980" s="28"/>
      <c r="BO980" s="28"/>
      <c r="BP980" s="28"/>
      <c r="BQ980" s="28"/>
      <c r="BR980" s="28"/>
      <c r="BS980" s="28"/>
      <c r="BT980" s="28"/>
      <c r="BU980" s="28"/>
    </row>
    <row r="981">
      <c r="A981" s="27"/>
      <c r="B981" s="7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62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62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  <c r="BA981" s="28"/>
      <c r="BB981" s="28"/>
      <c r="BC981" s="28"/>
      <c r="BD981" s="62"/>
      <c r="BE981" s="28"/>
      <c r="BF981" s="28"/>
      <c r="BG981" s="28"/>
      <c r="BH981" s="28"/>
      <c r="BI981" s="28"/>
      <c r="BJ981" s="28"/>
      <c r="BK981" s="28"/>
      <c r="BL981" s="28"/>
      <c r="BM981" s="28"/>
      <c r="BN981" s="28"/>
      <c r="BO981" s="28"/>
      <c r="BP981" s="28"/>
      <c r="BQ981" s="28"/>
      <c r="BR981" s="28"/>
      <c r="BS981" s="28"/>
      <c r="BT981" s="28"/>
      <c r="BU981" s="28"/>
    </row>
    <row r="982">
      <c r="A982" s="27"/>
      <c r="B982" s="7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62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62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  <c r="BA982" s="28"/>
      <c r="BB982" s="28"/>
      <c r="BC982" s="28"/>
      <c r="BD982" s="62"/>
      <c r="BE982" s="28"/>
      <c r="BF982" s="28"/>
      <c r="BG982" s="28"/>
      <c r="BH982" s="28"/>
      <c r="BI982" s="28"/>
      <c r="BJ982" s="28"/>
      <c r="BK982" s="28"/>
      <c r="BL982" s="28"/>
      <c r="BM982" s="28"/>
      <c r="BN982" s="28"/>
      <c r="BO982" s="28"/>
      <c r="BP982" s="28"/>
      <c r="BQ982" s="28"/>
      <c r="BR982" s="28"/>
      <c r="BS982" s="28"/>
      <c r="BT982" s="28"/>
      <c r="BU982" s="28"/>
    </row>
    <row r="983">
      <c r="A983" s="27"/>
      <c r="B983" s="7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62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62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  <c r="AZ983" s="28"/>
      <c r="BA983" s="28"/>
      <c r="BB983" s="28"/>
      <c r="BC983" s="28"/>
      <c r="BD983" s="62"/>
      <c r="BE983" s="28"/>
      <c r="BF983" s="28"/>
      <c r="BG983" s="28"/>
      <c r="BH983" s="28"/>
      <c r="BI983" s="28"/>
      <c r="BJ983" s="28"/>
      <c r="BK983" s="28"/>
      <c r="BL983" s="28"/>
      <c r="BM983" s="28"/>
      <c r="BN983" s="28"/>
      <c r="BO983" s="28"/>
      <c r="BP983" s="28"/>
      <c r="BQ983" s="28"/>
      <c r="BR983" s="28"/>
      <c r="BS983" s="28"/>
      <c r="BT983" s="28"/>
      <c r="BU983" s="28"/>
    </row>
    <row r="984">
      <c r="A984" s="27"/>
      <c r="B984" s="7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62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62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  <c r="AX984" s="28"/>
      <c r="AY984" s="28"/>
      <c r="AZ984" s="28"/>
      <c r="BA984" s="28"/>
      <c r="BB984" s="28"/>
      <c r="BC984" s="28"/>
      <c r="BD984" s="62"/>
      <c r="BE984" s="28"/>
      <c r="BF984" s="28"/>
      <c r="BG984" s="28"/>
      <c r="BH984" s="28"/>
      <c r="BI984" s="28"/>
      <c r="BJ984" s="28"/>
      <c r="BK984" s="28"/>
      <c r="BL984" s="28"/>
      <c r="BM984" s="28"/>
      <c r="BN984" s="28"/>
      <c r="BO984" s="28"/>
      <c r="BP984" s="28"/>
      <c r="BQ984" s="28"/>
      <c r="BR984" s="28"/>
      <c r="BS984" s="28"/>
      <c r="BT984" s="28"/>
      <c r="BU984" s="28"/>
    </row>
    <row r="985">
      <c r="A985" s="27"/>
      <c r="B985" s="7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62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62"/>
      <c r="AM985" s="28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  <c r="AX985" s="28"/>
      <c r="AY985" s="28"/>
      <c r="AZ985" s="28"/>
      <c r="BA985" s="28"/>
      <c r="BB985" s="28"/>
      <c r="BC985" s="28"/>
      <c r="BD985" s="62"/>
      <c r="BE985" s="28"/>
      <c r="BF985" s="28"/>
      <c r="BG985" s="28"/>
      <c r="BH985" s="28"/>
      <c r="BI985" s="28"/>
      <c r="BJ985" s="28"/>
      <c r="BK985" s="28"/>
      <c r="BL985" s="28"/>
      <c r="BM985" s="28"/>
      <c r="BN985" s="28"/>
      <c r="BO985" s="28"/>
      <c r="BP985" s="28"/>
      <c r="BQ985" s="28"/>
      <c r="BR985" s="28"/>
      <c r="BS985" s="28"/>
      <c r="BT985" s="28"/>
      <c r="BU985" s="28"/>
    </row>
    <row r="986">
      <c r="A986" s="27"/>
      <c r="B986" s="7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62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62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28"/>
      <c r="BA986" s="28"/>
      <c r="BB986" s="28"/>
      <c r="BC986" s="28"/>
      <c r="BD986" s="62"/>
      <c r="BE986" s="28"/>
      <c r="BF986" s="28"/>
      <c r="BG986" s="28"/>
      <c r="BH986" s="28"/>
      <c r="BI986" s="28"/>
      <c r="BJ986" s="28"/>
      <c r="BK986" s="28"/>
      <c r="BL986" s="28"/>
      <c r="BM986" s="28"/>
      <c r="BN986" s="28"/>
      <c r="BO986" s="28"/>
      <c r="BP986" s="28"/>
      <c r="BQ986" s="28"/>
      <c r="BR986" s="28"/>
      <c r="BS986" s="28"/>
      <c r="BT986" s="28"/>
      <c r="BU986" s="28"/>
    </row>
    <row r="987">
      <c r="A987" s="27"/>
      <c r="B987" s="7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62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62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  <c r="AX987" s="28"/>
      <c r="AY987" s="28"/>
      <c r="AZ987" s="28"/>
      <c r="BA987" s="28"/>
      <c r="BB987" s="28"/>
      <c r="BC987" s="28"/>
      <c r="BD987" s="62"/>
      <c r="BE987" s="28"/>
      <c r="BF987" s="28"/>
      <c r="BG987" s="28"/>
      <c r="BH987" s="28"/>
      <c r="BI987" s="28"/>
      <c r="BJ987" s="28"/>
      <c r="BK987" s="28"/>
      <c r="BL987" s="28"/>
      <c r="BM987" s="28"/>
      <c r="BN987" s="28"/>
      <c r="BO987" s="28"/>
      <c r="BP987" s="28"/>
      <c r="BQ987" s="28"/>
      <c r="BR987" s="28"/>
      <c r="BS987" s="28"/>
      <c r="BT987" s="28"/>
      <c r="BU987" s="28"/>
    </row>
    <row r="988">
      <c r="A988" s="27"/>
      <c r="B988" s="7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62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62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  <c r="AX988" s="28"/>
      <c r="AY988" s="28"/>
      <c r="AZ988" s="28"/>
      <c r="BA988" s="28"/>
      <c r="BB988" s="28"/>
      <c r="BC988" s="28"/>
      <c r="BD988" s="62"/>
      <c r="BE988" s="28"/>
      <c r="BF988" s="28"/>
      <c r="BG988" s="28"/>
      <c r="BH988" s="28"/>
      <c r="BI988" s="28"/>
      <c r="BJ988" s="28"/>
      <c r="BK988" s="28"/>
      <c r="BL988" s="28"/>
      <c r="BM988" s="28"/>
      <c r="BN988" s="28"/>
      <c r="BO988" s="28"/>
      <c r="BP988" s="28"/>
      <c r="BQ988" s="28"/>
      <c r="BR988" s="28"/>
      <c r="BS988" s="28"/>
      <c r="BT988" s="28"/>
      <c r="BU988" s="28"/>
    </row>
    <row r="989">
      <c r="A989" s="27"/>
      <c r="B989" s="7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62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62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  <c r="AX989" s="28"/>
      <c r="AY989" s="28"/>
      <c r="AZ989" s="28"/>
      <c r="BA989" s="28"/>
      <c r="BB989" s="28"/>
      <c r="BC989" s="28"/>
      <c r="BD989" s="62"/>
      <c r="BE989" s="28"/>
      <c r="BF989" s="28"/>
      <c r="BG989" s="28"/>
      <c r="BH989" s="28"/>
      <c r="BI989" s="28"/>
      <c r="BJ989" s="28"/>
      <c r="BK989" s="28"/>
      <c r="BL989" s="28"/>
      <c r="BM989" s="28"/>
      <c r="BN989" s="28"/>
      <c r="BO989" s="28"/>
      <c r="BP989" s="28"/>
      <c r="BQ989" s="28"/>
      <c r="BR989" s="28"/>
      <c r="BS989" s="28"/>
      <c r="BT989" s="28"/>
      <c r="BU989" s="28"/>
    </row>
    <row r="990">
      <c r="A990" s="27"/>
      <c r="B990" s="7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62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62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  <c r="AZ990" s="28"/>
      <c r="BA990" s="28"/>
      <c r="BB990" s="28"/>
      <c r="BC990" s="28"/>
      <c r="BD990" s="62"/>
      <c r="BE990" s="28"/>
      <c r="BF990" s="28"/>
      <c r="BG990" s="28"/>
      <c r="BH990" s="28"/>
      <c r="BI990" s="28"/>
      <c r="BJ990" s="28"/>
      <c r="BK990" s="28"/>
      <c r="BL990" s="28"/>
      <c r="BM990" s="28"/>
      <c r="BN990" s="28"/>
      <c r="BO990" s="28"/>
      <c r="BP990" s="28"/>
      <c r="BQ990" s="28"/>
      <c r="BR990" s="28"/>
      <c r="BS990" s="28"/>
      <c r="BT990" s="28"/>
      <c r="BU990" s="28"/>
    </row>
    <row r="991">
      <c r="A991" s="27"/>
      <c r="B991" s="7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62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62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8"/>
      <c r="BA991" s="28"/>
      <c r="BB991" s="28"/>
      <c r="BC991" s="28"/>
      <c r="BD991" s="62"/>
      <c r="BE991" s="28"/>
      <c r="BF991" s="28"/>
      <c r="BG991" s="28"/>
      <c r="BH991" s="28"/>
      <c r="BI991" s="28"/>
      <c r="BJ991" s="28"/>
      <c r="BK991" s="28"/>
      <c r="BL991" s="28"/>
      <c r="BM991" s="28"/>
      <c r="BN991" s="28"/>
      <c r="BO991" s="28"/>
      <c r="BP991" s="28"/>
      <c r="BQ991" s="28"/>
      <c r="BR991" s="28"/>
      <c r="BS991" s="28"/>
      <c r="BT991" s="28"/>
      <c r="BU991" s="28"/>
    </row>
    <row r="992">
      <c r="A992" s="27"/>
      <c r="B992" s="7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62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62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  <c r="AZ992" s="28"/>
      <c r="BA992" s="28"/>
      <c r="BB992" s="28"/>
      <c r="BC992" s="28"/>
      <c r="BD992" s="62"/>
      <c r="BE992" s="28"/>
      <c r="BF992" s="28"/>
      <c r="BG992" s="28"/>
      <c r="BH992" s="28"/>
      <c r="BI992" s="28"/>
      <c r="BJ992" s="28"/>
      <c r="BK992" s="28"/>
      <c r="BL992" s="28"/>
      <c r="BM992" s="28"/>
      <c r="BN992" s="28"/>
      <c r="BO992" s="28"/>
      <c r="BP992" s="28"/>
      <c r="BQ992" s="28"/>
      <c r="BR992" s="28"/>
      <c r="BS992" s="28"/>
      <c r="BT992" s="28"/>
      <c r="BU992" s="28"/>
    </row>
    <row r="993">
      <c r="A993" s="27"/>
      <c r="B993" s="7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62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62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8"/>
      <c r="BA993" s="28"/>
      <c r="BB993" s="28"/>
      <c r="BC993" s="28"/>
      <c r="BD993" s="62"/>
      <c r="BE993" s="28"/>
      <c r="BF993" s="28"/>
      <c r="BG993" s="28"/>
      <c r="BH993" s="28"/>
      <c r="BI993" s="28"/>
      <c r="BJ993" s="28"/>
      <c r="BK993" s="28"/>
      <c r="BL993" s="28"/>
      <c r="BM993" s="28"/>
      <c r="BN993" s="28"/>
      <c r="BO993" s="28"/>
      <c r="BP993" s="28"/>
      <c r="BQ993" s="28"/>
      <c r="BR993" s="28"/>
      <c r="BS993" s="28"/>
      <c r="BT993" s="28"/>
      <c r="BU993" s="28"/>
    </row>
    <row r="994">
      <c r="A994" s="27"/>
      <c r="B994" s="7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62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62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8"/>
      <c r="BA994" s="28"/>
      <c r="BB994" s="28"/>
      <c r="BC994" s="28"/>
      <c r="BD994" s="62"/>
      <c r="BE994" s="28"/>
      <c r="BF994" s="28"/>
      <c r="BG994" s="28"/>
      <c r="BH994" s="28"/>
      <c r="BI994" s="28"/>
      <c r="BJ994" s="28"/>
      <c r="BK994" s="28"/>
      <c r="BL994" s="28"/>
      <c r="BM994" s="28"/>
      <c r="BN994" s="28"/>
      <c r="BO994" s="28"/>
      <c r="BP994" s="28"/>
      <c r="BQ994" s="28"/>
      <c r="BR994" s="28"/>
      <c r="BS994" s="28"/>
      <c r="BT994" s="28"/>
      <c r="BU994" s="28"/>
    </row>
    <row r="995">
      <c r="A995" s="27"/>
      <c r="B995" s="7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62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62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  <c r="AX995" s="28"/>
      <c r="AY995" s="28"/>
      <c r="AZ995" s="28"/>
      <c r="BA995" s="28"/>
      <c r="BB995" s="28"/>
      <c r="BC995" s="28"/>
      <c r="BD995" s="62"/>
      <c r="BE995" s="28"/>
      <c r="BF995" s="28"/>
      <c r="BG995" s="28"/>
      <c r="BH995" s="28"/>
      <c r="BI995" s="28"/>
      <c r="BJ995" s="28"/>
      <c r="BK995" s="28"/>
      <c r="BL995" s="28"/>
      <c r="BM995" s="28"/>
      <c r="BN995" s="28"/>
      <c r="BO995" s="28"/>
      <c r="BP995" s="28"/>
      <c r="BQ995" s="28"/>
      <c r="BR995" s="28"/>
      <c r="BS995" s="28"/>
      <c r="BT995" s="28"/>
      <c r="BU995" s="28"/>
    </row>
    <row r="996">
      <c r="A996" s="27"/>
      <c r="B996" s="7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62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62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  <c r="AZ996" s="28"/>
      <c r="BA996" s="28"/>
      <c r="BB996" s="28"/>
      <c r="BC996" s="28"/>
      <c r="BD996" s="62"/>
      <c r="BE996" s="28"/>
      <c r="BF996" s="28"/>
      <c r="BG996" s="28"/>
      <c r="BH996" s="28"/>
      <c r="BI996" s="28"/>
      <c r="BJ996" s="28"/>
      <c r="BK996" s="28"/>
      <c r="BL996" s="28"/>
      <c r="BM996" s="28"/>
      <c r="BN996" s="28"/>
      <c r="BO996" s="28"/>
      <c r="BP996" s="28"/>
      <c r="BQ996" s="28"/>
      <c r="BR996" s="28"/>
      <c r="BS996" s="28"/>
      <c r="BT996" s="28"/>
      <c r="BU996" s="28"/>
    </row>
    <row r="997">
      <c r="A997" s="27"/>
      <c r="B997" s="7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62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62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8"/>
      <c r="BA997" s="28"/>
      <c r="BB997" s="28"/>
      <c r="BC997" s="28"/>
      <c r="BD997" s="62"/>
      <c r="BE997" s="28"/>
      <c r="BF997" s="28"/>
      <c r="BG997" s="28"/>
      <c r="BH997" s="28"/>
      <c r="BI997" s="28"/>
      <c r="BJ997" s="28"/>
      <c r="BK997" s="28"/>
      <c r="BL997" s="28"/>
      <c r="BM997" s="28"/>
      <c r="BN997" s="28"/>
      <c r="BO997" s="28"/>
      <c r="BP997" s="28"/>
      <c r="BQ997" s="28"/>
      <c r="BR997" s="28"/>
      <c r="BS997" s="28"/>
      <c r="BT997" s="28"/>
      <c r="BU997" s="28"/>
    </row>
    <row r="998">
      <c r="A998" s="27"/>
      <c r="B998" s="7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62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62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  <c r="AX998" s="28"/>
      <c r="AY998" s="28"/>
      <c r="AZ998" s="28"/>
      <c r="BA998" s="28"/>
      <c r="BB998" s="28"/>
      <c r="BC998" s="28"/>
      <c r="BD998" s="62"/>
      <c r="BE998" s="28"/>
      <c r="BF998" s="28"/>
      <c r="BG998" s="28"/>
      <c r="BH998" s="28"/>
      <c r="BI998" s="28"/>
      <c r="BJ998" s="28"/>
      <c r="BK998" s="28"/>
      <c r="BL998" s="28"/>
      <c r="BM998" s="28"/>
      <c r="BN998" s="28"/>
      <c r="BO998" s="28"/>
      <c r="BP998" s="28"/>
      <c r="BQ998" s="28"/>
      <c r="BR998" s="28"/>
      <c r="BS998" s="28"/>
      <c r="BT998" s="28"/>
      <c r="BU998" s="28"/>
    </row>
    <row r="999">
      <c r="A999" s="27"/>
      <c r="B999" s="7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62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62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  <c r="AX999" s="28"/>
      <c r="AY999" s="28"/>
      <c r="AZ999" s="28"/>
      <c r="BA999" s="28"/>
      <c r="BB999" s="28"/>
      <c r="BC999" s="28"/>
      <c r="BD999" s="62"/>
      <c r="BE999" s="28"/>
      <c r="BF999" s="28"/>
      <c r="BG999" s="28"/>
      <c r="BH999" s="28"/>
      <c r="BI999" s="28"/>
      <c r="BJ999" s="28"/>
      <c r="BK999" s="28"/>
      <c r="BL999" s="28"/>
      <c r="BM999" s="28"/>
      <c r="BN999" s="28"/>
      <c r="BO999" s="28"/>
      <c r="BP999" s="28"/>
      <c r="BQ999" s="28"/>
      <c r="BR999" s="28"/>
      <c r="BS999" s="28"/>
      <c r="BT999" s="28"/>
      <c r="BU999" s="28"/>
    </row>
    <row r="1000">
      <c r="A1000" s="27"/>
      <c r="B1000" s="7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62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62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  <c r="AX1000" s="28"/>
      <c r="AY1000" s="28"/>
      <c r="AZ1000" s="28"/>
      <c r="BA1000" s="28"/>
      <c r="BB1000" s="28"/>
      <c r="BC1000" s="28"/>
      <c r="BD1000" s="62"/>
      <c r="BE1000" s="28"/>
      <c r="BF1000" s="28"/>
      <c r="BG1000" s="28"/>
      <c r="BH1000" s="28"/>
      <c r="BI1000" s="28"/>
      <c r="BJ1000" s="28"/>
      <c r="BK1000" s="28"/>
      <c r="BL1000" s="28"/>
      <c r="BM1000" s="28"/>
      <c r="BN1000" s="28"/>
      <c r="BO1000" s="28"/>
      <c r="BP1000" s="28"/>
      <c r="BQ1000" s="28"/>
      <c r="BR1000" s="28"/>
      <c r="BS1000" s="28"/>
      <c r="BT1000" s="28"/>
      <c r="BU1000" s="28"/>
    </row>
    <row r="1001">
      <c r="A1001" s="27"/>
      <c r="B1001" s="7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62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62"/>
      <c r="AM1001" s="28"/>
      <c r="AN1001" s="28"/>
      <c r="AO1001" s="28"/>
      <c r="AP1001" s="28"/>
      <c r="AQ1001" s="28"/>
      <c r="AR1001" s="28"/>
      <c r="AS1001" s="28"/>
      <c r="AT1001" s="28"/>
      <c r="AU1001" s="28"/>
      <c r="AV1001" s="28"/>
      <c r="AW1001" s="28"/>
      <c r="AX1001" s="28"/>
      <c r="AY1001" s="28"/>
      <c r="AZ1001" s="28"/>
      <c r="BA1001" s="28"/>
      <c r="BB1001" s="28"/>
      <c r="BC1001" s="28"/>
      <c r="BD1001" s="62"/>
      <c r="BE1001" s="28"/>
      <c r="BF1001" s="28"/>
      <c r="BG1001" s="28"/>
      <c r="BH1001" s="28"/>
      <c r="BI1001" s="28"/>
      <c r="BJ1001" s="28"/>
      <c r="BK1001" s="28"/>
      <c r="BL1001" s="28"/>
      <c r="BM1001" s="28"/>
      <c r="BN1001" s="28"/>
      <c r="BO1001" s="28"/>
      <c r="BP1001" s="28"/>
      <c r="BQ1001" s="28"/>
      <c r="BR1001" s="28"/>
      <c r="BS1001" s="28"/>
      <c r="BT1001" s="28"/>
      <c r="BU1001" s="28"/>
    </row>
  </sheetData>
  <mergeCells count="4">
    <mergeCell ref="B1:S1"/>
    <mergeCell ref="T1:AK1"/>
    <mergeCell ref="AL1:BC1"/>
    <mergeCell ref="BD1:BU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3.88"/>
    <col customWidth="1" min="3" max="3" width="21.13"/>
    <col customWidth="1" min="4" max="4" width="19.75"/>
    <col customWidth="1" min="5" max="5" width="15.75"/>
  </cols>
  <sheetData>
    <row r="1">
      <c r="A1" s="82" t="s">
        <v>160</v>
      </c>
      <c r="B1" s="82" t="s">
        <v>161</v>
      </c>
      <c r="C1" s="82" t="s">
        <v>162</v>
      </c>
      <c r="D1" s="82" t="s">
        <v>163</v>
      </c>
      <c r="E1" s="82" t="s">
        <v>164</v>
      </c>
    </row>
    <row r="2">
      <c r="A2" s="42">
        <v>42185.0</v>
      </c>
      <c r="B2" s="83">
        <v>8.374319E9</v>
      </c>
      <c r="C2" s="83">
        <v>4.201007E9</v>
      </c>
      <c r="D2" s="83">
        <v>3.524432E9</v>
      </c>
      <c r="E2" s="83">
        <v>1.72705401E9</v>
      </c>
    </row>
    <row r="3">
      <c r="A3" s="42">
        <v>42551.0</v>
      </c>
      <c r="B3" s="83">
        <v>9.808739E9</v>
      </c>
      <c r="C3" s="83">
        <v>4.114349E9</v>
      </c>
      <c r="D3" s="83">
        <v>3.747696E9</v>
      </c>
      <c r="E3" s="83">
        <v>1.839437518E9</v>
      </c>
    </row>
    <row r="4">
      <c r="A4" s="42">
        <v>42916.0</v>
      </c>
      <c r="B4" s="83">
        <v>9.706418E9</v>
      </c>
      <c r="C4" s="83">
        <v>4.008453E9</v>
      </c>
      <c r="D4" s="83">
        <v>3.910151E9</v>
      </c>
      <c r="E4" s="83">
        <v>1.625731029E9</v>
      </c>
    </row>
    <row r="5">
      <c r="A5" s="42">
        <v>43281.0</v>
      </c>
      <c r="B5" s="83">
        <v>1.0249673E10</v>
      </c>
      <c r="C5" s="83">
        <v>3.897638E9</v>
      </c>
      <c r="D5" s="83">
        <v>3.987728E9</v>
      </c>
      <c r="E5" s="83">
        <v>1.809700149E9</v>
      </c>
    </row>
    <row r="6">
      <c r="A6" s="42">
        <v>43646.0</v>
      </c>
      <c r="B6" s="83">
        <v>1.0643028E10</v>
      </c>
      <c r="C6" s="83">
        <v>4.073395229E9</v>
      </c>
      <c r="D6" s="83">
        <v>4.483723E9</v>
      </c>
      <c r="E6" s="83">
        <v>2.177730473E9</v>
      </c>
    </row>
    <row r="7">
      <c r="A7" s="42">
        <v>44012.0</v>
      </c>
      <c r="B7" s="83">
        <v>1.1799309E10</v>
      </c>
      <c r="C7" s="83">
        <v>4.166105E9</v>
      </c>
      <c r="D7" s="83">
        <v>4.580528E9</v>
      </c>
      <c r="E7" s="15">
        <v>2.277055E9</v>
      </c>
    </row>
    <row r="8">
      <c r="A8" s="42">
        <v>44377.0</v>
      </c>
      <c r="B8" s="26">
        <v>1.3716487E10</v>
      </c>
      <c r="C8" s="26">
        <v>3.929466E9</v>
      </c>
      <c r="D8" s="26">
        <v>4.783391E9</v>
      </c>
      <c r="E8" s="83">
        <v>2.146402E9</v>
      </c>
    </row>
    <row r="9">
      <c r="A9" s="23">
        <v>44742.0</v>
      </c>
      <c r="B9" s="26">
        <v>1.5357067E10</v>
      </c>
      <c r="C9" s="26">
        <v>4.067247E9</v>
      </c>
      <c r="D9" s="26">
        <v>4.919518E9</v>
      </c>
      <c r="E9" s="26">
        <v>2.44638E9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3.5"/>
  </cols>
  <sheetData>
    <row r="1">
      <c r="A1" s="82" t="s">
        <v>165</v>
      </c>
      <c r="B1" s="18" t="s">
        <v>166</v>
      </c>
    </row>
    <row r="2">
      <c r="A2" s="42">
        <v>42185.0</v>
      </c>
      <c r="B2" s="20">
        <v>1.782681201E10</v>
      </c>
    </row>
    <row r="3">
      <c r="A3" s="42">
        <v>42551.0</v>
      </c>
      <c r="B3" s="20">
        <v>1.9510221518E10</v>
      </c>
    </row>
    <row r="4">
      <c r="A4" s="42">
        <v>42916.0</v>
      </c>
      <c r="B4" s="84">
        <v>1.9250753029E10</v>
      </c>
    </row>
    <row r="5">
      <c r="A5" s="42">
        <v>43281.0</v>
      </c>
      <c r="B5" s="20">
        <v>1.9944739149E10</v>
      </c>
    </row>
    <row r="6">
      <c r="A6" s="42">
        <v>43646.0</v>
      </c>
      <c r="B6" s="20">
        <v>2.1377876702E10</v>
      </c>
    </row>
    <row r="7">
      <c r="A7" s="42">
        <v>44012.0</v>
      </c>
      <c r="B7" s="20">
        <v>2.2822997E10</v>
      </c>
    </row>
    <row r="8">
      <c r="A8" s="42">
        <v>44377.0</v>
      </c>
      <c r="B8" s="20">
        <v>2.4575746E10</v>
      </c>
    </row>
    <row r="9">
      <c r="A9" s="23">
        <v>44742.0</v>
      </c>
      <c r="B9" s="26">
        <v>2.6790212E10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38"/>
  </cols>
  <sheetData>
    <row r="1">
      <c r="A1" s="82" t="s">
        <v>167</v>
      </c>
      <c r="B1" s="82" t="s">
        <v>161</v>
      </c>
      <c r="C1" s="82" t="s">
        <v>162</v>
      </c>
      <c r="D1" s="82" t="s">
        <v>163</v>
      </c>
      <c r="E1" s="82" t="s">
        <v>164</v>
      </c>
    </row>
    <row r="2">
      <c r="A2" s="42">
        <v>42185.0</v>
      </c>
      <c r="B2" s="83">
        <v>8.342672E9</v>
      </c>
      <c r="C2" s="83">
        <v>3.912413E9</v>
      </c>
      <c r="D2" s="83">
        <v>3.511818E9</v>
      </c>
      <c r="E2" s="83">
        <v>1.38523401E9</v>
      </c>
    </row>
    <row r="3">
      <c r="A3" s="42">
        <v>42551.0</v>
      </c>
      <c r="B3" s="83">
        <v>9.778661E9</v>
      </c>
      <c r="C3" s="83">
        <v>3.509935E9</v>
      </c>
      <c r="D3" s="83">
        <v>3.274759E9</v>
      </c>
      <c r="E3" s="83">
        <v>1.515820518E9</v>
      </c>
    </row>
    <row r="4">
      <c r="A4" s="42">
        <v>42916.0</v>
      </c>
      <c r="B4" s="83">
        <v>9.899987E9</v>
      </c>
      <c r="C4" s="83">
        <v>3.687248E9</v>
      </c>
      <c r="D4" s="83">
        <v>3.629994E9</v>
      </c>
      <c r="E4" s="83">
        <v>1.424193029E9</v>
      </c>
    </row>
    <row r="5">
      <c r="A5" s="42">
        <v>43281.0</v>
      </c>
      <c r="B5" s="83">
        <v>1.0237145E10</v>
      </c>
      <c r="C5" s="83">
        <v>3.868848E9</v>
      </c>
      <c r="D5" s="83">
        <v>3.62998E9</v>
      </c>
      <c r="E5" s="83">
        <v>1.574763E9</v>
      </c>
    </row>
    <row r="6">
      <c r="A6" s="42">
        <v>43646.0</v>
      </c>
      <c r="B6" s="83">
        <v>1.0473859E10</v>
      </c>
      <c r="C6" s="83">
        <v>3.817681E9</v>
      </c>
      <c r="D6" s="83">
        <v>3.931264E9</v>
      </c>
      <c r="E6" s="83">
        <v>1.752711928E9</v>
      </c>
    </row>
    <row r="7">
      <c r="A7" s="42">
        <v>44012.0</v>
      </c>
      <c r="B7" s="83">
        <v>1.1331693E10</v>
      </c>
      <c r="C7" s="83">
        <v>3.973386E9</v>
      </c>
      <c r="D7" s="83">
        <v>6.904317E9</v>
      </c>
      <c r="E7" s="20">
        <v>1.940074E9</v>
      </c>
    </row>
    <row r="8">
      <c r="A8" s="85">
        <v>44377.0</v>
      </c>
      <c r="B8" s="86">
        <v>1.3178255E10</v>
      </c>
      <c r="C8" s="86">
        <v>4.019087E9</v>
      </c>
      <c r="D8" s="86">
        <v>4.137841E9</v>
      </c>
      <c r="E8" s="83">
        <v>1.831118E9</v>
      </c>
    </row>
    <row r="9">
      <c r="A9" s="23">
        <v>44742.0</v>
      </c>
      <c r="B9" s="86">
        <v>1.3858428E10</v>
      </c>
      <c r="C9" s="86">
        <v>3.849336E9</v>
      </c>
      <c r="D9" s="86">
        <v>5.05008E9</v>
      </c>
      <c r="E9" s="86">
        <v>2.051382E9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2" t="s">
        <v>168</v>
      </c>
      <c r="B1" s="18" t="s">
        <v>169</v>
      </c>
    </row>
    <row r="2">
      <c r="A2" s="42">
        <v>42185.0</v>
      </c>
      <c r="B2" s="20">
        <v>1.715213701E10</v>
      </c>
    </row>
    <row r="3">
      <c r="A3" s="42">
        <v>42551.0</v>
      </c>
      <c r="B3" s="20">
        <v>1.8079175518E10</v>
      </c>
    </row>
    <row r="4">
      <c r="A4" s="42">
        <v>42916.0</v>
      </c>
      <c r="B4" s="20">
        <v>1.8641422029E10</v>
      </c>
    </row>
    <row r="5">
      <c r="A5" s="42">
        <v>43281.0</v>
      </c>
      <c r="B5" s="20">
        <v>1.9310736E10</v>
      </c>
    </row>
    <row r="6">
      <c r="A6" s="42">
        <v>43646.0</v>
      </c>
      <c r="B6" s="20">
        <v>1.9975515928E10</v>
      </c>
    </row>
    <row r="7">
      <c r="A7" s="42">
        <v>44012.0</v>
      </c>
      <c r="B7" s="20">
        <v>2.414947E10</v>
      </c>
    </row>
    <row r="8">
      <c r="A8" s="85">
        <v>44377.0</v>
      </c>
      <c r="B8" s="20">
        <v>2.3166301E10</v>
      </c>
    </row>
    <row r="9">
      <c r="A9" s="23">
        <v>44742.0</v>
      </c>
      <c r="B9" s="83">
        <v>2.4809226E10</v>
      </c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0.75"/>
    <col customWidth="1" min="2" max="15" width="17.25"/>
  </cols>
  <sheetData>
    <row r="1">
      <c r="A1" s="38" t="s">
        <v>170</v>
      </c>
      <c r="B1" s="39" t="s">
        <v>171</v>
      </c>
      <c r="C1" s="39" t="s">
        <v>172</v>
      </c>
      <c r="D1" s="39" t="s">
        <v>173</v>
      </c>
      <c r="E1" s="39" t="s">
        <v>174</v>
      </c>
      <c r="F1" s="39" t="s">
        <v>175</v>
      </c>
      <c r="G1" s="39" t="s">
        <v>176</v>
      </c>
      <c r="H1" s="39" t="s">
        <v>177</v>
      </c>
      <c r="I1" s="39" t="s">
        <v>178</v>
      </c>
      <c r="J1" s="39" t="s">
        <v>179</v>
      </c>
      <c r="K1" s="39" t="s">
        <v>180</v>
      </c>
      <c r="L1" s="39" t="s">
        <v>181</v>
      </c>
      <c r="M1" s="39" t="s">
        <v>182</v>
      </c>
      <c r="N1" s="39" t="s">
        <v>183</v>
      </c>
      <c r="O1" s="39" t="s">
        <v>184</v>
      </c>
    </row>
    <row r="2">
      <c r="A2" s="31">
        <v>42185.0</v>
      </c>
      <c r="B2" s="20">
        <f>326143000+246953000</f>
        <v>573096000</v>
      </c>
      <c r="C2" s="20">
        <f>680780000+38296000</f>
        <v>719076000</v>
      </c>
      <c r="D2" s="20">
        <f>57351000+280000</f>
        <v>57631000</v>
      </c>
      <c r="E2" s="20">
        <f>6775000+99154000</f>
        <v>105929000</v>
      </c>
      <c r="F2" s="20">
        <v>0.0</v>
      </c>
      <c r="G2" s="20">
        <v>0.0</v>
      </c>
      <c r="H2" s="20">
        <f>4327000+15000</f>
        <v>4342000</v>
      </c>
      <c r="I2" s="50">
        <v>20010.0</v>
      </c>
      <c r="J2" s="50">
        <v>125000.0</v>
      </c>
      <c r="K2" s="20">
        <f>115685000+5134000</f>
        <v>120819000</v>
      </c>
      <c r="L2" s="20">
        <f>137317000+8699000</f>
        <v>146016000</v>
      </c>
      <c r="M2" s="20"/>
      <c r="N2" s="20"/>
      <c r="O2" s="20">
        <f>sum(B2:N2)</f>
        <v>1727054010</v>
      </c>
    </row>
    <row r="3">
      <c r="A3" s="31">
        <v>42551.0</v>
      </c>
      <c r="B3" s="20">
        <f>357318000+72165000</f>
        <v>429483000</v>
      </c>
      <c r="C3" s="20">
        <f>867765000+46312000</f>
        <v>914077000</v>
      </c>
      <c r="D3" s="20">
        <f>106653000+1130000</f>
        <v>107783000</v>
      </c>
      <c r="E3" s="20">
        <f>3815000+97261000</f>
        <v>101076000</v>
      </c>
      <c r="F3" s="20">
        <v>0.0</v>
      </c>
      <c r="G3" s="20">
        <v>0.0</v>
      </c>
      <c r="H3" s="20">
        <f>5285000+39000</f>
        <v>5324000</v>
      </c>
      <c r="I3" s="50">
        <v>20518.0</v>
      </c>
      <c r="J3" s="20">
        <v>0.0</v>
      </c>
      <c r="K3" s="20">
        <f>124538000+5147000</f>
        <v>129685000</v>
      </c>
      <c r="L3" s="20">
        <f>144631000+7358000</f>
        <v>151989000</v>
      </c>
      <c r="M3" s="20"/>
      <c r="N3" s="20"/>
      <c r="O3" s="20">
        <f t="shared" ref="O3:O7" si="1">SUM(B3:N3)</f>
        <v>1839437518</v>
      </c>
    </row>
    <row r="4">
      <c r="A4" s="31">
        <v>42916.0</v>
      </c>
      <c r="B4" s="20">
        <f>401573000+27504000</f>
        <v>429077000</v>
      </c>
      <c r="C4" s="20">
        <f>662469000+21415000</f>
        <v>683884000</v>
      </c>
      <c r="D4" s="20">
        <f>87597000+1230000</f>
        <v>88827000</v>
      </c>
      <c r="E4" s="20">
        <f>2486000+99523000</f>
        <v>102009000</v>
      </c>
      <c r="F4" s="20">
        <v>0.0</v>
      </c>
      <c r="G4" s="20">
        <f>210000+3348000</f>
        <v>3558000</v>
      </c>
      <c r="H4" s="20">
        <f>3566000+58000</f>
        <v>3624000</v>
      </c>
      <c r="I4" s="20">
        <v>1029.0</v>
      </c>
      <c r="J4" s="20">
        <v>1223000.0</v>
      </c>
      <c r="K4" s="20">
        <f>148306000+9695000</f>
        <v>158001000</v>
      </c>
      <c r="L4" s="20">
        <f>145537000+9990000</f>
        <v>155527000</v>
      </c>
      <c r="M4" s="20"/>
      <c r="N4" s="20"/>
      <c r="O4" s="20">
        <f t="shared" si="1"/>
        <v>1625731029</v>
      </c>
    </row>
    <row r="5">
      <c r="A5" s="31">
        <v>43281.0</v>
      </c>
      <c r="B5" s="20">
        <v>5.31121E8</v>
      </c>
      <c r="C5" s="20">
        <v>7.65618E8</v>
      </c>
      <c r="D5" s="20">
        <v>6.5420626E7</v>
      </c>
      <c r="E5" s="20">
        <v>1.00835E8</v>
      </c>
      <c r="F5" s="20">
        <v>0.0</v>
      </c>
      <c r="G5" s="20">
        <v>818510.0</v>
      </c>
      <c r="H5" s="20">
        <v>1909340.0</v>
      </c>
      <c r="I5" s="28">
        <f>2000+0</f>
        <v>2000</v>
      </c>
      <c r="J5" s="20">
        <v>1400663.0</v>
      </c>
      <c r="K5" s="20">
        <v>1.4316E8</v>
      </c>
      <c r="L5" s="20">
        <v>1.6450303E8</v>
      </c>
      <c r="M5" s="20">
        <v>3.491198E7</v>
      </c>
      <c r="N5" s="20"/>
      <c r="O5" s="20">
        <f t="shared" si="1"/>
        <v>1809700149</v>
      </c>
    </row>
    <row r="6">
      <c r="A6" s="31">
        <v>43646.0</v>
      </c>
      <c r="B6" s="28">
        <f>510965000+116543000</f>
        <v>627508000</v>
      </c>
      <c r="C6" s="28">
        <f>913231000+14753000</f>
        <v>927984000</v>
      </c>
      <c r="D6" s="28">
        <f>113778791+1654767</f>
        <v>115433558</v>
      </c>
      <c r="E6" s="20">
        <f>2835000+94363000</f>
        <v>97198000</v>
      </c>
      <c r="F6" s="20">
        <v>0.0</v>
      </c>
      <c r="G6" s="28">
        <f>1374103+725</f>
        <v>1374828</v>
      </c>
      <c r="H6" s="28">
        <f>2819605+233801</f>
        <v>3053406</v>
      </c>
      <c r="I6" s="20">
        <f>1626+32</f>
        <v>1658</v>
      </c>
      <c r="J6" s="28">
        <f>631831+12823</f>
        <v>644654</v>
      </c>
      <c r="K6" s="28">
        <f>153093000+8258000</f>
        <v>161351000</v>
      </c>
      <c r="L6" s="28">
        <f>162441889+8223569</f>
        <v>170665458</v>
      </c>
      <c r="M6" s="28">
        <f>29250633+1191937</f>
        <v>30442570</v>
      </c>
      <c r="N6" s="28">
        <f>41672875+400466</f>
        <v>42073341</v>
      </c>
      <c r="O6" s="28">
        <f t="shared" si="1"/>
        <v>2177730473</v>
      </c>
    </row>
    <row r="7">
      <c r="A7" s="31">
        <v>44012.0</v>
      </c>
      <c r="B7" s="20">
        <f>598722000+139544000</f>
        <v>738266000</v>
      </c>
      <c r="C7" s="28">
        <f>985304000+7505000</f>
        <v>992809000</v>
      </c>
      <c r="D7" s="28">
        <f>103769000+1229000</f>
        <v>104998000</v>
      </c>
      <c r="E7" s="20">
        <v>6745000.0</v>
      </c>
      <c r="F7" s="20">
        <v>0.0</v>
      </c>
      <c r="G7" s="28">
        <f>1180000+13000</f>
        <v>1193000</v>
      </c>
      <c r="H7" s="28">
        <f>1214000+157000</f>
        <v>1371000</v>
      </c>
      <c r="I7" s="28">
        <f>2000</f>
        <v>2000</v>
      </c>
      <c r="J7" s="28">
        <f>1164000+15000</f>
        <v>1179000</v>
      </c>
      <c r="K7" s="28">
        <f>163634000+7659000</f>
        <v>171293000</v>
      </c>
      <c r="L7" s="20">
        <f>171099000+8825000</f>
        <v>179924000</v>
      </c>
      <c r="M7" s="20">
        <v>7.8479E7</v>
      </c>
      <c r="N7" s="20">
        <v>797000.0</v>
      </c>
      <c r="O7" s="20">
        <f t="shared" si="1"/>
        <v>2277056000</v>
      </c>
    </row>
    <row r="8">
      <c r="A8" s="31">
        <v>44377.0</v>
      </c>
      <c r="B8" s="20">
        <v>7.15166E8</v>
      </c>
      <c r="C8" s="20">
        <v>9.30436E8</v>
      </c>
      <c r="D8" s="20">
        <v>9.0997E7</v>
      </c>
      <c r="E8" s="20">
        <v>1.4608E7</v>
      </c>
      <c r="F8" s="20">
        <v>0.0</v>
      </c>
      <c r="G8" s="20">
        <v>553000.0</v>
      </c>
      <c r="H8" s="20">
        <v>2753000.0</v>
      </c>
      <c r="I8" s="20">
        <v>2000.0</v>
      </c>
      <c r="J8" s="20">
        <v>2462000.0</v>
      </c>
      <c r="K8" s="20">
        <v>1.87877E8</v>
      </c>
      <c r="L8" s="20">
        <v>1.82811E8</v>
      </c>
      <c r="M8" s="20">
        <v>1.8658E7</v>
      </c>
      <c r="N8" s="20">
        <v>79000.0</v>
      </c>
      <c r="O8" s="20">
        <f>sum(B8:N8)</f>
        <v>2146402000</v>
      </c>
    </row>
    <row r="9">
      <c r="A9" s="23">
        <v>44742.0</v>
      </c>
      <c r="B9" s="24">
        <v>7.25574E8</v>
      </c>
      <c r="C9" s="20">
        <v>1.220387E9</v>
      </c>
      <c r="D9" s="24">
        <v>1.30589E8</v>
      </c>
      <c r="E9" s="24">
        <v>3244000.0</v>
      </c>
      <c r="F9" s="24">
        <v>0.0</v>
      </c>
      <c r="G9" s="24">
        <v>276000.0</v>
      </c>
      <c r="H9" s="24">
        <v>3117000.0</v>
      </c>
      <c r="I9" s="24">
        <v>2000.0</v>
      </c>
      <c r="J9" s="24">
        <v>2100000.0</v>
      </c>
      <c r="K9" s="24">
        <v>1.68873E8</v>
      </c>
      <c r="L9" s="24">
        <v>1.70281E8</v>
      </c>
      <c r="M9" s="24">
        <v>1.7476E7</v>
      </c>
      <c r="N9" s="24">
        <v>4461000.0</v>
      </c>
      <c r="O9" s="83">
        <v>2.44638E9</v>
      </c>
    </row>
    <row r="10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>
      <c r="A61" s="2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>
      <c r="A63" s="2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>
      <c r="A65" s="2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>
      <c r="A66" s="2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>
      <c r="A67" s="2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>
      <c r="A68" s="2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>
      <c r="A69" s="2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>
      <c r="A70" s="2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>
      <c r="A71" s="2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>
      <c r="A73" s="2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>
      <c r="A75" s="2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>
      <c r="A76" s="2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>
      <c r="A77" s="2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>
      <c r="A78" s="2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>
      <c r="A79" s="2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>
      <c r="A80" s="2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>
      <c r="A81" s="2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</row>
    <row r="82">
      <c r="A82" s="2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>
      <c r="A83" s="2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>
      <c r="A84" s="2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>
      <c r="A85" s="2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</row>
    <row r="86">
      <c r="A86" s="2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</row>
    <row r="87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>
      <c r="A88" s="2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</row>
    <row r="89">
      <c r="A89" s="2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>
      <c r="A90" s="2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>
      <c r="A91" s="2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</row>
    <row r="92">
      <c r="A92" s="2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>
      <c r="A93" s="2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</row>
    <row r="94">
      <c r="A94" s="2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</row>
    <row r="95">
      <c r="A95" s="2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</row>
    <row r="96">
      <c r="A96" s="2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</row>
    <row r="97">
      <c r="A97" s="2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>
      <c r="A98" s="2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</row>
    <row r="99">
      <c r="A99" s="2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</row>
    <row r="100">
      <c r="A100" s="2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</row>
    <row r="101">
      <c r="A101" s="2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</row>
    <row r="102">
      <c r="A102" s="2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>
      <c r="A103" s="2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</row>
    <row r="104">
      <c r="A104" s="2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</row>
    <row r="105">
      <c r="A105" s="2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>
      <c r="A106" s="2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</row>
    <row r="107">
      <c r="A107" s="2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>
      <c r="A108" s="2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</row>
    <row r="109">
      <c r="A109" s="2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>
      <c r="A110" s="2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</row>
    <row r="111">
      <c r="A111" s="2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</row>
    <row r="112">
      <c r="A112" s="2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>
      <c r="A113" s="2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</row>
    <row r="114">
      <c r="A114" s="2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</row>
    <row r="115">
      <c r="A115" s="2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</row>
    <row r="116">
      <c r="A116" s="2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</row>
    <row r="117">
      <c r="A117" s="2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>
      <c r="A118" s="2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>
      <c r="A119" s="2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</row>
    <row r="120">
      <c r="A120" s="2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</row>
    <row r="121">
      <c r="A121" s="2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</row>
    <row r="122">
      <c r="A122" s="2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>
      <c r="A123" s="2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>
      <c r="A124" s="2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  <row r="125">
      <c r="A125" s="2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</row>
    <row r="126">
      <c r="A126" s="2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>
      <c r="A127" s="2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>
      <c r="A128" s="2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>
      <c r="A129" s="2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</row>
    <row r="130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</row>
    <row r="131">
      <c r="A131" s="2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</row>
    <row r="132">
      <c r="A132" s="2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>
      <c r="A133" s="2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>
      <c r="A134" s="2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</row>
    <row r="135">
      <c r="A135" s="2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</row>
    <row r="136">
      <c r="A136" s="2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>
      <c r="A137" s="2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>
      <c r="A138" s="2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</row>
    <row r="139">
      <c r="A139" s="2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</row>
    <row r="140">
      <c r="A140" s="2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</row>
    <row r="141">
      <c r="A141" s="2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</row>
    <row r="142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>
      <c r="A143" s="2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</row>
    <row r="144">
      <c r="A144" s="2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</row>
    <row r="145">
      <c r="A145" s="2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</row>
    <row r="146">
      <c r="A146" s="2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</row>
    <row r="147">
      <c r="A147" s="2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>
      <c r="A148" s="2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</row>
    <row r="149">
      <c r="A149" s="2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</row>
    <row r="150">
      <c r="A150" s="2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</row>
    <row r="151">
      <c r="A151" s="2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</row>
    <row r="152">
      <c r="A152" s="2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>
      <c r="A153" s="2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</row>
    <row r="154">
      <c r="A154" s="2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</row>
    <row r="155">
      <c r="A155" s="2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</row>
    <row r="156">
      <c r="A156" s="2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</row>
    <row r="157">
      <c r="A157" s="2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>
      <c r="A158" s="2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</row>
    <row r="159">
      <c r="A159" s="2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>
      <c r="A160" s="2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>
      <c r="A161" s="2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>
      <c r="A162" s="2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>
      <c r="A163" s="2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>
      <c r="A164" s="2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</row>
    <row r="165">
      <c r="A165" s="2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</row>
    <row r="166">
      <c r="A166" s="2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</row>
    <row r="167">
      <c r="A167" s="2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>
      <c r="A168" s="2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</row>
    <row r="169">
      <c r="A169" s="2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</row>
    <row r="170">
      <c r="A170" s="2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</row>
    <row r="171">
      <c r="A171" s="2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</row>
    <row r="172">
      <c r="A172" s="2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>
      <c r="A173" s="2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</row>
    <row r="174">
      <c r="A174" s="2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</row>
    <row r="175">
      <c r="A175" s="2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</row>
    <row r="176">
      <c r="A176" s="2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</row>
    <row r="177">
      <c r="A177" s="2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>
      <c r="A178" s="2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</row>
    <row r="179">
      <c r="A179" s="2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</row>
    <row r="180">
      <c r="A180" s="2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</row>
    <row r="181">
      <c r="A181" s="2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</row>
    <row r="182">
      <c r="A182" s="2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>
      <c r="A183" s="2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</row>
    <row r="184">
      <c r="A184" s="2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</row>
    <row r="185">
      <c r="A185" s="2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</row>
    <row r="186">
      <c r="A186" s="2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</row>
    <row r="187">
      <c r="A187" s="2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>
      <c r="A188" s="2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</row>
    <row r="189">
      <c r="A189" s="2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</row>
    <row r="190">
      <c r="A190" s="2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>
      <c r="A191" s="2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</row>
    <row r="192">
      <c r="A192" s="2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>
      <c r="A193" s="2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</row>
    <row r="194">
      <c r="A194" s="2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</row>
    <row r="195">
      <c r="A195" s="2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</row>
    <row r="196">
      <c r="A196" s="2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</row>
    <row r="197">
      <c r="A197" s="2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>
      <c r="A198" s="2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</row>
    <row r="199">
      <c r="A199" s="2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</row>
    <row r="200">
      <c r="A200" s="2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</row>
    <row r="201">
      <c r="A201" s="2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</row>
    <row r="202">
      <c r="A202" s="2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>
      <c r="A203" s="2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</row>
    <row r="204">
      <c r="A204" s="2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</row>
    <row r="205">
      <c r="A205" s="2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</row>
    <row r="206">
      <c r="A206" s="2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</row>
    <row r="207">
      <c r="A207" s="2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>
      <c r="A208" s="2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</row>
    <row r="209">
      <c r="A209" s="2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</row>
    <row r="210">
      <c r="A210" s="2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</row>
    <row r="211">
      <c r="A211" s="2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</row>
    <row r="212">
      <c r="A212" s="2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>
      <c r="A213" s="2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</row>
    <row r="214">
      <c r="A214" s="2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</row>
    <row r="215">
      <c r="A215" s="2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</row>
    <row r="216">
      <c r="A216" s="2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</row>
    <row r="217">
      <c r="A217" s="2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>
      <c r="A218" s="2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</row>
    <row r="219">
      <c r="A219" s="2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</row>
    <row r="220">
      <c r="A220" s="2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</row>
    <row r="221">
      <c r="A221" s="2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</row>
    <row r="222">
      <c r="A222" s="2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>
      <c r="A223" s="2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</row>
    <row r="224">
      <c r="A224" s="2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</row>
    <row r="225">
      <c r="A225" s="2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</row>
    <row r="226">
      <c r="A226" s="2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</row>
    <row r="227">
      <c r="A227" s="2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>
      <c r="A228" s="2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</row>
    <row r="229">
      <c r="A229" s="2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</row>
    <row r="230">
      <c r="A230" s="2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</row>
    <row r="231">
      <c r="A231" s="2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</row>
    <row r="232">
      <c r="A232" s="2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>
      <c r="A233" s="2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</row>
    <row r="234">
      <c r="A234" s="2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</row>
    <row r="235">
      <c r="A235" s="2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</row>
    <row r="236">
      <c r="A236" s="2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</row>
    <row r="237">
      <c r="A237" s="2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>
      <c r="A238" s="2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</row>
    <row r="239">
      <c r="A239" s="2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</row>
    <row r="240">
      <c r="A240" s="2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</row>
    <row r="241">
      <c r="A241" s="2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</row>
    <row r="242">
      <c r="A242" s="2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>
      <c r="A243" s="2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</row>
    <row r="244">
      <c r="A244" s="2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</row>
    <row r="245">
      <c r="A245" s="2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</row>
    <row r="246">
      <c r="A246" s="2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</row>
    <row r="247">
      <c r="A247" s="2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>
      <c r="A248" s="2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</row>
    <row r="249">
      <c r="A249" s="2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</row>
    <row r="250">
      <c r="A250" s="2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</row>
    <row r="251">
      <c r="A251" s="2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</row>
    <row r="252">
      <c r="A252" s="2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</row>
    <row r="253">
      <c r="A253" s="2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</row>
    <row r="254">
      <c r="A254" s="2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</row>
    <row r="255">
      <c r="A255" s="2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</row>
    <row r="256">
      <c r="A256" s="2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</row>
    <row r="257">
      <c r="A257" s="2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>
      <c r="A258" s="2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</row>
    <row r="259">
      <c r="A259" s="2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</row>
    <row r="260">
      <c r="A260" s="2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</row>
    <row r="261">
      <c r="A261" s="2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</row>
    <row r="262">
      <c r="A262" s="2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>
      <c r="A263" s="2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</row>
    <row r="264">
      <c r="A264" s="2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</row>
    <row r="265">
      <c r="A265" s="2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</row>
    <row r="266">
      <c r="A266" s="2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</row>
    <row r="267">
      <c r="A267" s="2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>
      <c r="A268" s="2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</row>
    <row r="269">
      <c r="A269" s="2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</row>
    <row r="270">
      <c r="A270" s="2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</row>
    <row r="271">
      <c r="A271" s="2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</row>
    <row r="272">
      <c r="A272" s="2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>
      <c r="A273" s="2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</row>
    <row r="274">
      <c r="A274" s="2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>
      <c r="A275" s="2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</row>
    <row r="276">
      <c r="A276" s="2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</row>
    <row r="277">
      <c r="A277" s="2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>
      <c r="A278" s="2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</row>
    <row r="279">
      <c r="A279" s="2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</row>
    <row r="280">
      <c r="A280" s="2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</row>
    <row r="281">
      <c r="A281" s="2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</row>
    <row r="282">
      <c r="A282" s="2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>
      <c r="A283" s="2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</row>
    <row r="284">
      <c r="A284" s="2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</row>
    <row r="285">
      <c r="A285" s="2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</row>
    <row r="286">
      <c r="A286" s="2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</row>
    <row r="287">
      <c r="A287" s="2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>
      <c r="A288" s="2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</row>
    <row r="289">
      <c r="A289" s="2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</row>
    <row r="290">
      <c r="A290" s="2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</row>
    <row r="291">
      <c r="A291" s="2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</row>
    <row r="292">
      <c r="A292" s="2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>
      <c r="A293" s="2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</row>
    <row r="294">
      <c r="A294" s="2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</row>
    <row r="295">
      <c r="A295" s="2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</row>
    <row r="296">
      <c r="A296" s="2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</row>
    <row r="297">
      <c r="A297" s="2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>
      <c r="A298" s="2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</row>
    <row r="299">
      <c r="A299" s="2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</row>
    <row r="300">
      <c r="A300" s="2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</row>
    <row r="301">
      <c r="A301" s="27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</row>
    <row r="302">
      <c r="A302" s="27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>
      <c r="A303" s="27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</row>
    <row r="304">
      <c r="A304" s="27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</row>
    <row r="305">
      <c r="A305" s="27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</row>
    <row r="306">
      <c r="A306" s="27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</row>
    <row r="307">
      <c r="A307" s="27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>
      <c r="A308" s="27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</row>
    <row r="309">
      <c r="A309" s="27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</row>
    <row r="310">
      <c r="A310" s="27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</row>
    <row r="311">
      <c r="A311" s="27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</row>
    <row r="312">
      <c r="A312" s="27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>
      <c r="A313" s="27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</row>
    <row r="314">
      <c r="A314" s="27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</row>
    <row r="315">
      <c r="A315" s="27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</row>
    <row r="316">
      <c r="A316" s="27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</row>
    <row r="317">
      <c r="A317" s="27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>
      <c r="A318" s="27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</row>
    <row r="319">
      <c r="A319" s="27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</row>
    <row r="320">
      <c r="A320" s="27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</row>
    <row r="321">
      <c r="A321" s="27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</row>
    <row r="322">
      <c r="A322" s="27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</row>
    <row r="323">
      <c r="A323" s="27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</row>
    <row r="324">
      <c r="A324" s="27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</row>
    <row r="325">
      <c r="A325" s="27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</row>
    <row r="326">
      <c r="A326" s="27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</row>
    <row r="327">
      <c r="A327" s="27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>
      <c r="A328" s="27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</row>
    <row r="329">
      <c r="A329" s="27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</row>
    <row r="330">
      <c r="A330" s="27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</row>
    <row r="331">
      <c r="A331" s="27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</row>
    <row r="332">
      <c r="A332" s="27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>
      <c r="A333" s="27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</row>
    <row r="334">
      <c r="A334" s="27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</row>
    <row r="335">
      <c r="A335" s="27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</row>
    <row r="336">
      <c r="A336" s="27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</row>
    <row r="337">
      <c r="A337" s="27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</row>
    <row r="338">
      <c r="A338" s="27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</row>
    <row r="339">
      <c r="A339" s="27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</row>
    <row r="340">
      <c r="A340" s="27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</row>
    <row r="341">
      <c r="A341" s="27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</row>
    <row r="342">
      <c r="A342" s="27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>
      <c r="A343" s="27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</row>
    <row r="344">
      <c r="A344" s="27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</row>
    <row r="345">
      <c r="A345" s="27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</row>
    <row r="346">
      <c r="A346" s="27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</row>
    <row r="347">
      <c r="A347" s="27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>
      <c r="A348" s="27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</row>
    <row r="349">
      <c r="A349" s="27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</row>
    <row r="350">
      <c r="A350" s="27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</row>
    <row r="351">
      <c r="A351" s="27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</row>
    <row r="352">
      <c r="A352" s="27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</row>
    <row r="353">
      <c r="A353" s="27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</row>
    <row r="354">
      <c r="A354" s="27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</row>
    <row r="355">
      <c r="A355" s="27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</row>
    <row r="356">
      <c r="A356" s="27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</row>
    <row r="357">
      <c r="A357" s="27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>
      <c r="A358" s="27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</row>
    <row r="359">
      <c r="A359" s="27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</row>
    <row r="360">
      <c r="A360" s="27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</row>
    <row r="361">
      <c r="A361" s="27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</row>
    <row r="362">
      <c r="A362" s="27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>
      <c r="A363" s="27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</row>
    <row r="364">
      <c r="A364" s="27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</row>
    <row r="365">
      <c r="A365" s="27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</row>
    <row r="366">
      <c r="A366" s="27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</row>
    <row r="367">
      <c r="A367" s="27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>
      <c r="A368" s="27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</row>
    <row r="369">
      <c r="A369" s="27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</row>
    <row r="370">
      <c r="A370" s="27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</row>
    <row r="371">
      <c r="A371" s="27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</row>
    <row r="372">
      <c r="A372" s="27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>
      <c r="A373" s="27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</row>
    <row r="374">
      <c r="A374" s="27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</row>
    <row r="375">
      <c r="A375" s="27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</row>
    <row r="376">
      <c r="A376" s="27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</row>
    <row r="377">
      <c r="A377" s="27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>
      <c r="A378" s="27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</row>
    <row r="379">
      <c r="A379" s="27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</row>
    <row r="380">
      <c r="A380" s="27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</row>
    <row r="381">
      <c r="A381" s="27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</row>
    <row r="382">
      <c r="A382" s="27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>
      <c r="A383" s="27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</row>
    <row r="384">
      <c r="A384" s="27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</row>
    <row r="385">
      <c r="A385" s="27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</row>
    <row r="386">
      <c r="A386" s="27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</row>
    <row r="387">
      <c r="A387" s="27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>
      <c r="A388" s="27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</row>
    <row r="389">
      <c r="A389" s="27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</row>
    <row r="390">
      <c r="A390" s="27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</row>
    <row r="391">
      <c r="A391" s="27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</row>
    <row r="392">
      <c r="A392" s="27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>
      <c r="A393" s="27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</row>
    <row r="394">
      <c r="A394" s="27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</row>
    <row r="395">
      <c r="A395" s="27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</row>
    <row r="396">
      <c r="A396" s="27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</row>
    <row r="397">
      <c r="A397" s="27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</row>
    <row r="398">
      <c r="A398" s="27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</row>
    <row r="399">
      <c r="A399" s="27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</row>
    <row r="400">
      <c r="A400" s="27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</row>
    <row r="401">
      <c r="A401" s="27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</row>
    <row r="402">
      <c r="A402" s="27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</row>
    <row r="403">
      <c r="A403" s="27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</row>
    <row r="404">
      <c r="A404" s="27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</row>
    <row r="405">
      <c r="A405" s="27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</row>
    <row r="406">
      <c r="A406" s="27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</row>
    <row r="407">
      <c r="A407" s="27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>
      <c r="A408" s="27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</row>
    <row r="409">
      <c r="A409" s="27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</row>
    <row r="410">
      <c r="A410" s="27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</row>
    <row r="411">
      <c r="A411" s="27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</row>
    <row r="412">
      <c r="A412" s="27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</row>
    <row r="413">
      <c r="A413" s="27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</row>
    <row r="414">
      <c r="A414" s="27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</row>
    <row r="415">
      <c r="A415" s="27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</row>
    <row r="416">
      <c r="A416" s="27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</row>
    <row r="417">
      <c r="A417" s="27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</row>
    <row r="418">
      <c r="A418" s="27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</row>
    <row r="419">
      <c r="A419" s="27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</row>
    <row r="420">
      <c r="A420" s="27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</row>
    <row r="421">
      <c r="A421" s="27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</row>
    <row r="422">
      <c r="A422" s="27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>
      <c r="A423" s="27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</row>
    <row r="424">
      <c r="A424" s="27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</row>
    <row r="425">
      <c r="A425" s="27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</row>
    <row r="426">
      <c r="A426" s="27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</row>
    <row r="427">
      <c r="A427" s="27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>
      <c r="A428" s="27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</row>
    <row r="429">
      <c r="A429" s="27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</row>
    <row r="430">
      <c r="A430" s="27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</row>
    <row r="431">
      <c r="A431" s="27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</row>
    <row r="432">
      <c r="A432" s="27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>
      <c r="A433" s="27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</row>
    <row r="434">
      <c r="A434" s="27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</row>
    <row r="435">
      <c r="A435" s="27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</row>
    <row r="436">
      <c r="A436" s="27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</row>
    <row r="437">
      <c r="A437" s="27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>
      <c r="A438" s="27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</row>
    <row r="439">
      <c r="A439" s="27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</row>
    <row r="440">
      <c r="A440" s="27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</row>
    <row r="441">
      <c r="A441" s="27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</row>
    <row r="442">
      <c r="A442" s="27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>
      <c r="A443" s="27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</row>
    <row r="444">
      <c r="A444" s="27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</row>
    <row r="445">
      <c r="A445" s="27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</row>
    <row r="446">
      <c r="A446" s="27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</row>
    <row r="447">
      <c r="A447" s="27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</row>
    <row r="448">
      <c r="A448" s="27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</row>
    <row r="449">
      <c r="A449" s="27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</row>
    <row r="450">
      <c r="A450" s="27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</row>
    <row r="451">
      <c r="A451" s="27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</row>
    <row r="452">
      <c r="A452" s="27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>
      <c r="A453" s="27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</row>
    <row r="454">
      <c r="A454" s="27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</row>
    <row r="455">
      <c r="A455" s="27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</row>
    <row r="456">
      <c r="A456" s="27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</row>
    <row r="457">
      <c r="A457" s="27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</row>
    <row r="458">
      <c r="A458" s="27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</row>
    <row r="459">
      <c r="A459" s="27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</row>
    <row r="460">
      <c r="A460" s="27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</row>
    <row r="461">
      <c r="A461" s="27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</row>
    <row r="462">
      <c r="A462" s="27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</row>
    <row r="463">
      <c r="A463" s="27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</row>
    <row r="464">
      <c r="A464" s="27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</row>
    <row r="465">
      <c r="A465" s="27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</row>
    <row r="466">
      <c r="A466" s="27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</row>
    <row r="467">
      <c r="A467" s="27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>
      <c r="A468" s="27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</row>
    <row r="469">
      <c r="A469" s="27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</row>
    <row r="470">
      <c r="A470" s="27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</row>
    <row r="471">
      <c r="A471" s="27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</row>
    <row r="472">
      <c r="A472" s="27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>
      <c r="A473" s="27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</row>
    <row r="474">
      <c r="A474" s="27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</row>
    <row r="475">
      <c r="A475" s="27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</row>
    <row r="476">
      <c r="A476" s="27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</row>
    <row r="477">
      <c r="A477" s="27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>
      <c r="A478" s="27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</row>
    <row r="479">
      <c r="A479" s="27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</row>
    <row r="480">
      <c r="A480" s="27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</row>
    <row r="481">
      <c r="A481" s="27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</row>
    <row r="482">
      <c r="A482" s="27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</row>
    <row r="483">
      <c r="A483" s="27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</row>
    <row r="484">
      <c r="A484" s="27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</row>
    <row r="485">
      <c r="A485" s="27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</row>
    <row r="486">
      <c r="A486" s="27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</row>
    <row r="487">
      <c r="A487" s="27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>
      <c r="A488" s="27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</row>
    <row r="489">
      <c r="A489" s="27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</row>
    <row r="490">
      <c r="A490" s="27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</row>
    <row r="491">
      <c r="A491" s="27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</row>
    <row r="492">
      <c r="A492" s="27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</row>
    <row r="493">
      <c r="A493" s="27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</row>
    <row r="494">
      <c r="A494" s="27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</row>
    <row r="495">
      <c r="A495" s="27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</row>
    <row r="496">
      <c r="A496" s="27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</row>
    <row r="497">
      <c r="A497" s="27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</row>
    <row r="498">
      <c r="A498" s="27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</row>
    <row r="499">
      <c r="A499" s="27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</row>
    <row r="500">
      <c r="A500" s="27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</row>
    <row r="501">
      <c r="A501" s="27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</row>
    <row r="502">
      <c r="A502" s="27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>
      <c r="A503" s="27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</row>
    <row r="504">
      <c r="A504" s="27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</row>
    <row r="505">
      <c r="A505" s="27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</row>
    <row r="506">
      <c r="A506" s="27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</row>
    <row r="507">
      <c r="A507" s="27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>
      <c r="A508" s="27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</row>
    <row r="509">
      <c r="A509" s="27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</row>
    <row r="510">
      <c r="A510" s="27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</row>
    <row r="511">
      <c r="A511" s="27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</row>
    <row r="512">
      <c r="A512" s="27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>
      <c r="A513" s="27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</row>
    <row r="514">
      <c r="A514" s="27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</row>
    <row r="515">
      <c r="A515" s="27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</row>
    <row r="516">
      <c r="A516" s="27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</row>
    <row r="517">
      <c r="A517" s="27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>
      <c r="A518" s="27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</row>
    <row r="519">
      <c r="A519" s="27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</row>
    <row r="520">
      <c r="A520" s="27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</row>
    <row r="521">
      <c r="A521" s="27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</row>
    <row r="522">
      <c r="A522" s="27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</row>
    <row r="523">
      <c r="A523" s="27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</row>
    <row r="524">
      <c r="A524" s="27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</row>
    <row r="525">
      <c r="A525" s="27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</row>
    <row r="526">
      <c r="A526" s="27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</row>
    <row r="527">
      <c r="A527" s="27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>
      <c r="A528" s="27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</row>
    <row r="529">
      <c r="A529" s="27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</row>
    <row r="530">
      <c r="A530" s="27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</row>
    <row r="531">
      <c r="A531" s="27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</row>
    <row r="532">
      <c r="A532" s="27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>
      <c r="A533" s="27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</row>
    <row r="534">
      <c r="A534" s="27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</row>
    <row r="535">
      <c r="A535" s="27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</row>
    <row r="536">
      <c r="A536" s="27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</row>
    <row r="537">
      <c r="A537" s="27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>
      <c r="A538" s="27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</row>
    <row r="539">
      <c r="A539" s="27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</row>
    <row r="540">
      <c r="A540" s="27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</row>
    <row r="541">
      <c r="A541" s="27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</row>
    <row r="542">
      <c r="A542" s="27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>
      <c r="A543" s="27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</row>
    <row r="544">
      <c r="A544" s="27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</row>
    <row r="545">
      <c r="A545" s="27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</row>
    <row r="546">
      <c r="A546" s="27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</row>
    <row r="547">
      <c r="A547" s="27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</row>
    <row r="548">
      <c r="A548" s="27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</row>
    <row r="549">
      <c r="A549" s="27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</row>
    <row r="550">
      <c r="A550" s="27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</row>
    <row r="551">
      <c r="A551" s="27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</row>
    <row r="552">
      <c r="A552" s="27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</row>
    <row r="553">
      <c r="A553" s="27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</row>
    <row r="554">
      <c r="A554" s="27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</row>
    <row r="555">
      <c r="A555" s="27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</row>
    <row r="556">
      <c r="A556" s="27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</row>
    <row r="557">
      <c r="A557" s="27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>
      <c r="A558" s="27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</row>
    <row r="559">
      <c r="A559" s="27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</row>
    <row r="560">
      <c r="A560" s="27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</row>
    <row r="561">
      <c r="A561" s="27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</row>
    <row r="562">
      <c r="A562" s="27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>
      <c r="A563" s="27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</row>
    <row r="564">
      <c r="A564" s="27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</row>
    <row r="565">
      <c r="A565" s="27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</row>
    <row r="566">
      <c r="A566" s="27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</row>
    <row r="567">
      <c r="A567" s="27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</row>
    <row r="568">
      <c r="A568" s="27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</row>
    <row r="569">
      <c r="A569" s="27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</row>
    <row r="570">
      <c r="A570" s="27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</row>
    <row r="571">
      <c r="A571" s="27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</row>
    <row r="572">
      <c r="A572" s="27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>
      <c r="A573" s="27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</row>
    <row r="574">
      <c r="A574" s="27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</row>
    <row r="575">
      <c r="A575" s="27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</row>
    <row r="576">
      <c r="A576" s="27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</row>
    <row r="577">
      <c r="A577" s="27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>
      <c r="A578" s="27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</row>
    <row r="579">
      <c r="A579" s="27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</row>
    <row r="580">
      <c r="A580" s="27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</row>
    <row r="581">
      <c r="A581" s="27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</row>
    <row r="582">
      <c r="A582" s="27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</row>
    <row r="583">
      <c r="A583" s="27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</row>
    <row r="584">
      <c r="A584" s="27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</row>
    <row r="585">
      <c r="A585" s="27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</row>
    <row r="586">
      <c r="A586" s="27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</row>
    <row r="587">
      <c r="A587" s="27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</row>
    <row r="588">
      <c r="A588" s="27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</row>
    <row r="589">
      <c r="A589" s="27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</row>
    <row r="590">
      <c r="A590" s="27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</row>
    <row r="591">
      <c r="A591" s="27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</row>
    <row r="592">
      <c r="A592" s="27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</row>
    <row r="593">
      <c r="A593" s="27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</row>
    <row r="594">
      <c r="A594" s="27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</row>
    <row r="595">
      <c r="A595" s="27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</row>
    <row r="596">
      <c r="A596" s="27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</row>
    <row r="597">
      <c r="A597" s="27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</row>
    <row r="598">
      <c r="A598" s="27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</row>
    <row r="599">
      <c r="A599" s="27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</row>
    <row r="600">
      <c r="A600" s="27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</row>
    <row r="601">
      <c r="A601" s="27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</row>
    <row r="602">
      <c r="A602" s="27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>
      <c r="A603" s="27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</row>
    <row r="604">
      <c r="A604" s="27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</row>
    <row r="605">
      <c r="A605" s="27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</row>
    <row r="606">
      <c r="A606" s="27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</row>
    <row r="607">
      <c r="A607" s="27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>
      <c r="A608" s="27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</row>
    <row r="609">
      <c r="A609" s="27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</row>
    <row r="610">
      <c r="A610" s="27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</row>
    <row r="611">
      <c r="A611" s="27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</row>
    <row r="612">
      <c r="A612" s="27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>
      <c r="A613" s="27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</row>
    <row r="614">
      <c r="A614" s="27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</row>
    <row r="615">
      <c r="A615" s="27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</row>
    <row r="616">
      <c r="A616" s="27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</row>
    <row r="617">
      <c r="A617" s="27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>
      <c r="A618" s="27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</row>
    <row r="619">
      <c r="A619" s="27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</row>
    <row r="620">
      <c r="A620" s="27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</row>
    <row r="621">
      <c r="A621" s="27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</row>
    <row r="622">
      <c r="A622" s="27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</row>
    <row r="623">
      <c r="A623" s="27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</row>
    <row r="624">
      <c r="A624" s="27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</row>
    <row r="625">
      <c r="A625" s="27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</row>
    <row r="626">
      <c r="A626" s="27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</row>
    <row r="627">
      <c r="A627" s="27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</row>
    <row r="628">
      <c r="A628" s="27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</row>
    <row r="629">
      <c r="A629" s="27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</row>
    <row r="630">
      <c r="A630" s="27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</row>
    <row r="631">
      <c r="A631" s="27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</row>
    <row r="632">
      <c r="A632" s="27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>
      <c r="A633" s="27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</row>
    <row r="634">
      <c r="A634" s="27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</row>
    <row r="635">
      <c r="A635" s="27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</row>
    <row r="636">
      <c r="A636" s="27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</row>
    <row r="637">
      <c r="A637" s="27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</row>
    <row r="638">
      <c r="A638" s="27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</row>
    <row r="639">
      <c r="A639" s="27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</row>
    <row r="640">
      <c r="A640" s="27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</row>
    <row r="641">
      <c r="A641" s="27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</row>
    <row r="642">
      <c r="A642" s="27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</row>
    <row r="643">
      <c r="A643" s="27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</row>
    <row r="644">
      <c r="A644" s="27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</row>
    <row r="645">
      <c r="A645" s="27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</row>
    <row r="646">
      <c r="A646" s="27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</row>
    <row r="647">
      <c r="A647" s="27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>
      <c r="A648" s="27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</row>
    <row r="649">
      <c r="A649" s="27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</row>
    <row r="650">
      <c r="A650" s="27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>
      <c r="A651" s="27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>
      <c r="A652" s="27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>
      <c r="A653" s="27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>
      <c r="A654" s="27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>
      <c r="A655" s="27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>
      <c r="A656" s="27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>
      <c r="A657" s="27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>
      <c r="A658" s="27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>
      <c r="A659" s="27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>
      <c r="A660" s="27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>
      <c r="A661" s="27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>
      <c r="A662" s="27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>
      <c r="A663" s="27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>
      <c r="A664" s="27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>
      <c r="A665" s="27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>
      <c r="A666" s="27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>
      <c r="A667" s="27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>
      <c r="A668" s="27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>
      <c r="A669" s="27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>
      <c r="A670" s="27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>
      <c r="A671" s="27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>
      <c r="A672" s="27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>
      <c r="A673" s="27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>
      <c r="A674" s="27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>
      <c r="A675" s="27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>
      <c r="A676" s="27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>
      <c r="A677" s="27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>
      <c r="A678" s="27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>
      <c r="A679" s="27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>
      <c r="A680" s="27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>
      <c r="A681" s="27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>
      <c r="A682" s="27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>
      <c r="A683" s="27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>
      <c r="A684" s="27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>
      <c r="A685" s="27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>
      <c r="A686" s="27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>
      <c r="A687" s="27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>
      <c r="A688" s="27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>
      <c r="A689" s="27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>
      <c r="A690" s="27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>
      <c r="A691" s="27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>
      <c r="A692" s="27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>
      <c r="A693" s="27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>
      <c r="A694" s="27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>
      <c r="A695" s="27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>
      <c r="A696" s="27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>
      <c r="A697" s="27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>
      <c r="A698" s="27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>
      <c r="A699" s="27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>
      <c r="A700" s="27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>
      <c r="A701" s="27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>
      <c r="A702" s="27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>
      <c r="A703" s="27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>
      <c r="A704" s="27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>
      <c r="A705" s="27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>
      <c r="A706" s="27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>
      <c r="A707" s="27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>
      <c r="A708" s="27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>
      <c r="A709" s="27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>
      <c r="A710" s="27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>
      <c r="A711" s="27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>
      <c r="A712" s="27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>
      <c r="A713" s="27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>
      <c r="A714" s="27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>
      <c r="A715" s="27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>
      <c r="A716" s="27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>
      <c r="A717" s="27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>
      <c r="A718" s="27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>
      <c r="A719" s="27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>
      <c r="A720" s="27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>
      <c r="A721" s="27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>
      <c r="A722" s="27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>
      <c r="A723" s="27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>
      <c r="A724" s="27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>
      <c r="A725" s="27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>
      <c r="A726" s="27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>
      <c r="A727" s="27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>
      <c r="A728" s="27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>
      <c r="A729" s="27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</row>
    <row r="730">
      <c r="A730" s="27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</row>
    <row r="731">
      <c r="A731" s="27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</row>
    <row r="732">
      <c r="A732" s="27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>
      <c r="A733" s="27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</row>
    <row r="734">
      <c r="A734" s="27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</row>
    <row r="735">
      <c r="A735" s="27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</row>
    <row r="736">
      <c r="A736" s="27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</row>
    <row r="737">
      <c r="A737" s="27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>
      <c r="A738" s="27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</row>
    <row r="739">
      <c r="A739" s="27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</row>
    <row r="740">
      <c r="A740" s="27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</row>
    <row r="741">
      <c r="A741" s="27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</row>
    <row r="742">
      <c r="A742" s="27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</row>
    <row r="743">
      <c r="A743" s="27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</row>
    <row r="744">
      <c r="A744" s="27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</row>
    <row r="745">
      <c r="A745" s="27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</row>
    <row r="746">
      <c r="A746" s="27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</row>
    <row r="747">
      <c r="A747" s="27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>
      <c r="A748" s="27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</row>
    <row r="749">
      <c r="A749" s="27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</row>
    <row r="750">
      <c r="A750" s="27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</row>
    <row r="751">
      <c r="A751" s="27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</row>
    <row r="752">
      <c r="A752" s="27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>
      <c r="A753" s="27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</row>
    <row r="754">
      <c r="A754" s="27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</row>
    <row r="755">
      <c r="A755" s="27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</row>
    <row r="756">
      <c r="A756" s="27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</row>
    <row r="757">
      <c r="A757" s="27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>
      <c r="A758" s="27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</row>
    <row r="759">
      <c r="A759" s="27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</row>
    <row r="760">
      <c r="A760" s="27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</row>
    <row r="761">
      <c r="A761" s="27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</row>
    <row r="762">
      <c r="A762" s="27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</row>
    <row r="763">
      <c r="A763" s="27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</row>
    <row r="764">
      <c r="A764" s="27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</row>
    <row r="765">
      <c r="A765" s="27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</row>
    <row r="766">
      <c r="A766" s="27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</row>
    <row r="767">
      <c r="A767" s="27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>
      <c r="A768" s="27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</row>
    <row r="769">
      <c r="A769" s="27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</row>
    <row r="770">
      <c r="A770" s="27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</row>
    <row r="771">
      <c r="A771" s="27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</row>
    <row r="772">
      <c r="A772" s="27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</row>
    <row r="773">
      <c r="A773" s="27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</row>
    <row r="774">
      <c r="A774" s="27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</row>
    <row r="775">
      <c r="A775" s="27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</row>
    <row r="776">
      <c r="A776" s="27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</row>
    <row r="777">
      <c r="A777" s="27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>
      <c r="A778" s="27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</row>
    <row r="779">
      <c r="A779" s="27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</row>
    <row r="780">
      <c r="A780" s="27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</row>
    <row r="781">
      <c r="A781" s="27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</row>
    <row r="782">
      <c r="A782" s="27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>
      <c r="A783" s="27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</row>
    <row r="784">
      <c r="A784" s="27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</row>
    <row r="785">
      <c r="A785" s="27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</row>
    <row r="786">
      <c r="A786" s="27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</row>
    <row r="787">
      <c r="A787" s="27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>
      <c r="A788" s="27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</row>
    <row r="789">
      <c r="A789" s="27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</row>
    <row r="790">
      <c r="A790" s="27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</row>
    <row r="791">
      <c r="A791" s="27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</row>
    <row r="792">
      <c r="A792" s="27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>
      <c r="A793" s="27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</row>
    <row r="794">
      <c r="A794" s="27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</row>
    <row r="795">
      <c r="A795" s="27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</row>
    <row r="796">
      <c r="A796" s="27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</row>
    <row r="797">
      <c r="A797" s="27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>
      <c r="A798" s="27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</row>
    <row r="799">
      <c r="A799" s="27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</row>
    <row r="800">
      <c r="A800" s="27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</row>
    <row r="801">
      <c r="A801" s="27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</row>
    <row r="802">
      <c r="A802" s="27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>
      <c r="A803" s="27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</row>
    <row r="804">
      <c r="A804" s="27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</row>
    <row r="805">
      <c r="A805" s="27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</row>
    <row r="806">
      <c r="A806" s="27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</row>
    <row r="807">
      <c r="A807" s="27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>
      <c r="A808" s="27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</row>
    <row r="809">
      <c r="A809" s="27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</row>
    <row r="810">
      <c r="A810" s="27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</row>
    <row r="811">
      <c r="A811" s="27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</row>
    <row r="812">
      <c r="A812" s="27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>
      <c r="A813" s="27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</row>
    <row r="814">
      <c r="A814" s="27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</row>
    <row r="815">
      <c r="A815" s="27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</row>
    <row r="816">
      <c r="A816" s="27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</row>
    <row r="817">
      <c r="A817" s="27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>
      <c r="A818" s="27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</row>
    <row r="819">
      <c r="A819" s="27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</row>
    <row r="820">
      <c r="A820" s="27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</row>
    <row r="821">
      <c r="A821" s="27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</row>
    <row r="822">
      <c r="A822" s="27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</row>
    <row r="823">
      <c r="A823" s="27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</row>
    <row r="824">
      <c r="A824" s="27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</row>
    <row r="825">
      <c r="A825" s="27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</row>
    <row r="826">
      <c r="A826" s="27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</row>
    <row r="827">
      <c r="A827" s="27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>
      <c r="A828" s="27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</row>
    <row r="829">
      <c r="A829" s="27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</row>
    <row r="830">
      <c r="A830" s="27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</row>
    <row r="831">
      <c r="A831" s="27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</row>
    <row r="832">
      <c r="A832" s="27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</row>
    <row r="833">
      <c r="A833" s="27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</row>
    <row r="834">
      <c r="A834" s="27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</row>
    <row r="835">
      <c r="A835" s="27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</row>
    <row r="836">
      <c r="A836" s="27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</row>
    <row r="837">
      <c r="A837" s="27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</row>
    <row r="838">
      <c r="A838" s="27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</row>
    <row r="839">
      <c r="A839" s="27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</row>
    <row r="840">
      <c r="A840" s="27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</row>
    <row r="841">
      <c r="A841" s="27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</row>
    <row r="842">
      <c r="A842" s="27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>
      <c r="A843" s="27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</row>
    <row r="844">
      <c r="A844" s="27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</row>
    <row r="845">
      <c r="A845" s="27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</row>
    <row r="846">
      <c r="A846" s="27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</row>
    <row r="847">
      <c r="A847" s="27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>
      <c r="A848" s="27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</row>
    <row r="849">
      <c r="A849" s="27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</row>
    <row r="850">
      <c r="A850" s="27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</row>
    <row r="851">
      <c r="A851" s="27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</row>
    <row r="852">
      <c r="A852" s="27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</row>
    <row r="853">
      <c r="A853" s="27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</row>
    <row r="854">
      <c r="A854" s="27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</row>
    <row r="855">
      <c r="A855" s="27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</row>
    <row r="856">
      <c r="A856" s="27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</row>
    <row r="857">
      <c r="A857" s="27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</row>
    <row r="858">
      <c r="A858" s="27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</row>
    <row r="859">
      <c r="A859" s="27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</row>
    <row r="860">
      <c r="A860" s="27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</row>
    <row r="861">
      <c r="A861" s="27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</row>
    <row r="862">
      <c r="A862" s="27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</row>
    <row r="863">
      <c r="A863" s="27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</row>
    <row r="864">
      <c r="A864" s="27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</row>
    <row r="865">
      <c r="A865" s="27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</row>
    <row r="866">
      <c r="A866" s="27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</row>
    <row r="867">
      <c r="A867" s="27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</row>
    <row r="868">
      <c r="A868" s="27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</row>
    <row r="869">
      <c r="A869" s="27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</row>
    <row r="870">
      <c r="A870" s="27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</row>
    <row r="871">
      <c r="A871" s="27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</row>
    <row r="872">
      <c r="A872" s="27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</row>
    <row r="873">
      <c r="A873" s="27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</row>
    <row r="874">
      <c r="A874" s="27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</row>
    <row r="875">
      <c r="A875" s="27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</row>
    <row r="876">
      <c r="A876" s="27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</row>
    <row r="877">
      <c r="A877" s="27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</row>
    <row r="878">
      <c r="A878" s="27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</row>
    <row r="879">
      <c r="A879" s="27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</row>
    <row r="880">
      <c r="A880" s="27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</row>
    <row r="881">
      <c r="A881" s="27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</row>
    <row r="882">
      <c r="A882" s="27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</row>
    <row r="883">
      <c r="A883" s="27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</row>
    <row r="884">
      <c r="A884" s="27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</row>
    <row r="885">
      <c r="A885" s="27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</row>
    <row r="886">
      <c r="A886" s="27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</row>
    <row r="887">
      <c r="A887" s="27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</row>
    <row r="888">
      <c r="A888" s="27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</row>
    <row r="889">
      <c r="A889" s="27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</row>
    <row r="890">
      <c r="A890" s="27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</row>
    <row r="891">
      <c r="A891" s="27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</row>
    <row r="892">
      <c r="A892" s="27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</row>
    <row r="893">
      <c r="A893" s="27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</row>
    <row r="894">
      <c r="A894" s="27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</row>
    <row r="895">
      <c r="A895" s="27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</row>
    <row r="896">
      <c r="A896" s="27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</row>
    <row r="897">
      <c r="A897" s="27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</row>
    <row r="898">
      <c r="A898" s="27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</row>
    <row r="899">
      <c r="A899" s="27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</row>
    <row r="900">
      <c r="A900" s="27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</row>
    <row r="901">
      <c r="A901" s="27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</row>
    <row r="902">
      <c r="A902" s="27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</row>
    <row r="903">
      <c r="A903" s="27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</row>
    <row r="904">
      <c r="A904" s="27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</row>
    <row r="905">
      <c r="A905" s="27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</row>
    <row r="906">
      <c r="A906" s="27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</row>
    <row r="907">
      <c r="A907" s="27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</row>
    <row r="908">
      <c r="A908" s="27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</row>
    <row r="909">
      <c r="A909" s="27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</row>
    <row r="910">
      <c r="A910" s="27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</row>
    <row r="911">
      <c r="A911" s="27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</row>
    <row r="912">
      <c r="A912" s="27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</row>
    <row r="913">
      <c r="A913" s="27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</row>
    <row r="914">
      <c r="A914" s="27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</row>
    <row r="915">
      <c r="A915" s="27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</row>
    <row r="916">
      <c r="A916" s="27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</row>
    <row r="917">
      <c r="A917" s="27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</row>
    <row r="918">
      <c r="A918" s="27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</row>
    <row r="919">
      <c r="A919" s="27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</row>
    <row r="920">
      <c r="A920" s="27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</row>
    <row r="921">
      <c r="A921" s="27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</row>
    <row r="922">
      <c r="A922" s="27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</row>
    <row r="923">
      <c r="A923" s="27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</row>
    <row r="924">
      <c r="A924" s="27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</row>
    <row r="925">
      <c r="A925" s="27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</row>
    <row r="926">
      <c r="A926" s="27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</row>
    <row r="927">
      <c r="A927" s="27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</row>
    <row r="928">
      <c r="A928" s="27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</row>
    <row r="929">
      <c r="A929" s="27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</row>
    <row r="930">
      <c r="A930" s="27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</row>
    <row r="931">
      <c r="A931" s="27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</row>
    <row r="932">
      <c r="A932" s="27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</row>
    <row r="933">
      <c r="A933" s="27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</row>
    <row r="934">
      <c r="A934" s="27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</row>
    <row r="935">
      <c r="A935" s="27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</row>
    <row r="936">
      <c r="A936" s="27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</row>
    <row r="937">
      <c r="A937" s="27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</row>
    <row r="938">
      <c r="A938" s="27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</row>
    <row r="939">
      <c r="A939" s="27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</row>
    <row r="940">
      <c r="A940" s="27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</row>
    <row r="941">
      <c r="A941" s="27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</row>
    <row r="942">
      <c r="A942" s="27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</row>
    <row r="943">
      <c r="A943" s="27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</row>
    <row r="944">
      <c r="A944" s="27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</row>
    <row r="945">
      <c r="A945" s="27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</row>
    <row r="946">
      <c r="A946" s="27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</row>
    <row r="947">
      <c r="A947" s="27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</row>
    <row r="948">
      <c r="A948" s="27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</row>
    <row r="949">
      <c r="A949" s="27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</row>
    <row r="950">
      <c r="A950" s="27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</row>
    <row r="951">
      <c r="A951" s="27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</row>
    <row r="952">
      <c r="A952" s="27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</row>
    <row r="953">
      <c r="A953" s="27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</row>
    <row r="954">
      <c r="A954" s="27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</row>
    <row r="955">
      <c r="A955" s="27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</row>
    <row r="956">
      <c r="A956" s="27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</row>
    <row r="957">
      <c r="A957" s="27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</row>
    <row r="958">
      <c r="A958" s="27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</row>
    <row r="959">
      <c r="A959" s="27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</row>
    <row r="960">
      <c r="A960" s="27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</row>
    <row r="961">
      <c r="A961" s="27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</row>
    <row r="962">
      <c r="A962" s="27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</row>
    <row r="963">
      <c r="A963" s="27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</row>
    <row r="964">
      <c r="A964" s="27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</row>
    <row r="965">
      <c r="A965" s="27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</row>
    <row r="966">
      <c r="A966" s="27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</row>
    <row r="967">
      <c r="A967" s="27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</row>
    <row r="968">
      <c r="A968" s="27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</row>
    <row r="969">
      <c r="A969" s="27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</row>
    <row r="970">
      <c r="A970" s="27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</row>
    <row r="971">
      <c r="A971" s="27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</row>
    <row r="972">
      <c r="A972" s="27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</row>
    <row r="973">
      <c r="A973" s="27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</row>
    <row r="974">
      <c r="A974" s="27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</row>
    <row r="975">
      <c r="A975" s="27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</row>
    <row r="976">
      <c r="A976" s="27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</row>
    <row r="977">
      <c r="A977" s="27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</row>
    <row r="978">
      <c r="A978" s="27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</row>
    <row r="979">
      <c r="A979" s="27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</row>
    <row r="980">
      <c r="A980" s="27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</row>
    <row r="981">
      <c r="A981" s="27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</row>
    <row r="982">
      <c r="A982" s="27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</row>
    <row r="983">
      <c r="A983" s="27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</row>
    <row r="984">
      <c r="A984" s="27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</row>
    <row r="985">
      <c r="A985" s="27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</row>
    <row r="986">
      <c r="A986" s="27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</row>
    <row r="987">
      <c r="A987" s="27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</row>
    <row r="988">
      <c r="A988" s="27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</row>
    <row r="989">
      <c r="A989" s="27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</row>
    <row r="990">
      <c r="A990" s="27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</row>
    <row r="991">
      <c r="A991" s="27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</row>
    <row r="992">
      <c r="A992" s="27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10.0"/>
    <col customWidth="1" min="2" max="15" width="17.63"/>
  </cols>
  <sheetData>
    <row r="1">
      <c r="A1" s="38" t="s">
        <v>185</v>
      </c>
      <c r="B1" s="39" t="s">
        <v>171</v>
      </c>
      <c r="C1" s="39" t="s">
        <v>172</v>
      </c>
      <c r="D1" s="39" t="s">
        <v>173</v>
      </c>
      <c r="E1" s="39" t="s">
        <v>174</v>
      </c>
      <c r="F1" s="39" t="s">
        <v>175</v>
      </c>
      <c r="G1" s="39" t="s">
        <v>176</v>
      </c>
      <c r="H1" s="39" t="s">
        <v>177</v>
      </c>
      <c r="I1" s="39" t="s">
        <v>178</v>
      </c>
      <c r="J1" s="39" t="s">
        <v>179</v>
      </c>
      <c r="K1" s="39" t="s">
        <v>180</v>
      </c>
      <c r="L1" s="39" t="s">
        <v>181</v>
      </c>
      <c r="M1" s="39" t="s">
        <v>182</v>
      </c>
      <c r="N1" s="39" t="s">
        <v>183</v>
      </c>
      <c r="O1" s="39" t="s">
        <v>186</v>
      </c>
    </row>
    <row r="2">
      <c r="A2" s="31">
        <v>42185.0</v>
      </c>
      <c r="B2" s="20">
        <v>2.29886E8</v>
      </c>
      <c r="C2" s="20">
        <v>7.44343E8</v>
      </c>
      <c r="D2" s="20">
        <v>4.5362E7</v>
      </c>
      <c r="E2" s="20">
        <v>1.0527E8</v>
      </c>
      <c r="F2" s="20">
        <v>96000.0</v>
      </c>
      <c r="G2" s="20">
        <v>0.0</v>
      </c>
      <c r="H2" s="20">
        <v>1843000.0</v>
      </c>
      <c r="I2" s="20">
        <v>20010.0</v>
      </c>
      <c r="J2" s="20">
        <v>50000.0</v>
      </c>
      <c r="K2" s="20">
        <v>1.14753E8</v>
      </c>
      <c r="L2" s="20">
        <v>1.43611E8</v>
      </c>
      <c r="M2" s="20">
        <v>0.0</v>
      </c>
      <c r="N2" s="20"/>
      <c r="O2" s="20">
        <f t="shared" ref="O2:O8" si="1">sum(B2:N2)</f>
        <v>1385234010</v>
      </c>
    </row>
    <row r="3">
      <c r="A3" s="31">
        <v>42551.0</v>
      </c>
      <c r="B3" s="20">
        <v>2.71479E8</v>
      </c>
      <c r="C3" s="20">
        <v>8.13588E8</v>
      </c>
      <c r="D3" s="52">
        <v>4.8585E7</v>
      </c>
      <c r="E3" s="20">
        <v>1.04198E8</v>
      </c>
      <c r="F3" s="20">
        <v>422000.0</v>
      </c>
      <c r="G3" s="20">
        <v>0.0</v>
      </c>
      <c r="H3" s="20">
        <v>2219000.0</v>
      </c>
      <c r="I3" s="55">
        <v>20518.0</v>
      </c>
      <c r="J3" s="50">
        <v>3000.0</v>
      </c>
      <c r="K3" s="20">
        <v>1.25037E8</v>
      </c>
      <c r="L3" s="20">
        <v>1.50269E8</v>
      </c>
      <c r="M3" s="20">
        <v>0.0</v>
      </c>
      <c r="N3" s="20"/>
      <c r="O3" s="20">
        <f t="shared" si="1"/>
        <v>1515820518</v>
      </c>
    </row>
    <row r="4">
      <c r="A4" s="31">
        <v>42916.0</v>
      </c>
      <c r="B4" s="20">
        <v>2.9597E8</v>
      </c>
      <c r="C4" s="20">
        <v>6.77754E8</v>
      </c>
      <c r="D4" s="52">
        <v>5.2872E7</v>
      </c>
      <c r="E4" s="52">
        <v>1.0987E8</v>
      </c>
      <c r="F4" s="20">
        <v>0.0</v>
      </c>
      <c r="G4" s="52">
        <v>1229000.0</v>
      </c>
      <c r="H4" s="56">
        <v>3608000.0</v>
      </c>
      <c r="I4" s="87">
        <v>1029.0</v>
      </c>
      <c r="J4" s="52">
        <v>745000.0</v>
      </c>
      <c r="K4" s="52">
        <v>1.30483E8</v>
      </c>
      <c r="L4" s="52">
        <v>1.51661E8</v>
      </c>
      <c r="M4" s="20">
        <v>0.0</v>
      </c>
      <c r="N4" s="20"/>
      <c r="O4" s="20">
        <f t="shared" si="1"/>
        <v>1424193029</v>
      </c>
    </row>
    <row r="5">
      <c r="A5" s="31">
        <v>43281.0</v>
      </c>
      <c r="B5" s="20">
        <v>3.21642E8</v>
      </c>
      <c r="C5" s="20">
        <v>7.51218E8</v>
      </c>
      <c r="D5" s="20">
        <v>7.3538E7</v>
      </c>
      <c r="E5" s="20">
        <v>1.02458E8</v>
      </c>
      <c r="F5" s="20">
        <v>0.0</v>
      </c>
      <c r="G5" s="20">
        <v>638000.0</v>
      </c>
      <c r="H5" s="20">
        <v>3414000.0</v>
      </c>
      <c r="I5" s="20">
        <v>2000.0</v>
      </c>
      <c r="J5" s="20">
        <v>692000.0</v>
      </c>
      <c r="K5" s="20">
        <v>1.40315E8</v>
      </c>
      <c r="L5" s="20">
        <v>1.60092E8</v>
      </c>
      <c r="M5" s="20">
        <v>2.0754E7</v>
      </c>
      <c r="N5" s="20"/>
      <c r="O5" s="20">
        <f t="shared" si="1"/>
        <v>1574763000</v>
      </c>
    </row>
    <row r="6">
      <c r="A6" s="31">
        <v>43646.0</v>
      </c>
      <c r="B6" s="20">
        <v>3.80206E8</v>
      </c>
      <c r="C6" s="20">
        <v>8.14481E8</v>
      </c>
      <c r="D6" s="20">
        <v>8.716054E7</v>
      </c>
      <c r="E6" s="20">
        <v>1.12486E8</v>
      </c>
      <c r="F6" s="20">
        <v>0.0</v>
      </c>
      <c r="G6" s="20">
        <v>697974.0</v>
      </c>
      <c r="H6" s="20">
        <v>2356589.0</v>
      </c>
      <c r="I6" s="20">
        <v>1658.0</v>
      </c>
      <c r="J6" s="20">
        <v>279675.0</v>
      </c>
      <c r="K6" s="20">
        <v>1.56581E8</v>
      </c>
      <c r="L6" s="20">
        <v>1.6918353E8</v>
      </c>
      <c r="M6" s="20">
        <v>2.9277962E7</v>
      </c>
      <c r="N6" s="20">
        <v>0.0</v>
      </c>
      <c r="O6" s="20">
        <f t="shared" si="1"/>
        <v>1752711928</v>
      </c>
    </row>
    <row r="7">
      <c r="A7" s="31">
        <v>44012.0</v>
      </c>
      <c r="B7" s="20">
        <v>4.37816E8</v>
      </c>
      <c r="C7" s="20">
        <v>9.90314E8</v>
      </c>
      <c r="D7" s="20">
        <v>8.6659E7</v>
      </c>
      <c r="E7" s="20">
        <v>8595000.0</v>
      </c>
      <c r="F7" s="20">
        <v>0.0</v>
      </c>
      <c r="G7" s="20">
        <v>582000.0</v>
      </c>
      <c r="H7" s="20">
        <v>3120000.0</v>
      </c>
      <c r="I7" s="20">
        <v>2000.0</v>
      </c>
      <c r="J7" s="20">
        <v>477000.0</v>
      </c>
      <c r="K7" s="20">
        <v>1.67538E8</v>
      </c>
      <c r="L7" s="20">
        <v>1.78153E8</v>
      </c>
      <c r="M7" s="20">
        <v>6.6796E7</v>
      </c>
      <c r="N7" s="20">
        <v>22000.0</v>
      </c>
      <c r="O7" s="20">
        <f t="shared" si="1"/>
        <v>1940074000</v>
      </c>
    </row>
    <row r="8">
      <c r="A8" s="31">
        <v>44377.0</v>
      </c>
      <c r="B8" s="24">
        <v>4.29112E8</v>
      </c>
      <c r="C8" s="24">
        <v>9.48219E8</v>
      </c>
      <c r="D8" s="24">
        <v>1.00144E8</v>
      </c>
      <c r="E8" s="24">
        <v>6822000.0</v>
      </c>
      <c r="F8" s="24">
        <v>0.0</v>
      </c>
      <c r="G8" s="24">
        <v>640000.0</v>
      </c>
      <c r="H8" s="24">
        <v>4278000.0</v>
      </c>
      <c r="I8" s="24">
        <v>2000.0</v>
      </c>
      <c r="J8" s="24">
        <v>1154000.0</v>
      </c>
      <c r="K8" s="24">
        <v>1.50517E8</v>
      </c>
      <c r="L8" s="24">
        <v>1.62397E8</v>
      </c>
      <c r="M8" s="24">
        <v>2.7781E7</v>
      </c>
      <c r="N8" s="24">
        <v>52000.0</v>
      </c>
      <c r="O8" s="20">
        <f t="shared" si="1"/>
        <v>1831118000</v>
      </c>
    </row>
    <row r="9">
      <c r="A9" s="23">
        <v>44742.0</v>
      </c>
      <c r="B9" s="24">
        <v>4.38253E8</v>
      </c>
      <c r="C9" s="24">
        <v>1.124685E9</v>
      </c>
      <c r="D9" s="24">
        <v>1.23438E8</v>
      </c>
      <c r="E9" s="24">
        <v>5965000.0</v>
      </c>
      <c r="F9" s="24">
        <v>0.0</v>
      </c>
      <c r="G9" s="24">
        <v>343000.0</v>
      </c>
      <c r="H9" s="24">
        <v>2306000.0</v>
      </c>
      <c r="I9" s="24">
        <v>2000.0</v>
      </c>
      <c r="J9" s="24">
        <v>812000.0</v>
      </c>
      <c r="K9" s="24">
        <v>1.69897E8</v>
      </c>
      <c r="L9" s="24">
        <v>1.65084E8</v>
      </c>
      <c r="M9" s="24">
        <v>2.0547E7</v>
      </c>
      <c r="N9" s="24">
        <v>50000.0</v>
      </c>
      <c r="O9" s="83">
        <v>2.051382E9</v>
      </c>
    </row>
    <row r="10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>
      <c r="A61" s="2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>
      <c r="A63" s="2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>
      <c r="A65" s="2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>
      <c r="A66" s="2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>
      <c r="A67" s="2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>
      <c r="A68" s="2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>
      <c r="A69" s="2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>
      <c r="A70" s="2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>
      <c r="A71" s="2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>
      <c r="A73" s="2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>
      <c r="A75" s="2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>
      <c r="A76" s="2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>
      <c r="A77" s="2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>
      <c r="A78" s="2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>
      <c r="A79" s="2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>
      <c r="A80" s="2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>
      <c r="A81" s="2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</row>
    <row r="82">
      <c r="A82" s="2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>
      <c r="A83" s="2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>
      <c r="A84" s="2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>
      <c r="A85" s="2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</row>
    <row r="86">
      <c r="A86" s="2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</row>
    <row r="87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>
      <c r="A88" s="2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</row>
    <row r="89">
      <c r="A89" s="2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>
      <c r="A90" s="2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>
      <c r="A91" s="2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</row>
    <row r="92">
      <c r="A92" s="2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>
      <c r="A93" s="2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</row>
    <row r="94">
      <c r="A94" s="2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</row>
    <row r="95">
      <c r="A95" s="2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</row>
    <row r="96">
      <c r="A96" s="2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</row>
    <row r="97">
      <c r="A97" s="2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>
      <c r="A98" s="2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</row>
    <row r="99">
      <c r="A99" s="2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</row>
    <row r="100">
      <c r="A100" s="2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</row>
    <row r="101">
      <c r="A101" s="2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</row>
    <row r="102">
      <c r="A102" s="2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>
      <c r="A103" s="2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</row>
    <row r="104">
      <c r="A104" s="2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</row>
    <row r="105">
      <c r="A105" s="2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>
      <c r="A106" s="2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</row>
    <row r="107">
      <c r="A107" s="2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>
      <c r="A108" s="2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</row>
    <row r="109">
      <c r="A109" s="2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>
      <c r="A110" s="2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</row>
    <row r="111">
      <c r="A111" s="2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</row>
    <row r="112">
      <c r="A112" s="2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>
      <c r="A113" s="2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</row>
    <row r="114">
      <c r="A114" s="2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</row>
    <row r="115">
      <c r="A115" s="2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</row>
    <row r="116">
      <c r="A116" s="2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</row>
    <row r="117">
      <c r="A117" s="2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>
      <c r="A118" s="2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>
      <c r="A119" s="2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</row>
    <row r="120">
      <c r="A120" s="2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</row>
    <row r="121">
      <c r="A121" s="2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</row>
    <row r="122">
      <c r="A122" s="2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>
      <c r="A123" s="2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>
      <c r="A124" s="2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  <row r="125">
      <c r="A125" s="2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</row>
    <row r="126">
      <c r="A126" s="2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>
      <c r="A127" s="2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>
      <c r="A128" s="2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>
      <c r="A129" s="2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</row>
    <row r="130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</row>
    <row r="131">
      <c r="A131" s="2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</row>
    <row r="132">
      <c r="A132" s="2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>
      <c r="A133" s="2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>
      <c r="A134" s="2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</row>
    <row r="135">
      <c r="A135" s="2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</row>
    <row r="136">
      <c r="A136" s="2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>
      <c r="A137" s="2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>
      <c r="A138" s="2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</row>
    <row r="139">
      <c r="A139" s="2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</row>
    <row r="140">
      <c r="A140" s="2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</row>
    <row r="141">
      <c r="A141" s="2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</row>
    <row r="142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>
      <c r="A143" s="2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</row>
    <row r="144">
      <c r="A144" s="2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</row>
    <row r="145">
      <c r="A145" s="2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</row>
    <row r="146">
      <c r="A146" s="2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</row>
    <row r="147">
      <c r="A147" s="2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>
      <c r="A148" s="2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</row>
    <row r="149">
      <c r="A149" s="2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</row>
    <row r="150">
      <c r="A150" s="2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</row>
    <row r="151">
      <c r="A151" s="2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</row>
    <row r="152">
      <c r="A152" s="2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>
      <c r="A153" s="2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</row>
    <row r="154">
      <c r="A154" s="2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</row>
    <row r="155">
      <c r="A155" s="2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</row>
    <row r="156">
      <c r="A156" s="2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</row>
    <row r="157">
      <c r="A157" s="2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>
      <c r="A158" s="2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</row>
    <row r="159">
      <c r="A159" s="2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>
      <c r="A160" s="2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>
      <c r="A161" s="2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>
      <c r="A162" s="2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>
      <c r="A163" s="2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>
      <c r="A164" s="2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</row>
    <row r="165">
      <c r="A165" s="2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</row>
    <row r="166">
      <c r="A166" s="2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</row>
    <row r="167">
      <c r="A167" s="2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>
      <c r="A168" s="2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</row>
    <row r="169">
      <c r="A169" s="2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</row>
    <row r="170">
      <c r="A170" s="2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</row>
    <row r="171">
      <c r="A171" s="2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</row>
    <row r="172">
      <c r="A172" s="2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>
      <c r="A173" s="2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</row>
    <row r="174">
      <c r="A174" s="2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</row>
    <row r="175">
      <c r="A175" s="2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</row>
    <row r="176">
      <c r="A176" s="2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</row>
    <row r="177">
      <c r="A177" s="2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>
      <c r="A178" s="2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</row>
    <row r="179">
      <c r="A179" s="2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</row>
    <row r="180">
      <c r="A180" s="2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</row>
    <row r="181">
      <c r="A181" s="2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</row>
    <row r="182">
      <c r="A182" s="2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>
      <c r="A183" s="2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</row>
    <row r="184">
      <c r="A184" s="2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</row>
    <row r="185">
      <c r="A185" s="2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</row>
    <row r="186">
      <c r="A186" s="2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</row>
    <row r="187">
      <c r="A187" s="2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>
      <c r="A188" s="2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</row>
    <row r="189">
      <c r="A189" s="2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</row>
    <row r="190">
      <c r="A190" s="2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>
      <c r="A191" s="2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</row>
    <row r="192">
      <c r="A192" s="2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>
      <c r="A193" s="2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</row>
    <row r="194">
      <c r="A194" s="2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</row>
    <row r="195">
      <c r="A195" s="2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</row>
    <row r="196">
      <c r="A196" s="2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</row>
    <row r="197">
      <c r="A197" s="2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>
      <c r="A198" s="2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</row>
    <row r="199">
      <c r="A199" s="2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</row>
    <row r="200">
      <c r="A200" s="2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</row>
    <row r="201">
      <c r="A201" s="2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</row>
    <row r="202">
      <c r="A202" s="2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>
      <c r="A203" s="2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</row>
    <row r="204">
      <c r="A204" s="2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</row>
    <row r="205">
      <c r="A205" s="2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</row>
    <row r="206">
      <c r="A206" s="2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</row>
    <row r="207">
      <c r="A207" s="2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>
      <c r="A208" s="2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</row>
    <row r="209">
      <c r="A209" s="2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</row>
    <row r="210">
      <c r="A210" s="2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</row>
    <row r="211">
      <c r="A211" s="2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</row>
    <row r="212">
      <c r="A212" s="2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>
      <c r="A213" s="2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</row>
    <row r="214">
      <c r="A214" s="2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</row>
    <row r="215">
      <c r="A215" s="2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</row>
    <row r="216">
      <c r="A216" s="2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</row>
    <row r="217">
      <c r="A217" s="2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>
      <c r="A218" s="2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</row>
    <row r="219">
      <c r="A219" s="2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</row>
    <row r="220">
      <c r="A220" s="2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</row>
    <row r="221">
      <c r="A221" s="2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</row>
    <row r="222">
      <c r="A222" s="2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>
      <c r="A223" s="2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</row>
    <row r="224">
      <c r="A224" s="2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</row>
    <row r="225">
      <c r="A225" s="2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</row>
    <row r="226">
      <c r="A226" s="2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</row>
    <row r="227">
      <c r="A227" s="2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>
      <c r="A228" s="2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</row>
    <row r="229">
      <c r="A229" s="2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</row>
    <row r="230">
      <c r="A230" s="2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</row>
    <row r="231">
      <c r="A231" s="2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</row>
    <row r="232">
      <c r="A232" s="2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>
      <c r="A233" s="2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</row>
    <row r="234">
      <c r="A234" s="2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</row>
    <row r="235">
      <c r="A235" s="2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</row>
    <row r="236">
      <c r="A236" s="2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</row>
    <row r="237">
      <c r="A237" s="2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>
      <c r="A238" s="2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</row>
    <row r="239">
      <c r="A239" s="2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</row>
    <row r="240">
      <c r="A240" s="2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</row>
    <row r="241">
      <c r="A241" s="2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</row>
    <row r="242">
      <c r="A242" s="2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>
      <c r="A243" s="2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</row>
    <row r="244">
      <c r="A244" s="2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</row>
    <row r="245">
      <c r="A245" s="2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</row>
    <row r="246">
      <c r="A246" s="2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</row>
    <row r="247">
      <c r="A247" s="2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>
      <c r="A248" s="2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</row>
    <row r="249">
      <c r="A249" s="2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</row>
    <row r="250">
      <c r="A250" s="2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</row>
    <row r="251">
      <c r="A251" s="2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</row>
    <row r="252">
      <c r="A252" s="2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</row>
    <row r="253">
      <c r="A253" s="2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</row>
    <row r="254">
      <c r="A254" s="2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</row>
    <row r="255">
      <c r="A255" s="2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</row>
    <row r="256">
      <c r="A256" s="2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</row>
    <row r="257">
      <c r="A257" s="2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>
      <c r="A258" s="2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</row>
    <row r="259">
      <c r="A259" s="2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</row>
    <row r="260">
      <c r="A260" s="2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</row>
    <row r="261">
      <c r="A261" s="2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</row>
    <row r="262">
      <c r="A262" s="2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>
      <c r="A263" s="2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</row>
    <row r="264">
      <c r="A264" s="2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</row>
    <row r="265">
      <c r="A265" s="2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</row>
    <row r="266">
      <c r="A266" s="2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</row>
    <row r="267">
      <c r="A267" s="2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>
      <c r="A268" s="2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</row>
    <row r="269">
      <c r="A269" s="2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</row>
    <row r="270">
      <c r="A270" s="2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</row>
    <row r="271">
      <c r="A271" s="2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</row>
    <row r="272">
      <c r="A272" s="2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>
      <c r="A273" s="2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</row>
    <row r="274">
      <c r="A274" s="2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>
      <c r="A275" s="2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</row>
    <row r="276">
      <c r="A276" s="2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</row>
    <row r="277">
      <c r="A277" s="2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>
      <c r="A278" s="2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</row>
    <row r="279">
      <c r="A279" s="2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</row>
    <row r="280">
      <c r="A280" s="2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</row>
    <row r="281">
      <c r="A281" s="2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</row>
    <row r="282">
      <c r="A282" s="2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>
      <c r="A283" s="2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</row>
    <row r="284">
      <c r="A284" s="2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</row>
    <row r="285">
      <c r="A285" s="2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</row>
    <row r="286">
      <c r="A286" s="2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</row>
    <row r="287">
      <c r="A287" s="2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>
      <c r="A288" s="2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</row>
    <row r="289">
      <c r="A289" s="2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</row>
    <row r="290">
      <c r="A290" s="2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</row>
    <row r="291">
      <c r="A291" s="2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</row>
    <row r="292">
      <c r="A292" s="2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>
      <c r="A293" s="2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</row>
    <row r="294">
      <c r="A294" s="2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</row>
    <row r="295">
      <c r="A295" s="2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</row>
    <row r="296">
      <c r="A296" s="2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</row>
    <row r="297">
      <c r="A297" s="2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>
      <c r="A298" s="2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</row>
    <row r="299">
      <c r="A299" s="2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</row>
    <row r="300">
      <c r="A300" s="2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</row>
    <row r="301">
      <c r="A301" s="27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</row>
    <row r="302">
      <c r="A302" s="27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>
      <c r="A303" s="27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</row>
    <row r="304">
      <c r="A304" s="27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</row>
    <row r="305">
      <c r="A305" s="27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</row>
    <row r="306">
      <c r="A306" s="27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</row>
    <row r="307">
      <c r="A307" s="27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>
      <c r="A308" s="27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</row>
    <row r="309">
      <c r="A309" s="27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</row>
    <row r="310">
      <c r="A310" s="27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</row>
    <row r="311">
      <c r="A311" s="27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</row>
    <row r="312">
      <c r="A312" s="27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>
      <c r="A313" s="27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</row>
    <row r="314">
      <c r="A314" s="27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</row>
    <row r="315">
      <c r="A315" s="27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</row>
    <row r="316">
      <c r="A316" s="27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</row>
    <row r="317">
      <c r="A317" s="27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>
      <c r="A318" s="27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</row>
    <row r="319">
      <c r="A319" s="27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</row>
    <row r="320">
      <c r="A320" s="27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</row>
    <row r="321">
      <c r="A321" s="27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</row>
    <row r="322">
      <c r="A322" s="27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</row>
    <row r="323">
      <c r="A323" s="27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</row>
    <row r="324">
      <c r="A324" s="27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</row>
    <row r="325">
      <c r="A325" s="27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</row>
    <row r="326">
      <c r="A326" s="27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</row>
    <row r="327">
      <c r="A327" s="27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>
      <c r="A328" s="27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</row>
    <row r="329">
      <c r="A329" s="27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</row>
    <row r="330">
      <c r="A330" s="27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</row>
    <row r="331">
      <c r="A331" s="27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</row>
    <row r="332">
      <c r="A332" s="27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>
      <c r="A333" s="27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</row>
    <row r="334">
      <c r="A334" s="27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</row>
    <row r="335">
      <c r="A335" s="27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</row>
    <row r="336">
      <c r="A336" s="27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</row>
    <row r="337">
      <c r="A337" s="27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</row>
    <row r="338">
      <c r="A338" s="27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</row>
    <row r="339">
      <c r="A339" s="27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</row>
    <row r="340">
      <c r="A340" s="27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</row>
    <row r="341">
      <c r="A341" s="27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</row>
    <row r="342">
      <c r="A342" s="27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>
      <c r="A343" s="27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</row>
    <row r="344">
      <c r="A344" s="27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</row>
    <row r="345">
      <c r="A345" s="27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</row>
    <row r="346">
      <c r="A346" s="27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</row>
    <row r="347">
      <c r="A347" s="27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>
      <c r="A348" s="27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</row>
    <row r="349">
      <c r="A349" s="27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</row>
    <row r="350">
      <c r="A350" s="27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</row>
    <row r="351">
      <c r="A351" s="27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</row>
    <row r="352">
      <c r="A352" s="27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</row>
    <row r="353">
      <c r="A353" s="27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</row>
    <row r="354">
      <c r="A354" s="27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</row>
    <row r="355">
      <c r="A355" s="27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</row>
    <row r="356">
      <c r="A356" s="27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</row>
    <row r="357">
      <c r="A357" s="27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>
      <c r="A358" s="27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</row>
    <row r="359">
      <c r="A359" s="27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</row>
    <row r="360">
      <c r="A360" s="27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</row>
    <row r="361">
      <c r="A361" s="27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</row>
    <row r="362">
      <c r="A362" s="27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>
      <c r="A363" s="27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</row>
    <row r="364">
      <c r="A364" s="27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</row>
    <row r="365">
      <c r="A365" s="27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</row>
    <row r="366">
      <c r="A366" s="27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</row>
    <row r="367">
      <c r="A367" s="27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>
      <c r="A368" s="27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</row>
    <row r="369">
      <c r="A369" s="27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</row>
    <row r="370">
      <c r="A370" s="27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</row>
    <row r="371">
      <c r="A371" s="27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</row>
    <row r="372">
      <c r="A372" s="27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>
      <c r="A373" s="27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</row>
    <row r="374">
      <c r="A374" s="27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</row>
    <row r="375">
      <c r="A375" s="27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</row>
    <row r="376">
      <c r="A376" s="27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</row>
    <row r="377">
      <c r="A377" s="27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>
      <c r="A378" s="27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</row>
    <row r="379">
      <c r="A379" s="27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</row>
    <row r="380">
      <c r="A380" s="27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</row>
    <row r="381">
      <c r="A381" s="27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</row>
    <row r="382">
      <c r="A382" s="27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>
      <c r="A383" s="27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</row>
    <row r="384">
      <c r="A384" s="27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</row>
    <row r="385">
      <c r="A385" s="27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</row>
    <row r="386">
      <c r="A386" s="27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</row>
    <row r="387">
      <c r="A387" s="27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>
      <c r="A388" s="27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</row>
    <row r="389">
      <c r="A389" s="27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</row>
    <row r="390">
      <c r="A390" s="27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</row>
    <row r="391">
      <c r="A391" s="27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</row>
    <row r="392">
      <c r="A392" s="27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>
      <c r="A393" s="27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</row>
    <row r="394">
      <c r="A394" s="27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</row>
    <row r="395">
      <c r="A395" s="27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</row>
    <row r="396">
      <c r="A396" s="27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</row>
    <row r="397">
      <c r="A397" s="27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</row>
    <row r="398">
      <c r="A398" s="27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</row>
    <row r="399">
      <c r="A399" s="27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</row>
    <row r="400">
      <c r="A400" s="27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</row>
    <row r="401">
      <c r="A401" s="27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</row>
    <row r="402">
      <c r="A402" s="27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</row>
    <row r="403">
      <c r="A403" s="27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</row>
    <row r="404">
      <c r="A404" s="27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</row>
    <row r="405">
      <c r="A405" s="27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</row>
    <row r="406">
      <c r="A406" s="27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</row>
    <row r="407">
      <c r="A407" s="27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>
      <c r="A408" s="27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</row>
    <row r="409">
      <c r="A409" s="27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</row>
    <row r="410">
      <c r="A410" s="27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</row>
    <row r="411">
      <c r="A411" s="27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</row>
    <row r="412">
      <c r="A412" s="27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</row>
    <row r="413">
      <c r="A413" s="27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</row>
    <row r="414">
      <c r="A414" s="27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</row>
    <row r="415">
      <c r="A415" s="27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</row>
    <row r="416">
      <c r="A416" s="27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</row>
    <row r="417">
      <c r="A417" s="27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</row>
    <row r="418">
      <c r="A418" s="27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</row>
    <row r="419">
      <c r="A419" s="27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</row>
    <row r="420">
      <c r="A420" s="27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</row>
    <row r="421">
      <c r="A421" s="27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</row>
    <row r="422">
      <c r="A422" s="27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>
      <c r="A423" s="27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</row>
    <row r="424">
      <c r="A424" s="27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</row>
    <row r="425">
      <c r="A425" s="27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</row>
    <row r="426">
      <c r="A426" s="27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</row>
    <row r="427">
      <c r="A427" s="27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>
      <c r="A428" s="27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</row>
    <row r="429">
      <c r="A429" s="27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</row>
    <row r="430">
      <c r="A430" s="27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</row>
    <row r="431">
      <c r="A431" s="27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</row>
    <row r="432">
      <c r="A432" s="27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>
      <c r="A433" s="27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</row>
    <row r="434">
      <c r="A434" s="27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</row>
    <row r="435">
      <c r="A435" s="27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</row>
    <row r="436">
      <c r="A436" s="27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</row>
    <row r="437">
      <c r="A437" s="27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>
      <c r="A438" s="27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</row>
    <row r="439">
      <c r="A439" s="27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</row>
    <row r="440">
      <c r="A440" s="27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</row>
    <row r="441">
      <c r="A441" s="27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</row>
    <row r="442">
      <c r="A442" s="27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>
      <c r="A443" s="27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</row>
    <row r="444">
      <c r="A444" s="27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</row>
    <row r="445">
      <c r="A445" s="27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</row>
    <row r="446">
      <c r="A446" s="27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</row>
    <row r="447">
      <c r="A447" s="27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</row>
    <row r="448">
      <c r="A448" s="27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</row>
    <row r="449">
      <c r="A449" s="27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</row>
    <row r="450">
      <c r="A450" s="27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</row>
    <row r="451">
      <c r="A451" s="27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</row>
    <row r="452">
      <c r="A452" s="27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>
      <c r="A453" s="27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</row>
    <row r="454">
      <c r="A454" s="27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</row>
    <row r="455">
      <c r="A455" s="27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</row>
    <row r="456">
      <c r="A456" s="27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</row>
    <row r="457">
      <c r="A457" s="27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</row>
    <row r="458">
      <c r="A458" s="27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</row>
    <row r="459">
      <c r="A459" s="27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</row>
    <row r="460">
      <c r="A460" s="27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</row>
    <row r="461">
      <c r="A461" s="27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</row>
    <row r="462">
      <c r="A462" s="27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</row>
    <row r="463">
      <c r="A463" s="27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</row>
    <row r="464">
      <c r="A464" s="27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</row>
    <row r="465">
      <c r="A465" s="27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</row>
    <row r="466">
      <c r="A466" s="27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</row>
    <row r="467">
      <c r="A467" s="27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>
      <c r="A468" s="27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</row>
    <row r="469">
      <c r="A469" s="27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</row>
    <row r="470">
      <c r="A470" s="27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</row>
    <row r="471">
      <c r="A471" s="27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</row>
    <row r="472">
      <c r="A472" s="27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>
      <c r="A473" s="27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</row>
    <row r="474">
      <c r="A474" s="27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</row>
    <row r="475">
      <c r="A475" s="27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</row>
    <row r="476">
      <c r="A476" s="27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</row>
    <row r="477">
      <c r="A477" s="27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>
      <c r="A478" s="27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</row>
    <row r="479">
      <c r="A479" s="27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</row>
    <row r="480">
      <c r="A480" s="27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</row>
    <row r="481">
      <c r="A481" s="27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</row>
    <row r="482">
      <c r="A482" s="27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</row>
    <row r="483">
      <c r="A483" s="27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</row>
    <row r="484">
      <c r="A484" s="27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</row>
    <row r="485">
      <c r="A485" s="27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</row>
    <row r="486">
      <c r="A486" s="27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</row>
    <row r="487">
      <c r="A487" s="27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>
      <c r="A488" s="27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</row>
    <row r="489">
      <c r="A489" s="27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</row>
    <row r="490">
      <c r="A490" s="27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</row>
    <row r="491">
      <c r="A491" s="27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</row>
    <row r="492">
      <c r="A492" s="27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</row>
    <row r="493">
      <c r="A493" s="27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</row>
    <row r="494">
      <c r="A494" s="27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</row>
    <row r="495">
      <c r="A495" s="27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</row>
    <row r="496">
      <c r="A496" s="27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</row>
    <row r="497">
      <c r="A497" s="27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</row>
    <row r="498">
      <c r="A498" s="27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</row>
    <row r="499">
      <c r="A499" s="27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</row>
    <row r="500">
      <c r="A500" s="27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</row>
    <row r="501">
      <c r="A501" s="27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</row>
    <row r="502">
      <c r="A502" s="27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>
      <c r="A503" s="27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</row>
    <row r="504">
      <c r="A504" s="27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</row>
    <row r="505">
      <c r="A505" s="27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</row>
    <row r="506">
      <c r="A506" s="27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</row>
    <row r="507">
      <c r="A507" s="27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>
      <c r="A508" s="27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</row>
    <row r="509">
      <c r="A509" s="27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</row>
    <row r="510">
      <c r="A510" s="27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</row>
    <row r="511">
      <c r="A511" s="27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</row>
    <row r="512">
      <c r="A512" s="27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>
      <c r="A513" s="27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</row>
    <row r="514">
      <c r="A514" s="27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</row>
    <row r="515">
      <c r="A515" s="27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</row>
    <row r="516">
      <c r="A516" s="27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</row>
    <row r="517">
      <c r="A517" s="27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>
      <c r="A518" s="27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</row>
    <row r="519">
      <c r="A519" s="27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</row>
    <row r="520">
      <c r="A520" s="27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</row>
    <row r="521">
      <c r="A521" s="27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</row>
    <row r="522">
      <c r="A522" s="27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</row>
    <row r="523">
      <c r="A523" s="27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</row>
    <row r="524">
      <c r="A524" s="27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</row>
    <row r="525">
      <c r="A525" s="27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</row>
    <row r="526">
      <c r="A526" s="27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</row>
    <row r="527">
      <c r="A527" s="27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>
      <c r="A528" s="27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</row>
    <row r="529">
      <c r="A529" s="27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</row>
    <row r="530">
      <c r="A530" s="27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</row>
    <row r="531">
      <c r="A531" s="27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</row>
    <row r="532">
      <c r="A532" s="27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>
      <c r="A533" s="27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</row>
    <row r="534">
      <c r="A534" s="27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</row>
    <row r="535">
      <c r="A535" s="27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</row>
    <row r="536">
      <c r="A536" s="27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</row>
    <row r="537">
      <c r="A537" s="27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>
      <c r="A538" s="27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</row>
    <row r="539">
      <c r="A539" s="27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</row>
    <row r="540">
      <c r="A540" s="27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</row>
    <row r="541">
      <c r="A541" s="27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</row>
    <row r="542">
      <c r="A542" s="27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>
      <c r="A543" s="27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</row>
    <row r="544">
      <c r="A544" s="27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</row>
    <row r="545">
      <c r="A545" s="27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</row>
    <row r="546">
      <c r="A546" s="27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</row>
    <row r="547">
      <c r="A547" s="27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</row>
    <row r="548">
      <c r="A548" s="27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</row>
    <row r="549">
      <c r="A549" s="27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</row>
    <row r="550">
      <c r="A550" s="27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</row>
    <row r="551">
      <c r="A551" s="27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</row>
    <row r="552">
      <c r="A552" s="27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</row>
    <row r="553">
      <c r="A553" s="27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</row>
    <row r="554">
      <c r="A554" s="27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</row>
    <row r="555">
      <c r="A555" s="27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</row>
    <row r="556">
      <c r="A556" s="27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</row>
    <row r="557">
      <c r="A557" s="27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>
      <c r="A558" s="27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</row>
    <row r="559">
      <c r="A559" s="27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</row>
    <row r="560">
      <c r="A560" s="27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</row>
    <row r="561">
      <c r="A561" s="27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</row>
    <row r="562">
      <c r="A562" s="27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>
      <c r="A563" s="27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</row>
    <row r="564">
      <c r="A564" s="27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</row>
    <row r="565">
      <c r="A565" s="27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</row>
    <row r="566">
      <c r="A566" s="27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</row>
    <row r="567">
      <c r="A567" s="27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</row>
    <row r="568">
      <c r="A568" s="27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</row>
    <row r="569">
      <c r="A569" s="27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</row>
    <row r="570">
      <c r="A570" s="27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</row>
    <row r="571">
      <c r="A571" s="27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</row>
    <row r="572">
      <c r="A572" s="27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>
      <c r="A573" s="27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</row>
    <row r="574">
      <c r="A574" s="27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</row>
    <row r="575">
      <c r="A575" s="27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</row>
    <row r="576">
      <c r="A576" s="27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</row>
    <row r="577">
      <c r="A577" s="27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>
      <c r="A578" s="27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</row>
    <row r="579">
      <c r="A579" s="27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</row>
    <row r="580">
      <c r="A580" s="27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</row>
    <row r="581">
      <c r="A581" s="27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</row>
    <row r="582">
      <c r="A582" s="27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</row>
    <row r="583">
      <c r="A583" s="27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</row>
    <row r="584">
      <c r="A584" s="27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</row>
    <row r="585">
      <c r="A585" s="27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</row>
    <row r="586">
      <c r="A586" s="27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</row>
    <row r="587">
      <c r="A587" s="27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</row>
    <row r="588">
      <c r="A588" s="27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</row>
    <row r="589">
      <c r="A589" s="27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</row>
    <row r="590">
      <c r="A590" s="27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</row>
    <row r="591">
      <c r="A591" s="27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</row>
    <row r="592">
      <c r="A592" s="27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</row>
    <row r="593">
      <c r="A593" s="27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</row>
    <row r="594">
      <c r="A594" s="27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</row>
    <row r="595">
      <c r="A595" s="27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</row>
    <row r="596">
      <c r="A596" s="27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</row>
    <row r="597">
      <c r="A597" s="27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</row>
    <row r="598">
      <c r="A598" s="27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</row>
    <row r="599">
      <c r="A599" s="27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</row>
    <row r="600">
      <c r="A600" s="27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</row>
    <row r="601">
      <c r="A601" s="27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</row>
    <row r="602">
      <c r="A602" s="27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>
      <c r="A603" s="27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</row>
    <row r="604">
      <c r="A604" s="27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</row>
    <row r="605">
      <c r="A605" s="27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</row>
    <row r="606">
      <c r="A606" s="27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</row>
    <row r="607">
      <c r="A607" s="27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>
      <c r="A608" s="27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</row>
    <row r="609">
      <c r="A609" s="27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</row>
    <row r="610">
      <c r="A610" s="27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</row>
    <row r="611">
      <c r="A611" s="27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</row>
    <row r="612">
      <c r="A612" s="27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>
      <c r="A613" s="27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</row>
    <row r="614">
      <c r="A614" s="27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</row>
    <row r="615">
      <c r="A615" s="27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</row>
    <row r="616">
      <c r="A616" s="27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</row>
    <row r="617">
      <c r="A617" s="27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>
      <c r="A618" s="27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</row>
    <row r="619">
      <c r="A619" s="27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</row>
    <row r="620">
      <c r="A620" s="27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</row>
    <row r="621">
      <c r="A621" s="27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</row>
    <row r="622">
      <c r="A622" s="27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</row>
    <row r="623">
      <c r="A623" s="27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</row>
    <row r="624">
      <c r="A624" s="27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</row>
    <row r="625">
      <c r="A625" s="27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</row>
    <row r="626">
      <c r="A626" s="27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</row>
    <row r="627">
      <c r="A627" s="27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</row>
    <row r="628">
      <c r="A628" s="27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</row>
    <row r="629">
      <c r="A629" s="27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</row>
    <row r="630">
      <c r="A630" s="27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</row>
    <row r="631">
      <c r="A631" s="27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</row>
    <row r="632">
      <c r="A632" s="27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>
      <c r="A633" s="27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</row>
    <row r="634">
      <c r="A634" s="27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</row>
    <row r="635">
      <c r="A635" s="27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</row>
    <row r="636">
      <c r="A636" s="27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</row>
    <row r="637">
      <c r="A637" s="27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</row>
    <row r="638">
      <c r="A638" s="27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</row>
    <row r="639">
      <c r="A639" s="27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</row>
    <row r="640">
      <c r="A640" s="27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</row>
    <row r="641">
      <c r="A641" s="27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</row>
    <row r="642">
      <c r="A642" s="27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</row>
    <row r="643">
      <c r="A643" s="27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</row>
    <row r="644">
      <c r="A644" s="27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</row>
    <row r="645">
      <c r="A645" s="27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</row>
    <row r="646">
      <c r="A646" s="27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</row>
    <row r="647">
      <c r="A647" s="27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>
      <c r="A648" s="27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</row>
    <row r="649">
      <c r="A649" s="27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</row>
    <row r="650">
      <c r="A650" s="27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>
      <c r="A651" s="27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>
      <c r="A652" s="27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>
      <c r="A653" s="27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>
      <c r="A654" s="27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>
      <c r="A655" s="27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>
      <c r="A656" s="27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>
      <c r="A657" s="27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>
      <c r="A658" s="27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>
      <c r="A659" s="27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>
      <c r="A660" s="27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>
      <c r="A661" s="27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>
      <c r="A662" s="27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>
      <c r="A663" s="27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>
      <c r="A664" s="27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>
      <c r="A665" s="27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>
      <c r="A666" s="27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>
      <c r="A667" s="27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>
      <c r="A668" s="27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>
      <c r="A669" s="27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>
      <c r="A670" s="27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>
      <c r="A671" s="27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>
      <c r="A672" s="27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>
      <c r="A673" s="27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>
      <c r="A674" s="27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>
      <c r="A675" s="27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>
      <c r="A676" s="27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>
      <c r="A677" s="27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>
      <c r="A678" s="27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>
      <c r="A679" s="27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>
      <c r="A680" s="27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>
      <c r="A681" s="27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>
      <c r="A682" s="27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>
      <c r="A683" s="27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>
      <c r="A684" s="27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>
      <c r="A685" s="27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>
      <c r="A686" s="27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>
      <c r="A687" s="27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>
      <c r="A688" s="27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>
      <c r="A689" s="27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>
      <c r="A690" s="27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>
      <c r="A691" s="27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>
      <c r="A692" s="27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>
      <c r="A693" s="27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>
      <c r="A694" s="27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>
      <c r="A695" s="27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>
      <c r="A696" s="27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>
      <c r="A697" s="27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>
      <c r="A698" s="27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>
      <c r="A699" s="27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>
      <c r="A700" s="27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>
      <c r="A701" s="27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>
      <c r="A702" s="27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>
      <c r="A703" s="27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>
      <c r="A704" s="27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>
      <c r="A705" s="27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>
      <c r="A706" s="27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>
      <c r="A707" s="27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>
      <c r="A708" s="27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>
      <c r="A709" s="27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>
      <c r="A710" s="27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>
      <c r="A711" s="27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>
      <c r="A712" s="27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>
      <c r="A713" s="27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>
      <c r="A714" s="27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>
      <c r="A715" s="27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>
      <c r="A716" s="27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>
      <c r="A717" s="27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>
      <c r="A718" s="27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>
      <c r="A719" s="27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>
      <c r="A720" s="27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>
      <c r="A721" s="27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>
      <c r="A722" s="27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>
      <c r="A723" s="27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>
      <c r="A724" s="27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>
      <c r="A725" s="27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>
      <c r="A726" s="27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>
      <c r="A727" s="27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>
      <c r="A728" s="27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>
      <c r="A729" s="27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</row>
    <row r="730">
      <c r="A730" s="27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</row>
    <row r="731">
      <c r="A731" s="27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</row>
    <row r="732">
      <c r="A732" s="27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>
      <c r="A733" s="27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</row>
    <row r="734">
      <c r="A734" s="27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</row>
    <row r="735">
      <c r="A735" s="27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</row>
    <row r="736">
      <c r="A736" s="27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</row>
    <row r="737">
      <c r="A737" s="27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>
      <c r="A738" s="27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</row>
    <row r="739">
      <c r="A739" s="27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</row>
    <row r="740">
      <c r="A740" s="27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</row>
    <row r="741">
      <c r="A741" s="27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</row>
    <row r="742">
      <c r="A742" s="27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</row>
    <row r="743">
      <c r="A743" s="27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</row>
    <row r="744">
      <c r="A744" s="27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</row>
    <row r="745">
      <c r="A745" s="27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</row>
    <row r="746">
      <c r="A746" s="27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</row>
    <row r="747">
      <c r="A747" s="27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>
      <c r="A748" s="27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</row>
    <row r="749">
      <c r="A749" s="27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</row>
    <row r="750">
      <c r="A750" s="27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</row>
    <row r="751">
      <c r="A751" s="27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</row>
    <row r="752">
      <c r="A752" s="27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>
      <c r="A753" s="27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</row>
    <row r="754">
      <c r="A754" s="27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</row>
    <row r="755">
      <c r="A755" s="27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</row>
    <row r="756">
      <c r="A756" s="27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</row>
    <row r="757">
      <c r="A757" s="27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>
      <c r="A758" s="27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</row>
    <row r="759">
      <c r="A759" s="27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</row>
    <row r="760">
      <c r="A760" s="27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</row>
    <row r="761">
      <c r="A761" s="27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</row>
    <row r="762">
      <c r="A762" s="27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</row>
    <row r="763">
      <c r="A763" s="27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</row>
    <row r="764">
      <c r="A764" s="27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</row>
    <row r="765">
      <c r="A765" s="27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</row>
    <row r="766">
      <c r="A766" s="27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</row>
    <row r="767">
      <c r="A767" s="27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>
      <c r="A768" s="27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</row>
    <row r="769">
      <c r="A769" s="27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</row>
    <row r="770">
      <c r="A770" s="27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</row>
    <row r="771">
      <c r="A771" s="27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</row>
    <row r="772">
      <c r="A772" s="27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</row>
    <row r="773">
      <c r="A773" s="27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</row>
    <row r="774">
      <c r="A774" s="27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</row>
    <row r="775">
      <c r="A775" s="27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</row>
    <row r="776">
      <c r="A776" s="27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</row>
    <row r="777">
      <c r="A777" s="27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>
      <c r="A778" s="27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</row>
    <row r="779">
      <c r="A779" s="27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</row>
    <row r="780">
      <c r="A780" s="27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</row>
    <row r="781">
      <c r="A781" s="27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</row>
    <row r="782">
      <c r="A782" s="27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>
      <c r="A783" s="27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</row>
    <row r="784">
      <c r="A784" s="27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</row>
    <row r="785">
      <c r="A785" s="27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</row>
    <row r="786">
      <c r="A786" s="27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</row>
    <row r="787">
      <c r="A787" s="27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>
      <c r="A788" s="27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</row>
    <row r="789">
      <c r="A789" s="27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</row>
    <row r="790">
      <c r="A790" s="27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</row>
    <row r="791">
      <c r="A791" s="27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</row>
    <row r="792">
      <c r="A792" s="27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>
      <c r="A793" s="27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</row>
    <row r="794">
      <c r="A794" s="27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</row>
    <row r="795">
      <c r="A795" s="27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</row>
    <row r="796">
      <c r="A796" s="27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</row>
    <row r="797">
      <c r="A797" s="27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>
      <c r="A798" s="27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</row>
    <row r="799">
      <c r="A799" s="27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</row>
    <row r="800">
      <c r="A800" s="27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</row>
    <row r="801">
      <c r="A801" s="27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</row>
    <row r="802">
      <c r="A802" s="27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>
      <c r="A803" s="27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</row>
    <row r="804">
      <c r="A804" s="27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</row>
    <row r="805">
      <c r="A805" s="27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</row>
    <row r="806">
      <c r="A806" s="27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</row>
    <row r="807">
      <c r="A807" s="27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>
      <c r="A808" s="27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</row>
    <row r="809">
      <c r="A809" s="27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</row>
    <row r="810">
      <c r="A810" s="27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</row>
    <row r="811">
      <c r="A811" s="27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</row>
    <row r="812">
      <c r="A812" s="27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>
      <c r="A813" s="27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</row>
    <row r="814">
      <c r="A814" s="27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</row>
    <row r="815">
      <c r="A815" s="27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</row>
    <row r="816">
      <c r="A816" s="27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</row>
    <row r="817">
      <c r="A817" s="27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>
      <c r="A818" s="27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</row>
    <row r="819">
      <c r="A819" s="27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</row>
    <row r="820">
      <c r="A820" s="27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</row>
    <row r="821">
      <c r="A821" s="27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</row>
    <row r="822">
      <c r="A822" s="27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</row>
    <row r="823">
      <c r="A823" s="27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</row>
    <row r="824">
      <c r="A824" s="27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</row>
    <row r="825">
      <c r="A825" s="27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</row>
    <row r="826">
      <c r="A826" s="27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</row>
    <row r="827">
      <c r="A827" s="27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>
      <c r="A828" s="27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</row>
    <row r="829">
      <c r="A829" s="27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</row>
    <row r="830">
      <c r="A830" s="27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</row>
    <row r="831">
      <c r="A831" s="27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</row>
    <row r="832">
      <c r="A832" s="27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</row>
    <row r="833">
      <c r="A833" s="27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</row>
    <row r="834">
      <c r="A834" s="27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</row>
    <row r="835">
      <c r="A835" s="27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</row>
    <row r="836">
      <c r="A836" s="27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</row>
    <row r="837">
      <c r="A837" s="27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</row>
    <row r="838">
      <c r="A838" s="27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</row>
    <row r="839">
      <c r="A839" s="27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</row>
    <row r="840">
      <c r="A840" s="27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</row>
    <row r="841">
      <c r="A841" s="27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</row>
    <row r="842">
      <c r="A842" s="27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>
      <c r="A843" s="27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</row>
    <row r="844">
      <c r="A844" s="27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</row>
    <row r="845">
      <c r="A845" s="27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</row>
    <row r="846">
      <c r="A846" s="27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</row>
    <row r="847">
      <c r="A847" s="27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>
      <c r="A848" s="27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</row>
    <row r="849">
      <c r="A849" s="27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</row>
    <row r="850">
      <c r="A850" s="27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</row>
    <row r="851">
      <c r="A851" s="27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</row>
    <row r="852">
      <c r="A852" s="27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</row>
    <row r="853">
      <c r="A853" s="27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</row>
    <row r="854">
      <c r="A854" s="27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</row>
    <row r="855">
      <c r="A855" s="27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</row>
    <row r="856">
      <c r="A856" s="27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</row>
    <row r="857">
      <c r="A857" s="27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</row>
    <row r="858">
      <c r="A858" s="27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</row>
    <row r="859">
      <c r="A859" s="27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</row>
    <row r="860">
      <c r="A860" s="27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</row>
    <row r="861">
      <c r="A861" s="27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</row>
    <row r="862">
      <c r="A862" s="27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</row>
    <row r="863">
      <c r="A863" s="27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</row>
    <row r="864">
      <c r="A864" s="27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</row>
    <row r="865">
      <c r="A865" s="27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</row>
    <row r="866">
      <c r="A866" s="27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</row>
    <row r="867">
      <c r="A867" s="27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</row>
    <row r="868">
      <c r="A868" s="27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</row>
    <row r="869">
      <c r="A869" s="27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</row>
    <row r="870">
      <c r="A870" s="27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</row>
    <row r="871">
      <c r="A871" s="27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</row>
    <row r="872">
      <c r="A872" s="27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</row>
    <row r="873">
      <c r="A873" s="27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</row>
    <row r="874">
      <c r="A874" s="27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</row>
    <row r="875">
      <c r="A875" s="27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</row>
    <row r="876">
      <c r="A876" s="27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</row>
    <row r="877">
      <c r="A877" s="27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</row>
    <row r="878">
      <c r="A878" s="27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</row>
    <row r="879">
      <c r="A879" s="27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</row>
    <row r="880">
      <c r="A880" s="27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</row>
    <row r="881">
      <c r="A881" s="27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</row>
    <row r="882">
      <c r="A882" s="27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</row>
    <row r="883">
      <c r="A883" s="27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</row>
    <row r="884">
      <c r="A884" s="27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</row>
    <row r="885">
      <c r="A885" s="27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</row>
    <row r="886">
      <c r="A886" s="27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</row>
    <row r="887">
      <c r="A887" s="27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</row>
    <row r="888">
      <c r="A888" s="27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</row>
    <row r="889">
      <c r="A889" s="27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</row>
    <row r="890">
      <c r="A890" s="27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</row>
    <row r="891">
      <c r="A891" s="27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</row>
    <row r="892">
      <c r="A892" s="27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</row>
    <row r="893">
      <c r="A893" s="27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</row>
    <row r="894">
      <c r="A894" s="27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</row>
    <row r="895">
      <c r="A895" s="27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</row>
    <row r="896">
      <c r="A896" s="27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</row>
    <row r="897">
      <c r="A897" s="27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</row>
    <row r="898">
      <c r="A898" s="27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</row>
    <row r="899">
      <c r="A899" s="27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</row>
    <row r="900">
      <c r="A900" s="27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</row>
    <row r="901">
      <c r="A901" s="27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</row>
    <row r="902">
      <c r="A902" s="27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</row>
    <row r="903">
      <c r="A903" s="27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</row>
    <row r="904">
      <c r="A904" s="27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</row>
    <row r="905">
      <c r="A905" s="27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</row>
    <row r="906">
      <c r="A906" s="27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</row>
    <row r="907">
      <c r="A907" s="27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</row>
    <row r="908">
      <c r="A908" s="27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</row>
    <row r="909">
      <c r="A909" s="27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</row>
    <row r="910">
      <c r="A910" s="27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</row>
    <row r="911">
      <c r="A911" s="27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</row>
    <row r="912">
      <c r="A912" s="27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</row>
    <row r="913">
      <c r="A913" s="27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</row>
    <row r="914">
      <c r="A914" s="27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</row>
    <row r="915">
      <c r="A915" s="27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</row>
    <row r="916">
      <c r="A916" s="27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</row>
    <row r="917">
      <c r="A917" s="27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</row>
    <row r="918">
      <c r="A918" s="27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</row>
    <row r="919">
      <c r="A919" s="27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</row>
    <row r="920">
      <c r="A920" s="27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</row>
    <row r="921">
      <c r="A921" s="27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</row>
    <row r="922">
      <c r="A922" s="27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</row>
    <row r="923">
      <c r="A923" s="27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</row>
    <row r="924">
      <c r="A924" s="27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</row>
    <row r="925">
      <c r="A925" s="27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</row>
    <row r="926">
      <c r="A926" s="27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</row>
    <row r="927">
      <c r="A927" s="27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</row>
    <row r="928">
      <c r="A928" s="27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</row>
    <row r="929">
      <c r="A929" s="27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</row>
    <row r="930">
      <c r="A930" s="27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</row>
    <row r="931">
      <c r="A931" s="27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</row>
    <row r="932">
      <c r="A932" s="27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</row>
    <row r="933">
      <c r="A933" s="27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</row>
    <row r="934">
      <c r="A934" s="27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</row>
    <row r="935">
      <c r="A935" s="27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</row>
    <row r="936">
      <c r="A936" s="27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</row>
    <row r="937">
      <c r="A937" s="27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</row>
    <row r="938">
      <c r="A938" s="27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</row>
    <row r="939">
      <c r="A939" s="27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</row>
    <row r="940">
      <c r="A940" s="27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</row>
    <row r="941">
      <c r="A941" s="27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</row>
    <row r="942">
      <c r="A942" s="27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</row>
    <row r="943">
      <c r="A943" s="27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</row>
    <row r="944">
      <c r="A944" s="27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</row>
    <row r="945">
      <c r="A945" s="27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</row>
    <row r="946">
      <c r="A946" s="27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</row>
    <row r="947">
      <c r="A947" s="27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</row>
    <row r="948">
      <c r="A948" s="27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</row>
    <row r="949">
      <c r="A949" s="27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</row>
    <row r="950">
      <c r="A950" s="27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</row>
    <row r="951">
      <c r="A951" s="27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</row>
    <row r="952">
      <c r="A952" s="27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</row>
    <row r="953">
      <c r="A953" s="27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</row>
    <row r="954">
      <c r="A954" s="27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</row>
    <row r="955">
      <c r="A955" s="27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</row>
    <row r="956">
      <c r="A956" s="27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</row>
    <row r="957">
      <c r="A957" s="27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</row>
    <row r="958">
      <c r="A958" s="27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</row>
    <row r="959">
      <c r="A959" s="27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</row>
    <row r="960">
      <c r="A960" s="27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</row>
    <row r="961">
      <c r="A961" s="27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</row>
    <row r="962">
      <c r="A962" s="27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</row>
    <row r="963">
      <c r="A963" s="27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</row>
    <row r="964">
      <c r="A964" s="27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</row>
    <row r="965">
      <c r="A965" s="27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</row>
    <row r="966">
      <c r="A966" s="27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</row>
    <row r="967">
      <c r="A967" s="27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</row>
    <row r="968">
      <c r="A968" s="27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</row>
    <row r="969">
      <c r="A969" s="27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</row>
    <row r="970">
      <c r="A970" s="27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</row>
    <row r="971">
      <c r="A971" s="27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</row>
    <row r="972">
      <c r="A972" s="27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</row>
    <row r="973">
      <c r="A973" s="27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</row>
    <row r="974">
      <c r="A974" s="27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</row>
    <row r="975">
      <c r="A975" s="27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</row>
    <row r="976">
      <c r="A976" s="27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</row>
    <row r="977">
      <c r="A977" s="27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</row>
    <row r="978">
      <c r="A978" s="27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</row>
    <row r="979">
      <c r="A979" s="27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</row>
    <row r="980">
      <c r="A980" s="27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</row>
    <row r="981">
      <c r="A981" s="27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</row>
    <row r="982">
      <c r="A982" s="27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</row>
    <row r="983">
      <c r="A983" s="27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</row>
    <row r="984">
      <c r="A984" s="27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</row>
    <row r="985">
      <c r="A985" s="27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</row>
    <row r="986">
      <c r="A986" s="27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</row>
    <row r="987">
      <c r="A987" s="27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</row>
    <row r="988">
      <c r="A988" s="27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</row>
    <row r="989">
      <c r="A989" s="27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</row>
    <row r="990">
      <c r="A990" s="27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</row>
    <row r="991">
      <c r="A991" s="27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</row>
    <row r="992">
      <c r="A992" s="27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</row>
    <row r="993">
      <c r="A993" s="27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</row>
    <row r="994">
      <c r="A994" s="27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</row>
    <row r="995">
      <c r="A995" s="27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33.25"/>
    <col customWidth="1" min="2" max="3" width="23.88"/>
  </cols>
  <sheetData>
    <row r="1">
      <c r="A1" s="88" t="s">
        <v>111</v>
      </c>
      <c r="B1" s="89" t="s">
        <v>187</v>
      </c>
      <c r="C1" s="89" t="s">
        <v>188</v>
      </c>
    </row>
    <row r="2">
      <c r="A2" s="90" t="s">
        <v>112</v>
      </c>
      <c r="B2" s="91">
        <v>3.3426016E10</v>
      </c>
      <c r="C2" s="91">
        <v>2.6194117E10</v>
      </c>
    </row>
    <row r="3">
      <c r="A3" s="92" t="s">
        <v>113</v>
      </c>
      <c r="B3" s="91">
        <v>1.4987762E10</v>
      </c>
      <c r="C3" s="91">
        <v>1.1606625E10</v>
      </c>
    </row>
    <row r="4">
      <c r="A4" s="90" t="s">
        <v>114</v>
      </c>
      <c r="B4" s="91">
        <v>7.136768E10</v>
      </c>
      <c r="C4" s="91">
        <v>6.0278599E10</v>
      </c>
    </row>
    <row r="5">
      <c r="A5" s="90" t="s">
        <v>115</v>
      </c>
      <c r="B5" s="91">
        <v>1.828142E9</v>
      </c>
      <c r="C5" s="91">
        <v>1.281909E9</v>
      </c>
    </row>
    <row r="6">
      <c r="A6" s="90" t="s">
        <v>116</v>
      </c>
      <c r="B6" s="91">
        <v>3.20146E9</v>
      </c>
      <c r="C6" s="91">
        <v>2.578704E9</v>
      </c>
    </row>
    <row r="7">
      <c r="A7" s="90" t="s">
        <v>136</v>
      </c>
      <c r="B7" s="91">
        <v>7.5115608E10</v>
      </c>
      <c r="C7" s="91">
        <v>6.4071769E10</v>
      </c>
    </row>
    <row r="8">
      <c r="A8" s="92" t="s">
        <v>118</v>
      </c>
      <c r="B8" s="91">
        <v>5.2786482E10</v>
      </c>
      <c r="C8" s="91">
        <v>4.1162133E10</v>
      </c>
    </row>
    <row r="9">
      <c r="A9" s="90" t="s">
        <v>119</v>
      </c>
      <c r="B9" s="91">
        <v>2.0832977E10</v>
      </c>
      <c r="C9" s="91">
        <v>1.5659192E10</v>
      </c>
    </row>
    <row r="10">
      <c r="A10" s="90" t="s">
        <v>120</v>
      </c>
      <c r="B10" s="91">
        <v>2.4933718E10</v>
      </c>
      <c r="C10" s="91">
        <v>2.0326295E10</v>
      </c>
    </row>
    <row r="11">
      <c r="A11" s="90" t="s">
        <v>121</v>
      </c>
      <c r="B11" s="91">
        <v>1.0230235E10</v>
      </c>
      <c r="C11" s="91">
        <v>8.121752E9</v>
      </c>
    </row>
    <row r="12">
      <c r="A12" s="90" t="s">
        <v>122</v>
      </c>
      <c r="B12" s="91">
        <v>2.574791E9</v>
      </c>
      <c r="C12" s="91">
        <v>1.724419E9</v>
      </c>
    </row>
    <row r="13">
      <c r="A13" s="90" t="s">
        <v>189</v>
      </c>
      <c r="B13" s="91">
        <v>3.11284871E11</v>
      </c>
      <c r="C13" s="91">
        <v>2.53005514E11</v>
      </c>
    </row>
    <row r="14">
      <c r="A14" s="93"/>
      <c r="B14" s="94"/>
      <c r="C14" s="94"/>
    </row>
    <row r="15">
      <c r="A15" s="93"/>
      <c r="B15" s="94"/>
      <c r="C15" s="94"/>
    </row>
    <row r="16">
      <c r="A16" s="93"/>
      <c r="B16" s="94"/>
      <c r="C16" s="94"/>
    </row>
    <row r="17">
      <c r="A17" s="93"/>
      <c r="B17" s="94"/>
      <c r="C17" s="94"/>
    </row>
    <row r="18">
      <c r="A18" s="93"/>
      <c r="B18" s="94"/>
      <c r="C18" s="94"/>
    </row>
    <row r="19">
      <c r="A19" s="93"/>
      <c r="B19" s="94"/>
      <c r="C19" s="94"/>
    </row>
    <row r="20">
      <c r="A20" s="93"/>
      <c r="B20" s="94"/>
      <c r="C20" s="94"/>
    </row>
    <row r="21">
      <c r="A21" s="93"/>
      <c r="B21" s="94"/>
      <c r="C21" s="94"/>
    </row>
    <row r="22">
      <c r="A22" s="93"/>
      <c r="B22" s="94"/>
      <c r="C22" s="94"/>
    </row>
    <row r="23">
      <c r="A23" s="93"/>
      <c r="B23" s="94"/>
      <c r="C23" s="94"/>
    </row>
    <row r="24">
      <c r="A24" s="93"/>
      <c r="B24" s="94"/>
      <c r="C24" s="94"/>
    </row>
    <row r="25">
      <c r="A25" s="93"/>
      <c r="B25" s="94"/>
      <c r="C25" s="94"/>
    </row>
    <row r="26">
      <c r="A26" s="93"/>
      <c r="B26" s="94"/>
      <c r="C26" s="94"/>
    </row>
    <row r="27">
      <c r="A27" s="93"/>
      <c r="B27" s="94"/>
      <c r="C27" s="94"/>
    </row>
    <row r="28">
      <c r="A28" s="93"/>
      <c r="B28" s="94"/>
      <c r="C28" s="94"/>
    </row>
    <row r="29">
      <c r="A29" s="93"/>
      <c r="B29" s="94"/>
      <c r="C29" s="94"/>
    </row>
    <row r="30">
      <c r="A30" s="93"/>
      <c r="B30" s="94"/>
      <c r="C30" s="94"/>
    </row>
    <row r="31">
      <c r="A31" s="93"/>
      <c r="B31" s="94"/>
      <c r="C31" s="94"/>
    </row>
    <row r="32">
      <c r="A32" s="93"/>
      <c r="B32" s="94"/>
      <c r="C32" s="94"/>
    </row>
    <row r="33">
      <c r="A33" s="93"/>
      <c r="B33" s="94"/>
      <c r="C33" s="94"/>
    </row>
    <row r="34">
      <c r="A34" s="93"/>
      <c r="B34" s="94"/>
      <c r="C34" s="94"/>
    </row>
    <row r="35">
      <c r="A35" s="93"/>
      <c r="B35" s="94"/>
      <c r="C35" s="94"/>
    </row>
    <row r="36">
      <c r="A36" s="93"/>
      <c r="B36" s="94"/>
      <c r="C36" s="94"/>
    </row>
    <row r="37">
      <c r="A37" s="93"/>
      <c r="B37" s="94"/>
      <c r="C37" s="94"/>
    </row>
    <row r="38">
      <c r="A38" s="93"/>
      <c r="B38" s="94"/>
      <c r="C38" s="94"/>
    </row>
    <row r="39">
      <c r="A39" s="93"/>
      <c r="B39" s="94"/>
      <c r="C39" s="94"/>
    </row>
    <row r="40">
      <c r="A40" s="93"/>
      <c r="B40" s="94"/>
      <c r="C40" s="94"/>
    </row>
    <row r="41">
      <c r="A41" s="93"/>
      <c r="B41" s="94"/>
      <c r="C41" s="94"/>
    </row>
    <row r="42">
      <c r="A42" s="93"/>
      <c r="B42" s="94"/>
      <c r="C42" s="94"/>
    </row>
    <row r="43">
      <c r="A43" s="93"/>
      <c r="B43" s="94"/>
      <c r="C43" s="94"/>
    </row>
    <row r="44">
      <c r="A44" s="93"/>
      <c r="B44" s="94"/>
      <c r="C44" s="94"/>
    </row>
    <row r="45">
      <c r="A45" s="93"/>
      <c r="B45" s="94"/>
      <c r="C45" s="94"/>
    </row>
    <row r="46">
      <c r="A46" s="93"/>
      <c r="B46" s="94"/>
      <c r="C46" s="94"/>
    </row>
    <row r="47">
      <c r="A47" s="93"/>
      <c r="B47" s="94"/>
      <c r="C47" s="94"/>
    </row>
    <row r="48">
      <c r="A48" s="93"/>
      <c r="B48" s="94"/>
      <c r="C48" s="94"/>
    </row>
    <row r="49">
      <c r="A49" s="93"/>
      <c r="B49" s="94"/>
      <c r="C49" s="94"/>
    </row>
    <row r="50">
      <c r="A50" s="93"/>
      <c r="B50" s="94"/>
      <c r="C50" s="94"/>
    </row>
    <row r="51">
      <c r="A51" s="93"/>
      <c r="B51" s="94"/>
      <c r="C51" s="94"/>
    </row>
    <row r="52">
      <c r="A52" s="93"/>
      <c r="B52" s="94"/>
      <c r="C52" s="94"/>
    </row>
    <row r="53">
      <c r="A53" s="93"/>
      <c r="B53" s="94"/>
      <c r="C53" s="94"/>
    </row>
    <row r="54">
      <c r="A54" s="93"/>
      <c r="B54" s="94"/>
      <c r="C54" s="94"/>
    </row>
    <row r="55">
      <c r="A55" s="93"/>
      <c r="B55" s="94"/>
      <c r="C55" s="94"/>
    </row>
    <row r="56">
      <c r="A56" s="93"/>
      <c r="B56" s="94"/>
      <c r="C56" s="94"/>
    </row>
    <row r="57">
      <c r="A57" s="93"/>
      <c r="B57" s="94"/>
      <c r="C57" s="94"/>
    </row>
    <row r="58">
      <c r="A58" s="93"/>
      <c r="B58" s="94"/>
      <c r="C58" s="94"/>
    </row>
    <row r="59">
      <c r="A59" s="93"/>
      <c r="B59" s="94"/>
      <c r="C59" s="94"/>
    </row>
    <row r="60">
      <c r="A60" s="93"/>
      <c r="B60" s="94"/>
      <c r="C60" s="94"/>
    </row>
    <row r="61">
      <c r="A61" s="93"/>
      <c r="B61" s="94"/>
      <c r="C61" s="94"/>
    </row>
    <row r="62">
      <c r="A62" s="93"/>
      <c r="B62" s="94"/>
      <c r="C62" s="94"/>
    </row>
    <row r="63">
      <c r="A63" s="93"/>
      <c r="B63" s="94"/>
      <c r="C63" s="94"/>
    </row>
    <row r="64">
      <c r="A64" s="93"/>
      <c r="B64" s="94"/>
      <c r="C64" s="94"/>
    </row>
    <row r="65">
      <c r="A65" s="93"/>
      <c r="B65" s="94"/>
      <c r="C65" s="94"/>
    </row>
    <row r="66">
      <c r="A66" s="93"/>
      <c r="B66" s="94"/>
      <c r="C66" s="94"/>
    </row>
    <row r="67">
      <c r="A67" s="93"/>
      <c r="B67" s="94"/>
      <c r="C67" s="94"/>
    </row>
    <row r="68">
      <c r="A68" s="93"/>
      <c r="B68" s="94"/>
      <c r="C68" s="94"/>
    </row>
    <row r="69">
      <c r="A69" s="93"/>
      <c r="B69" s="94"/>
      <c r="C69" s="94"/>
    </row>
    <row r="70">
      <c r="A70" s="93"/>
      <c r="B70" s="94"/>
      <c r="C70" s="94"/>
    </row>
    <row r="71">
      <c r="A71" s="93"/>
      <c r="B71" s="94"/>
      <c r="C71" s="94"/>
    </row>
    <row r="72">
      <c r="A72" s="93"/>
      <c r="B72" s="94"/>
      <c r="C72" s="94"/>
    </row>
    <row r="73">
      <c r="A73" s="93"/>
      <c r="B73" s="94"/>
      <c r="C73" s="94"/>
    </row>
    <row r="74">
      <c r="A74" s="93"/>
      <c r="B74" s="94"/>
      <c r="C74" s="94"/>
    </row>
    <row r="75">
      <c r="A75" s="93"/>
      <c r="B75" s="94"/>
      <c r="C75" s="94"/>
    </row>
    <row r="76">
      <c r="A76" s="93"/>
      <c r="B76" s="94"/>
      <c r="C76" s="94"/>
    </row>
    <row r="77">
      <c r="A77" s="93"/>
      <c r="B77" s="94"/>
      <c r="C77" s="94"/>
    </row>
    <row r="78">
      <c r="A78" s="93"/>
      <c r="B78" s="94"/>
      <c r="C78" s="94"/>
    </row>
    <row r="79">
      <c r="A79" s="93"/>
      <c r="B79" s="94"/>
      <c r="C79" s="94"/>
    </row>
    <row r="80">
      <c r="A80" s="93"/>
      <c r="B80" s="94"/>
      <c r="C80" s="94"/>
    </row>
    <row r="81">
      <c r="A81" s="93"/>
      <c r="B81" s="94"/>
      <c r="C81" s="94"/>
    </row>
    <row r="82">
      <c r="A82" s="93"/>
      <c r="B82" s="94"/>
      <c r="C82" s="94"/>
    </row>
    <row r="83">
      <c r="A83" s="93"/>
      <c r="B83" s="94"/>
      <c r="C83" s="94"/>
    </row>
    <row r="84">
      <c r="A84" s="93"/>
      <c r="B84" s="94"/>
      <c r="C84" s="94"/>
    </row>
    <row r="85">
      <c r="A85" s="93"/>
      <c r="B85" s="94"/>
      <c r="C85" s="94"/>
    </row>
    <row r="86">
      <c r="A86" s="93"/>
      <c r="B86" s="94"/>
      <c r="C86" s="94"/>
    </row>
    <row r="87">
      <c r="A87" s="93"/>
      <c r="B87" s="94"/>
      <c r="C87" s="94"/>
    </row>
    <row r="88">
      <c r="A88" s="93"/>
      <c r="B88" s="94"/>
      <c r="C88" s="94"/>
    </row>
    <row r="89">
      <c r="A89" s="93"/>
      <c r="B89" s="94"/>
      <c r="C89" s="94"/>
    </row>
    <row r="90">
      <c r="A90" s="93"/>
      <c r="B90" s="94"/>
      <c r="C90" s="94"/>
    </row>
    <row r="91">
      <c r="A91" s="93"/>
      <c r="B91" s="94"/>
      <c r="C91" s="94"/>
    </row>
    <row r="92">
      <c r="A92" s="93"/>
      <c r="B92" s="94"/>
      <c r="C92" s="94"/>
    </row>
    <row r="93">
      <c r="A93" s="93"/>
      <c r="B93" s="94"/>
      <c r="C93" s="94"/>
    </row>
    <row r="94">
      <c r="A94" s="93"/>
      <c r="B94" s="94"/>
      <c r="C94" s="94"/>
    </row>
    <row r="95">
      <c r="A95" s="93"/>
      <c r="B95" s="94"/>
      <c r="C95" s="94"/>
    </row>
    <row r="96">
      <c r="A96" s="93"/>
      <c r="B96" s="94"/>
      <c r="C96" s="94"/>
    </row>
    <row r="97">
      <c r="A97" s="93"/>
      <c r="B97" s="94"/>
      <c r="C97" s="94"/>
    </row>
    <row r="98">
      <c r="A98" s="93"/>
      <c r="B98" s="94"/>
      <c r="C98" s="94"/>
    </row>
    <row r="99">
      <c r="A99" s="93"/>
      <c r="B99" s="94"/>
      <c r="C99" s="94"/>
    </row>
    <row r="100">
      <c r="A100" s="93"/>
      <c r="B100" s="94"/>
      <c r="C100" s="94"/>
    </row>
    <row r="101">
      <c r="A101" s="93"/>
      <c r="B101" s="94"/>
      <c r="C101" s="94"/>
    </row>
    <row r="102">
      <c r="A102" s="93"/>
      <c r="B102" s="94"/>
      <c r="C102" s="94"/>
    </row>
    <row r="103">
      <c r="A103" s="93"/>
      <c r="B103" s="94"/>
      <c r="C103" s="94"/>
    </row>
    <row r="104">
      <c r="A104" s="93"/>
      <c r="B104" s="94"/>
      <c r="C104" s="94"/>
    </row>
    <row r="105">
      <c r="A105" s="93"/>
      <c r="B105" s="94"/>
      <c r="C105" s="94"/>
    </row>
    <row r="106">
      <c r="A106" s="93"/>
      <c r="B106" s="94"/>
      <c r="C106" s="94"/>
    </row>
    <row r="107">
      <c r="A107" s="93"/>
      <c r="B107" s="94"/>
      <c r="C107" s="94"/>
    </row>
    <row r="108">
      <c r="A108" s="93"/>
      <c r="B108" s="94"/>
      <c r="C108" s="94"/>
    </row>
    <row r="109">
      <c r="A109" s="93"/>
      <c r="B109" s="94"/>
      <c r="C109" s="94"/>
    </row>
    <row r="110">
      <c r="A110" s="93"/>
      <c r="B110" s="94"/>
      <c r="C110" s="94"/>
    </row>
    <row r="111">
      <c r="A111" s="93"/>
      <c r="B111" s="94"/>
      <c r="C111" s="94"/>
    </row>
    <row r="112">
      <c r="A112" s="93"/>
      <c r="B112" s="94"/>
      <c r="C112" s="94"/>
    </row>
    <row r="113">
      <c r="A113" s="93"/>
      <c r="B113" s="94"/>
      <c r="C113" s="94"/>
    </row>
    <row r="114">
      <c r="A114" s="93"/>
      <c r="B114" s="94"/>
      <c r="C114" s="94"/>
    </row>
    <row r="115">
      <c r="A115" s="93"/>
      <c r="B115" s="94"/>
      <c r="C115" s="94"/>
    </row>
    <row r="116">
      <c r="A116" s="93"/>
      <c r="B116" s="94"/>
      <c r="C116" s="94"/>
    </row>
    <row r="117">
      <c r="A117" s="93"/>
      <c r="B117" s="94"/>
      <c r="C117" s="94"/>
    </row>
    <row r="118">
      <c r="A118" s="93"/>
      <c r="B118" s="94"/>
      <c r="C118" s="94"/>
    </row>
    <row r="119">
      <c r="A119" s="93"/>
      <c r="B119" s="94"/>
      <c r="C119" s="94"/>
    </row>
    <row r="120">
      <c r="A120" s="93"/>
      <c r="B120" s="94"/>
      <c r="C120" s="94"/>
    </row>
    <row r="121">
      <c r="A121" s="93"/>
      <c r="B121" s="94"/>
      <c r="C121" s="94"/>
    </row>
    <row r="122">
      <c r="A122" s="93"/>
      <c r="B122" s="94"/>
      <c r="C122" s="94"/>
    </row>
    <row r="123">
      <c r="A123" s="93"/>
      <c r="B123" s="94"/>
      <c r="C123" s="94"/>
    </row>
    <row r="124">
      <c r="A124" s="93"/>
      <c r="B124" s="94"/>
      <c r="C124" s="94"/>
    </row>
    <row r="125">
      <c r="A125" s="93"/>
      <c r="B125" s="94"/>
      <c r="C125" s="94"/>
    </row>
    <row r="126">
      <c r="A126" s="93"/>
      <c r="B126" s="94"/>
      <c r="C126" s="94"/>
    </row>
    <row r="127">
      <c r="A127" s="93"/>
      <c r="B127" s="94"/>
      <c r="C127" s="94"/>
    </row>
    <row r="128">
      <c r="A128" s="93"/>
      <c r="B128" s="94"/>
      <c r="C128" s="94"/>
    </row>
    <row r="129">
      <c r="A129" s="93"/>
      <c r="B129" s="94"/>
      <c r="C129" s="94"/>
    </row>
    <row r="130">
      <c r="A130" s="93"/>
      <c r="B130" s="94"/>
      <c r="C130" s="94"/>
    </row>
    <row r="131">
      <c r="A131" s="93"/>
      <c r="B131" s="94"/>
      <c r="C131" s="94"/>
    </row>
    <row r="132">
      <c r="A132" s="93"/>
      <c r="B132" s="94"/>
      <c r="C132" s="94"/>
    </row>
    <row r="133">
      <c r="A133" s="93"/>
      <c r="B133" s="94"/>
      <c r="C133" s="94"/>
    </row>
    <row r="134">
      <c r="A134" s="93"/>
      <c r="B134" s="94"/>
      <c r="C134" s="94"/>
    </row>
    <row r="135">
      <c r="A135" s="93"/>
      <c r="B135" s="94"/>
      <c r="C135" s="94"/>
    </row>
    <row r="136">
      <c r="A136" s="93"/>
      <c r="B136" s="94"/>
      <c r="C136" s="94"/>
    </row>
    <row r="137">
      <c r="A137" s="93"/>
      <c r="B137" s="94"/>
      <c r="C137" s="94"/>
    </row>
    <row r="138">
      <c r="A138" s="93"/>
      <c r="B138" s="94"/>
      <c r="C138" s="94"/>
    </row>
    <row r="139">
      <c r="A139" s="93"/>
      <c r="B139" s="94"/>
      <c r="C139" s="94"/>
    </row>
    <row r="140">
      <c r="A140" s="93"/>
      <c r="B140" s="94"/>
      <c r="C140" s="94"/>
    </row>
    <row r="141">
      <c r="A141" s="93"/>
      <c r="B141" s="94"/>
      <c r="C141" s="94"/>
    </row>
    <row r="142">
      <c r="A142" s="93"/>
      <c r="B142" s="94"/>
      <c r="C142" s="94"/>
    </row>
    <row r="143">
      <c r="A143" s="93"/>
      <c r="B143" s="94"/>
      <c r="C143" s="94"/>
    </row>
    <row r="144">
      <c r="A144" s="93"/>
      <c r="B144" s="94"/>
      <c r="C144" s="94"/>
    </row>
    <row r="145">
      <c r="A145" s="93"/>
      <c r="B145" s="94"/>
      <c r="C145" s="94"/>
    </row>
    <row r="146">
      <c r="A146" s="93"/>
      <c r="B146" s="94"/>
      <c r="C146" s="94"/>
    </row>
    <row r="147">
      <c r="A147" s="93"/>
      <c r="B147" s="94"/>
      <c r="C147" s="94"/>
    </row>
    <row r="148">
      <c r="A148" s="93"/>
      <c r="B148" s="94"/>
      <c r="C148" s="94"/>
    </row>
    <row r="149">
      <c r="A149" s="93"/>
      <c r="B149" s="94"/>
      <c r="C149" s="94"/>
    </row>
    <row r="150">
      <c r="A150" s="93"/>
      <c r="B150" s="94"/>
      <c r="C150" s="94"/>
    </row>
    <row r="151">
      <c r="A151" s="93"/>
      <c r="B151" s="94"/>
      <c r="C151" s="94"/>
    </row>
    <row r="152">
      <c r="A152" s="93"/>
      <c r="B152" s="94"/>
      <c r="C152" s="94"/>
    </row>
    <row r="153">
      <c r="A153" s="93"/>
      <c r="B153" s="94"/>
      <c r="C153" s="94"/>
    </row>
    <row r="154">
      <c r="A154" s="93"/>
      <c r="B154" s="94"/>
      <c r="C154" s="94"/>
    </row>
    <row r="155">
      <c r="A155" s="93"/>
      <c r="B155" s="94"/>
      <c r="C155" s="94"/>
    </row>
    <row r="156">
      <c r="A156" s="93"/>
      <c r="B156" s="94"/>
      <c r="C156" s="94"/>
    </row>
    <row r="157">
      <c r="A157" s="93"/>
      <c r="B157" s="94"/>
      <c r="C157" s="94"/>
    </row>
    <row r="158">
      <c r="A158" s="93"/>
      <c r="B158" s="94"/>
      <c r="C158" s="94"/>
    </row>
    <row r="159">
      <c r="A159" s="93"/>
      <c r="B159" s="94"/>
      <c r="C159" s="94"/>
    </row>
    <row r="160">
      <c r="A160" s="93"/>
      <c r="B160" s="94"/>
      <c r="C160" s="94"/>
    </row>
    <row r="161">
      <c r="A161" s="93"/>
      <c r="B161" s="94"/>
      <c r="C161" s="94"/>
    </row>
    <row r="162">
      <c r="A162" s="93"/>
      <c r="B162" s="94"/>
      <c r="C162" s="94"/>
    </row>
    <row r="163">
      <c r="A163" s="93"/>
      <c r="B163" s="94"/>
      <c r="C163" s="94"/>
    </row>
    <row r="164">
      <c r="A164" s="93"/>
      <c r="B164" s="94"/>
      <c r="C164" s="94"/>
    </row>
    <row r="165">
      <c r="A165" s="93"/>
      <c r="B165" s="94"/>
      <c r="C165" s="94"/>
    </row>
    <row r="166">
      <c r="A166" s="93"/>
      <c r="B166" s="94"/>
      <c r="C166" s="94"/>
    </row>
    <row r="167">
      <c r="A167" s="93"/>
      <c r="B167" s="94"/>
      <c r="C167" s="94"/>
    </row>
    <row r="168">
      <c r="A168" s="93"/>
      <c r="B168" s="94"/>
      <c r="C168" s="94"/>
    </row>
    <row r="169">
      <c r="A169" s="93"/>
      <c r="B169" s="94"/>
      <c r="C169" s="94"/>
    </row>
    <row r="170">
      <c r="A170" s="93"/>
      <c r="B170" s="94"/>
      <c r="C170" s="94"/>
    </row>
    <row r="171">
      <c r="A171" s="93"/>
      <c r="B171" s="94"/>
      <c r="C171" s="94"/>
    </row>
    <row r="172">
      <c r="A172" s="93"/>
      <c r="B172" s="94"/>
      <c r="C172" s="94"/>
    </row>
    <row r="173">
      <c r="A173" s="93"/>
      <c r="B173" s="94"/>
      <c r="C173" s="94"/>
    </row>
    <row r="174">
      <c r="A174" s="93"/>
      <c r="B174" s="94"/>
      <c r="C174" s="94"/>
    </row>
    <row r="175">
      <c r="A175" s="93"/>
      <c r="B175" s="94"/>
      <c r="C175" s="94"/>
    </row>
    <row r="176">
      <c r="A176" s="93"/>
      <c r="B176" s="94"/>
      <c r="C176" s="94"/>
    </row>
    <row r="177">
      <c r="A177" s="93"/>
      <c r="B177" s="94"/>
      <c r="C177" s="94"/>
    </row>
    <row r="178">
      <c r="A178" s="93"/>
      <c r="B178" s="94"/>
      <c r="C178" s="94"/>
    </row>
    <row r="179">
      <c r="A179" s="93"/>
      <c r="B179" s="94"/>
      <c r="C179" s="94"/>
    </row>
    <row r="180">
      <c r="A180" s="93"/>
      <c r="B180" s="94"/>
      <c r="C180" s="94"/>
    </row>
    <row r="181">
      <c r="A181" s="93"/>
      <c r="B181" s="94"/>
      <c r="C181" s="94"/>
    </row>
    <row r="182">
      <c r="A182" s="93"/>
      <c r="B182" s="94"/>
      <c r="C182" s="94"/>
    </row>
    <row r="183">
      <c r="A183" s="93"/>
      <c r="B183" s="94"/>
      <c r="C183" s="94"/>
    </row>
    <row r="184">
      <c r="A184" s="93"/>
      <c r="B184" s="94"/>
      <c r="C184" s="94"/>
    </row>
    <row r="185">
      <c r="A185" s="93"/>
      <c r="B185" s="94"/>
      <c r="C185" s="94"/>
    </row>
    <row r="186">
      <c r="A186" s="93"/>
      <c r="B186" s="94"/>
      <c r="C186" s="94"/>
    </row>
    <row r="187">
      <c r="A187" s="93"/>
      <c r="B187" s="94"/>
      <c r="C187" s="94"/>
    </row>
    <row r="188">
      <c r="A188" s="93"/>
      <c r="B188" s="94"/>
      <c r="C188" s="94"/>
    </row>
    <row r="189">
      <c r="A189" s="93"/>
      <c r="B189" s="94"/>
      <c r="C189" s="94"/>
    </row>
    <row r="190">
      <c r="A190" s="93"/>
      <c r="B190" s="94"/>
      <c r="C190" s="94"/>
    </row>
    <row r="191">
      <c r="A191" s="93"/>
      <c r="B191" s="94"/>
      <c r="C191" s="94"/>
    </row>
    <row r="192">
      <c r="A192" s="93"/>
      <c r="B192" s="94"/>
      <c r="C192" s="94"/>
    </row>
    <row r="193">
      <c r="A193" s="93"/>
      <c r="B193" s="94"/>
      <c r="C193" s="94"/>
    </row>
    <row r="194">
      <c r="A194" s="93"/>
      <c r="B194" s="94"/>
      <c r="C194" s="94"/>
    </row>
    <row r="195">
      <c r="A195" s="93"/>
      <c r="B195" s="94"/>
      <c r="C195" s="94"/>
    </row>
    <row r="196">
      <c r="A196" s="93"/>
      <c r="B196" s="94"/>
      <c r="C196" s="94"/>
    </row>
    <row r="197">
      <c r="A197" s="93"/>
      <c r="B197" s="94"/>
      <c r="C197" s="94"/>
    </row>
    <row r="198">
      <c r="A198" s="93"/>
      <c r="B198" s="94"/>
      <c r="C198" s="94"/>
    </row>
    <row r="199">
      <c r="A199" s="93"/>
      <c r="B199" s="94"/>
      <c r="C199" s="94"/>
    </row>
    <row r="200">
      <c r="A200" s="93"/>
      <c r="B200" s="94"/>
      <c r="C200" s="94"/>
    </row>
    <row r="201">
      <c r="A201" s="93"/>
      <c r="B201" s="94"/>
      <c r="C201" s="94"/>
    </row>
    <row r="202">
      <c r="A202" s="93"/>
      <c r="B202" s="94"/>
      <c r="C202" s="94"/>
    </row>
    <row r="203">
      <c r="A203" s="93"/>
      <c r="B203" s="94"/>
      <c r="C203" s="94"/>
    </row>
    <row r="204">
      <c r="A204" s="93"/>
      <c r="B204" s="94"/>
      <c r="C204" s="94"/>
    </row>
    <row r="205">
      <c r="A205" s="93"/>
      <c r="B205" s="94"/>
      <c r="C205" s="94"/>
    </row>
    <row r="206">
      <c r="A206" s="93"/>
      <c r="B206" s="94"/>
      <c r="C206" s="94"/>
    </row>
    <row r="207">
      <c r="A207" s="93"/>
      <c r="B207" s="94"/>
      <c r="C207" s="94"/>
    </row>
    <row r="208">
      <c r="A208" s="93"/>
      <c r="B208" s="94"/>
      <c r="C208" s="94"/>
    </row>
    <row r="209">
      <c r="A209" s="93"/>
      <c r="B209" s="94"/>
      <c r="C209" s="94"/>
    </row>
    <row r="210">
      <c r="A210" s="93"/>
      <c r="B210" s="94"/>
      <c r="C210" s="94"/>
    </row>
    <row r="211">
      <c r="A211" s="93"/>
      <c r="B211" s="94"/>
      <c r="C211" s="94"/>
    </row>
    <row r="212">
      <c r="A212" s="93"/>
      <c r="B212" s="94"/>
      <c r="C212" s="94"/>
    </row>
    <row r="213">
      <c r="A213" s="93"/>
      <c r="B213" s="94"/>
      <c r="C213" s="94"/>
    </row>
    <row r="214">
      <c r="A214" s="93"/>
      <c r="B214" s="94"/>
      <c r="C214" s="94"/>
    </row>
    <row r="215">
      <c r="A215" s="93"/>
      <c r="B215" s="94"/>
      <c r="C215" s="94"/>
    </row>
    <row r="216">
      <c r="A216" s="93"/>
      <c r="B216" s="94"/>
      <c r="C216" s="94"/>
    </row>
    <row r="217">
      <c r="A217" s="93"/>
      <c r="B217" s="94"/>
      <c r="C217" s="94"/>
    </row>
    <row r="218">
      <c r="A218" s="93"/>
      <c r="B218" s="94"/>
      <c r="C218" s="94"/>
    </row>
    <row r="219">
      <c r="A219" s="93"/>
      <c r="B219" s="94"/>
      <c r="C219" s="94"/>
    </row>
    <row r="220">
      <c r="A220" s="93"/>
      <c r="B220" s="94"/>
      <c r="C220" s="94"/>
    </row>
    <row r="221">
      <c r="A221" s="93"/>
      <c r="B221" s="94"/>
      <c r="C221" s="94"/>
    </row>
    <row r="222">
      <c r="A222" s="93"/>
      <c r="B222" s="94"/>
      <c r="C222" s="94"/>
    </row>
    <row r="223">
      <c r="A223" s="93"/>
      <c r="B223" s="94"/>
      <c r="C223" s="94"/>
    </row>
    <row r="224">
      <c r="A224" s="93"/>
      <c r="B224" s="94"/>
      <c r="C224" s="94"/>
    </row>
    <row r="225">
      <c r="A225" s="93"/>
      <c r="B225" s="94"/>
      <c r="C225" s="94"/>
    </row>
    <row r="226">
      <c r="A226" s="93"/>
      <c r="B226" s="94"/>
      <c r="C226" s="94"/>
    </row>
    <row r="227">
      <c r="A227" s="93"/>
      <c r="B227" s="94"/>
      <c r="C227" s="94"/>
    </row>
    <row r="228">
      <c r="A228" s="93"/>
      <c r="B228" s="94"/>
      <c r="C228" s="94"/>
    </row>
    <row r="229">
      <c r="A229" s="93"/>
      <c r="B229" s="94"/>
      <c r="C229" s="94"/>
    </row>
    <row r="230">
      <c r="A230" s="93"/>
      <c r="B230" s="94"/>
      <c r="C230" s="94"/>
    </row>
    <row r="231">
      <c r="A231" s="93"/>
      <c r="B231" s="94"/>
      <c r="C231" s="94"/>
    </row>
    <row r="232">
      <c r="A232" s="93"/>
      <c r="B232" s="94"/>
      <c r="C232" s="94"/>
    </row>
    <row r="233">
      <c r="A233" s="93"/>
      <c r="B233" s="94"/>
      <c r="C233" s="94"/>
    </row>
    <row r="234">
      <c r="A234" s="93"/>
      <c r="B234" s="94"/>
      <c r="C234" s="94"/>
    </row>
    <row r="235">
      <c r="A235" s="93"/>
      <c r="B235" s="94"/>
      <c r="C235" s="94"/>
    </row>
    <row r="236">
      <c r="A236" s="93"/>
      <c r="B236" s="94"/>
      <c r="C236" s="94"/>
    </row>
    <row r="237">
      <c r="A237" s="93"/>
      <c r="B237" s="94"/>
      <c r="C237" s="94"/>
    </row>
    <row r="238">
      <c r="A238" s="93"/>
      <c r="B238" s="94"/>
      <c r="C238" s="94"/>
    </row>
    <row r="239">
      <c r="A239" s="93"/>
      <c r="B239" s="94"/>
      <c r="C239" s="94"/>
    </row>
    <row r="240">
      <c r="A240" s="93"/>
      <c r="B240" s="94"/>
      <c r="C240" s="94"/>
    </row>
    <row r="241">
      <c r="A241" s="93"/>
      <c r="B241" s="94"/>
      <c r="C241" s="94"/>
    </row>
    <row r="242">
      <c r="A242" s="93"/>
      <c r="B242" s="94"/>
      <c r="C242" s="94"/>
    </row>
    <row r="243">
      <c r="A243" s="93"/>
      <c r="B243" s="94"/>
      <c r="C243" s="94"/>
    </row>
    <row r="244">
      <c r="A244" s="93"/>
      <c r="B244" s="94"/>
      <c r="C244" s="94"/>
    </row>
    <row r="245">
      <c r="A245" s="93"/>
      <c r="B245" s="94"/>
      <c r="C245" s="94"/>
    </row>
    <row r="246">
      <c r="A246" s="93"/>
      <c r="B246" s="94"/>
      <c r="C246" s="94"/>
    </row>
    <row r="247">
      <c r="A247" s="93"/>
      <c r="B247" s="94"/>
      <c r="C247" s="94"/>
    </row>
    <row r="248">
      <c r="A248" s="93"/>
      <c r="B248" s="94"/>
      <c r="C248" s="94"/>
    </row>
    <row r="249">
      <c r="A249" s="93"/>
      <c r="B249" s="94"/>
      <c r="C249" s="94"/>
    </row>
    <row r="250">
      <c r="A250" s="93"/>
      <c r="B250" s="94"/>
      <c r="C250" s="94"/>
    </row>
    <row r="251">
      <c r="A251" s="93"/>
      <c r="B251" s="94"/>
      <c r="C251" s="94"/>
    </row>
    <row r="252">
      <c r="A252" s="93"/>
      <c r="B252" s="94"/>
      <c r="C252" s="94"/>
    </row>
    <row r="253">
      <c r="A253" s="93"/>
      <c r="B253" s="94"/>
      <c r="C253" s="94"/>
    </row>
    <row r="254">
      <c r="A254" s="93"/>
      <c r="B254" s="94"/>
      <c r="C254" s="94"/>
    </row>
    <row r="255">
      <c r="A255" s="93"/>
      <c r="B255" s="94"/>
      <c r="C255" s="94"/>
    </row>
    <row r="256">
      <c r="A256" s="93"/>
      <c r="B256" s="94"/>
      <c r="C256" s="94"/>
    </row>
    <row r="257">
      <c r="A257" s="93"/>
      <c r="B257" s="94"/>
      <c r="C257" s="94"/>
    </row>
    <row r="258">
      <c r="A258" s="93"/>
      <c r="B258" s="94"/>
      <c r="C258" s="94"/>
    </row>
    <row r="259">
      <c r="A259" s="93"/>
      <c r="B259" s="94"/>
      <c r="C259" s="94"/>
    </row>
    <row r="260">
      <c r="A260" s="93"/>
      <c r="B260" s="94"/>
      <c r="C260" s="94"/>
    </row>
    <row r="261">
      <c r="A261" s="93"/>
      <c r="B261" s="94"/>
      <c r="C261" s="94"/>
    </row>
    <row r="262">
      <c r="A262" s="93"/>
      <c r="B262" s="94"/>
      <c r="C262" s="94"/>
    </row>
    <row r="263">
      <c r="A263" s="93"/>
      <c r="B263" s="94"/>
      <c r="C263" s="94"/>
    </row>
    <row r="264">
      <c r="A264" s="93"/>
      <c r="B264" s="94"/>
      <c r="C264" s="94"/>
    </row>
    <row r="265">
      <c r="A265" s="93"/>
      <c r="B265" s="94"/>
      <c r="C265" s="94"/>
    </row>
    <row r="266">
      <c r="A266" s="93"/>
      <c r="B266" s="94"/>
      <c r="C266" s="94"/>
    </row>
    <row r="267">
      <c r="A267" s="93"/>
      <c r="B267" s="94"/>
      <c r="C267" s="94"/>
    </row>
    <row r="268">
      <c r="A268" s="93"/>
      <c r="B268" s="94"/>
      <c r="C268" s="94"/>
    </row>
    <row r="269">
      <c r="A269" s="93"/>
      <c r="B269" s="94"/>
      <c r="C269" s="94"/>
    </row>
    <row r="270">
      <c r="A270" s="93"/>
      <c r="B270" s="94"/>
      <c r="C270" s="94"/>
    </row>
    <row r="271">
      <c r="A271" s="93"/>
      <c r="B271" s="94"/>
      <c r="C271" s="94"/>
    </row>
    <row r="272">
      <c r="A272" s="93"/>
      <c r="B272" s="94"/>
      <c r="C272" s="94"/>
    </row>
    <row r="273">
      <c r="A273" s="93"/>
      <c r="B273" s="94"/>
      <c r="C273" s="94"/>
    </row>
    <row r="274">
      <c r="A274" s="93"/>
      <c r="B274" s="94"/>
      <c r="C274" s="94"/>
    </row>
    <row r="275">
      <c r="A275" s="93"/>
      <c r="B275" s="94"/>
      <c r="C275" s="94"/>
    </row>
    <row r="276">
      <c r="A276" s="93"/>
      <c r="B276" s="94"/>
      <c r="C276" s="94"/>
    </row>
    <row r="277">
      <c r="A277" s="93"/>
      <c r="B277" s="94"/>
      <c r="C277" s="94"/>
    </row>
    <row r="278">
      <c r="A278" s="93"/>
      <c r="B278" s="94"/>
      <c r="C278" s="94"/>
    </row>
    <row r="279">
      <c r="A279" s="93"/>
      <c r="B279" s="94"/>
      <c r="C279" s="94"/>
    </row>
    <row r="280">
      <c r="A280" s="93"/>
      <c r="B280" s="94"/>
      <c r="C280" s="94"/>
    </row>
    <row r="281">
      <c r="A281" s="93"/>
      <c r="B281" s="94"/>
      <c r="C281" s="94"/>
    </row>
    <row r="282">
      <c r="A282" s="93"/>
      <c r="B282" s="94"/>
      <c r="C282" s="94"/>
    </row>
    <row r="283">
      <c r="A283" s="93"/>
      <c r="B283" s="94"/>
      <c r="C283" s="94"/>
    </row>
    <row r="284">
      <c r="A284" s="93"/>
      <c r="B284" s="94"/>
      <c r="C284" s="94"/>
    </row>
    <row r="285">
      <c r="A285" s="93"/>
      <c r="B285" s="94"/>
      <c r="C285" s="94"/>
    </row>
    <row r="286">
      <c r="A286" s="93"/>
      <c r="B286" s="94"/>
      <c r="C286" s="94"/>
    </row>
    <row r="287">
      <c r="A287" s="93"/>
      <c r="B287" s="94"/>
      <c r="C287" s="94"/>
    </row>
    <row r="288">
      <c r="A288" s="93"/>
      <c r="B288" s="94"/>
      <c r="C288" s="94"/>
    </row>
    <row r="289">
      <c r="A289" s="93"/>
      <c r="B289" s="94"/>
      <c r="C289" s="94"/>
    </row>
    <row r="290">
      <c r="A290" s="93"/>
      <c r="B290" s="94"/>
      <c r="C290" s="94"/>
    </row>
    <row r="291">
      <c r="A291" s="93"/>
      <c r="B291" s="94"/>
      <c r="C291" s="94"/>
    </row>
    <row r="292">
      <c r="A292" s="93"/>
      <c r="B292" s="94"/>
      <c r="C292" s="94"/>
    </row>
    <row r="293">
      <c r="A293" s="93"/>
      <c r="B293" s="94"/>
      <c r="C293" s="94"/>
    </row>
    <row r="294">
      <c r="A294" s="93"/>
      <c r="B294" s="94"/>
      <c r="C294" s="94"/>
    </row>
    <row r="295">
      <c r="A295" s="93"/>
      <c r="B295" s="94"/>
      <c r="C295" s="94"/>
    </row>
    <row r="296">
      <c r="A296" s="93"/>
      <c r="B296" s="94"/>
      <c r="C296" s="94"/>
    </row>
    <row r="297">
      <c r="A297" s="93"/>
      <c r="B297" s="94"/>
      <c r="C297" s="94"/>
    </row>
    <row r="298">
      <c r="A298" s="93"/>
      <c r="B298" s="94"/>
      <c r="C298" s="94"/>
    </row>
    <row r="299">
      <c r="A299" s="93"/>
      <c r="B299" s="94"/>
      <c r="C299" s="94"/>
    </row>
    <row r="300">
      <c r="A300" s="93"/>
      <c r="B300" s="94"/>
      <c r="C300" s="94"/>
    </row>
    <row r="301">
      <c r="A301" s="93"/>
      <c r="B301" s="94"/>
      <c r="C301" s="94"/>
    </row>
    <row r="302">
      <c r="A302" s="93"/>
      <c r="B302" s="94"/>
      <c r="C302" s="94"/>
    </row>
    <row r="303">
      <c r="A303" s="93"/>
      <c r="B303" s="94"/>
      <c r="C303" s="94"/>
    </row>
    <row r="304">
      <c r="A304" s="93"/>
      <c r="B304" s="94"/>
      <c r="C304" s="94"/>
    </row>
    <row r="305">
      <c r="A305" s="93"/>
      <c r="B305" s="94"/>
      <c r="C305" s="94"/>
    </row>
    <row r="306">
      <c r="A306" s="93"/>
      <c r="B306" s="94"/>
      <c r="C306" s="94"/>
    </row>
    <row r="307">
      <c r="A307" s="93"/>
      <c r="B307" s="94"/>
      <c r="C307" s="94"/>
    </row>
    <row r="308">
      <c r="A308" s="93"/>
      <c r="B308" s="94"/>
      <c r="C308" s="94"/>
    </row>
    <row r="309">
      <c r="A309" s="93"/>
      <c r="B309" s="94"/>
      <c r="C309" s="94"/>
    </row>
    <row r="310">
      <c r="A310" s="93"/>
      <c r="B310" s="94"/>
      <c r="C310" s="94"/>
    </row>
    <row r="311">
      <c r="A311" s="93"/>
      <c r="B311" s="94"/>
      <c r="C311" s="94"/>
    </row>
    <row r="312">
      <c r="A312" s="93"/>
      <c r="B312" s="94"/>
      <c r="C312" s="94"/>
    </row>
    <row r="313">
      <c r="A313" s="93"/>
      <c r="B313" s="94"/>
      <c r="C313" s="94"/>
    </row>
    <row r="314">
      <c r="A314" s="93"/>
      <c r="B314" s="94"/>
      <c r="C314" s="94"/>
    </row>
    <row r="315">
      <c r="A315" s="93"/>
      <c r="B315" s="94"/>
      <c r="C315" s="94"/>
    </row>
    <row r="316">
      <c r="A316" s="93"/>
      <c r="B316" s="94"/>
      <c r="C316" s="94"/>
    </row>
    <row r="317">
      <c r="A317" s="93"/>
      <c r="B317" s="94"/>
      <c r="C317" s="94"/>
    </row>
    <row r="318">
      <c r="A318" s="93"/>
      <c r="B318" s="94"/>
      <c r="C318" s="94"/>
    </row>
    <row r="319">
      <c r="A319" s="93"/>
      <c r="B319" s="94"/>
      <c r="C319" s="94"/>
    </row>
    <row r="320">
      <c r="A320" s="93"/>
      <c r="B320" s="94"/>
      <c r="C320" s="94"/>
    </row>
    <row r="321">
      <c r="A321" s="93"/>
      <c r="B321" s="94"/>
      <c r="C321" s="94"/>
    </row>
    <row r="322">
      <c r="A322" s="93"/>
      <c r="B322" s="94"/>
      <c r="C322" s="94"/>
    </row>
    <row r="323">
      <c r="A323" s="93"/>
      <c r="B323" s="94"/>
      <c r="C323" s="94"/>
    </row>
    <row r="324">
      <c r="A324" s="93"/>
      <c r="B324" s="94"/>
      <c r="C324" s="94"/>
    </row>
    <row r="325">
      <c r="A325" s="93"/>
      <c r="B325" s="94"/>
      <c r="C325" s="94"/>
    </row>
    <row r="326">
      <c r="A326" s="93"/>
      <c r="B326" s="94"/>
      <c r="C326" s="94"/>
    </row>
    <row r="327">
      <c r="A327" s="93"/>
      <c r="B327" s="94"/>
      <c r="C327" s="94"/>
    </row>
    <row r="328">
      <c r="A328" s="93"/>
      <c r="B328" s="94"/>
      <c r="C328" s="94"/>
    </row>
    <row r="329">
      <c r="A329" s="93"/>
      <c r="B329" s="94"/>
      <c r="C329" s="94"/>
    </row>
    <row r="330">
      <c r="A330" s="93"/>
      <c r="B330" s="94"/>
      <c r="C330" s="94"/>
    </row>
    <row r="331">
      <c r="A331" s="93"/>
      <c r="B331" s="94"/>
      <c r="C331" s="94"/>
    </row>
    <row r="332">
      <c r="A332" s="93"/>
      <c r="B332" s="94"/>
      <c r="C332" s="94"/>
    </row>
    <row r="333">
      <c r="A333" s="93"/>
      <c r="B333" s="94"/>
      <c r="C333" s="94"/>
    </row>
    <row r="334">
      <c r="A334" s="93"/>
      <c r="B334" s="94"/>
      <c r="C334" s="94"/>
    </row>
    <row r="335">
      <c r="A335" s="93"/>
      <c r="B335" s="94"/>
      <c r="C335" s="94"/>
    </row>
    <row r="336">
      <c r="A336" s="93"/>
      <c r="B336" s="94"/>
      <c r="C336" s="94"/>
    </row>
    <row r="337">
      <c r="A337" s="93"/>
      <c r="B337" s="94"/>
      <c r="C337" s="94"/>
    </row>
    <row r="338">
      <c r="A338" s="93"/>
      <c r="B338" s="94"/>
      <c r="C338" s="94"/>
    </row>
    <row r="339">
      <c r="A339" s="93"/>
      <c r="B339" s="94"/>
      <c r="C339" s="94"/>
    </row>
    <row r="340">
      <c r="A340" s="93"/>
      <c r="B340" s="94"/>
      <c r="C340" s="94"/>
    </row>
    <row r="341">
      <c r="A341" s="93"/>
      <c r="B341" s="94"/>
      <c r="C341" s="94"/>
    </row>
    <row r="342">
      <c r="A342" s="93"/>
      <c r="B342" s="94"/>
      <c r="C342" s="94"/>
    </row>
    <row r="343">
      <c r="A343" s="93"/>
      <c r="B343" s="94"/>
      <c r="C343" s="94"/>
    </row>
    <row r="344">
      <c r="A344" s="93"/>
      <c r="B344" s="94"/>
      <c r="C344" s="94"/>
    </row>
    <row r="345">
      <c r="A345" s="93"/>
      <c r="B345" s="94"/>
      <c r="C345" s="94"/>
    </row>
    <row r="346">
      <c r="A346" s="93"/>
      <c r="B346" s="94"/>
      <c r="C346" s="94"/>
    </row>
    <row r="347">
      <c r="A347" s="93"/>
      <c r="B347" s="94"/>
      <c r="C347" s="94"/>
    </row>
    <row r="348">
      <c r="A348" s="93"/>
      <c r="B348" s="94"/>
      <c r="C348" s="94"/>
    </row>
    <row r="349">
      <c r="A349" s="93"/>
      <c r="B349" s="94"/>
      <c r="C349" s="94"/>
    </row>
    <row r="350">
      <c r="A350" s="93"/>
      <c r="B350" s="94"/>
      <c r="C350" s="94"/>
    </row>
    <row r="351">
      <c r="A351" s="93"/>
      <c r="B351" s="94"/>
      <c r="C351" s="94"/>
    </row>
    <row r="352">
      <c r="A352" s="93"/>
      <c r="B352" s="94"/>
      <c r="C352" s="94"/>
    </row>
    <row r="353">
      <c r="A353" s="93"/>
      <c r="B353" s="94"/>
      <c r="C353" s="94"/>
    </row>
    <row r="354">
      <c r="A354" s="93"/>
      <c r="B354" s="94"/>
      <c r="C354" s="94"/>
    </row>
    <row r="355">
      <c r="A355" s="93"/>
      <c r="B355" s="94"/>
      <c r="C355" s="94"/>
    </row>
    <row r="356">
      <c r="A356" s="93"/>
      <c r="B356" s="94"/>
      <c r="C356" s="94"/>
    </row>
    <row r="357">
      <c r="A357" s="93"/>
      <c r="B357" s="94"/>
      <c r="C357" s="94"/>
    </row>
    <row r="358">
      <c r="A358" s="93"/>
      <c r="B358" s="94"/>
      <c r="C358" s="94"/>
    </row>
    <row r="359">
      <c r="A359" s="93"/>
      <c r="B359" s="94"/>
      <c r="C359" s="94"/>
    </row>
    <row r="360">
      <c r="A360" s="93"/>
      <c r="B360" s="94"/>
      <c r="C360" s="94"/>
    </row>
    <row r="361">
      <c r="A361" s="93"/>
      <c r="B361" s="94"/>
      <c r="C361" s="94"/>
    </row>
    <row r="362">
      <c r="A362" s="93"/>
      <c r="B362" s="94"/>
      <c r="C362" s="94"/>
    </row>
    <row r="363">
      <c r="A363" s="93"/>
      <c r="B363" s="94"/>
      <c r="C363" s="94"/>
    </row>
    <row r="364">
      <c r="A364" s="93"/>
      <c r="B364" s="94"/>
      <c r="C364" s="94"/>
    </row>
    <row r="365">
      <c r="A365" s="93"/>
      <c r="B365" s="94"/>
      <c r="C365" s="94"/>
    </row>
    <row r="366">
      <c r="A366" s="93"/>
      <c r="B366" s="94"/>
      <c r="C366" s="94"/>
    </row>
    <row r="367">
      <c r="A367" s="93"/>
      <c r="B367" s="94"/>
      <c r="C367" s="94"/>
    </row>
    <row r="368">
      <c r="A368" s="93"/>
      <c r="B368" s="94"/>
      <c r="C368" s="94"/>
    </row>
    <row r="369">
      <c r="A369" s="93"/>
      <c r="B369" s="94"/>
      <c r="C369" s="94"/>
    </row>
    <row r="370">
      <c r="A370" s="93"/>
      <c r="B370" s="94"/>
      <c r="C370" s="94"/>
    </row>
    <row r="371">
      <c r="A371" s="93"/>
      <c r="B371" s="94"/>
      <c r="C371" s="94"/>
    </row>
    <row r="372">
      <c r="A372" s="93"/>
      <c r="B372" s="94"/>
      <c r="C372" s="94"/>
    </row>
    <row r="373">
      <c r="A373" s="93"/>
      <c r="B373" s="94"/>
      <c r="C373" s="94"/>
    </row>
    <row r="374">
      <c r="A374" s="93"/>
      <c r="B374" s="94"/>
      <c r="C374" s="94"/>
    </row>
    <row r="375">
      <c r="A375" s="93"/>
      <c r="B375" s="94"/>
      <c r="C375" s="94"/>
    </row>
    <row r="376">
      <c r="A376" s="93"/>
      <c r="B376" s="94"/>
      <c r="C376" s="94"/>
    </row>
    <row r="377">
      <c r="A377" s="93"/>
      <c r="B377" s="94"/>
      <c r="C377" s="94"/>
    </row>
    <row r="378">
      <c r="A378" s="93"/>
      <c r="B378" s="94"/>
      <c r="C378" s="94"/>
    </row>
    <row r="379">
      <c r="A379" s="93"/>
      <c r="B379" s="94"/>
      <c r="C379" s="94"/>
    </row>
    <row r="380">
      <c r="A380" s="93"/>
      <c r="B380" s="94"/>
      <c r="C380" s="94"/>
    </row>
    <row r="381">
      <c r="A381" s="93"/>
      <c r="B381" s="94"/>
      <c r="C381" s="94"/>
    </row>
    <row r="382">
      <c r="A382" s="93"/>
      <c r="B382" s="94"/>
      <c r="C382" s="94"/>
    </row>
    <row r="383">
      <c r="A383" s="93"/>
      <c r="B383" s="94"/>
      <c r="C383" s="94"/>
    </row>
    <row r="384">
      <c r="A384" s="93"/>
      <c r="B384" s="94"/>
      <c r="C384" s="94"/>
    </row>
    <row r="385">
      <c r="A385" s="93"/>
      <c r="B385" s="94"/>
      <c r="C385" s="94"/>
    </row>
    <row r="386">
      <c r="A386" s="93"/>
      <c r="B386" s="94"/>
      <c r="C386" s="94"/>
    </row>
    <row r="387">
      <c r="A387" s="93"/>
      <c r="B387" s="94"/>
      <c r="C387" s="94"/>
    </row>
    <row r="388">
      <c r="A388" s="93"/>
      <c r="B388" s="94"/>
      <c r="C388" s="94"/>
    </row>
    <row r="389">
      <c r="A389" s="93"/>
      <c r="B389" s="94"/>
      <c r="C389" s="94"/>
    </row>
    <row r="390">
      <c r="A390" s="93"/>
      <c r="B390" s="94"/>
      <c r="C390" s="94"/>
    </row>
    <row r="391">
      <c r="A391" s="93"/>
      <c r="B391" s="94"/>
      <c r="C391" s="94"/>
    </row>
    <row r="392">
      <c r="A392" s="93"/>
      <c r="B392" s="94"/>
      <c r="C392" s="94"/>
    </row>
    <row r="393">
      <c r="A393" s="93"/>
      <c r="B393" s="94"/>
      <c r="C393" s="94"/>
    </row>
    <row r="394">
      <c r="A394" s="93"/>
      <c r="B394" s="94"/>
      <c r="C394" s="94"/>
    </row>
    <row r="395">
      <c r="A395" s="93"/>
      <c r="B395" s="94"/>
      <c r="C395" s="94"/>
    </row>
    <row r="396">
      <c r="A396" s="93"/>
      <c r="B396" s="94"/>
      <c r="C396" s="94"/>
    </row>
    <row r="397">
      <c r="A397" s="93"/>
      <c r="B397" s="94"/>
      <c r="C397" s="94"/>
    </row>
    <row r="398">
      <c r="A398" s="93"/>
      <c r="B398" s="94"/>
      <c r="C398" s="94"/>
    </row>
    <row r="399">
      <c r="A399" s="93"/>
      <c r="B399" s="94"/>
      <c r="C399" s="94"/>
    </row>
    <row r="400">
      <c r="A400" s="93"/>
      <c r="B400" s="94"/>
      <c r="C400" s="94"/>
    </row>
    <row r="401">
      <c r="A401" s="93"/>
      <c r="B401" s="94"/>
      <c r="C401" s="94"/>
    </row>
    <row r="402">
      <c r="A402" s="93"/>
      <c r="B402" s="94"/>
      <c r="C402" s="94"/>
    </row>
    <row r="403">
      <c r="A403" s="93"/>
      <c r="B403" s="94"/>
      <c r="C403" s="94"/>
    </row>
    <row r="404">
      <c r="A404" s="93"/>
      <c r="B404" s="94"/>
      <c r="C404" s="94"/>
    </row>
    <row r="405">
      <c r="A405" s="93"/>
      <c r="B405" s="94"/>
      <c r="C405" s="94"/>
    </row>
    <row r="406">
      <c r="A406" s="93"/>
      <c r="B406" s="94"/>
      <c r="C406" s="94"/>
    </row>
    <row r="407">
      <c r="A407" s="93"/>
      <c r="B407" s="94"/>
      <c r="C407" s="94"/>
    </row>
    <row r="408">
      <c r="A408" s="93"/>
      <c r="B408" s="94"/>
      <c r="C408" s="94"/>
    </row>
    <row r="409">
      <c r="A409" s="93"/>
      <c r="B409" s="94"/>
      <c r="C409" s="94"/>
    </row>
    <row r="410">
      <c r="A410" s="93"/>
      <c r="B410" s="94"/>
      <c r="C410" s="94"/>
    </row>
    <row r="411">
      <c r="A411" s="93"/>
      <c r="B411" s="94"/>
      <c r="C411" s="94"/>
    </row>
    <row r="412">
      <c r="A412" s="93"/>
      <c r="B412" s="94"/>
      <c r="C412" s="94"/>
    </row>
    <row r="413">
      <c r="A413" s="93"/>
      <c r="B413" s="94"/>
      <c r="C413" s="94"/>
    </row>
    <row r="414">
      <c r="A414" s="93"/>
      <c r="B414" s="94"/>
      <c r="C414" s="94"/>
    </row>
    <row r="415">
      <c r="A415" s="93"/>
      <c r="B415" s="94"/>
      <c r="C415" s="94"/>
    </row>
    <row r="416">
      <c r="A416" s="93"/>
      <c r="B416" s="94"/>
      <c r="C416" s="94"/>
    </row>
    <row r="417">
      <c r="A417" s="93"/>
      <c r="B417" s="94"/>
      <c r="C417" s="94"/>
    </row>
    <row r="418">
      <c r="A418" s="93"/>
      <c r="B418" s="94"/>
      <c r="C418" s="94"/>
    </row>
    <row r="419">
      <c r="A419" s="93"/>
      <c r="B419" s="94"/>
      <c r="C419" s="94"/>
    </row>
    <row r="420">
      <c r="A420" s="93"/>
      <c r="B420" s="94"/>
      <c r="C420" s="94"/>
    </row>
    <row r="421">
      <c r="A421" s="93"/>
      <c r="B421" s="94"/>
      <c r="C421" s="94"/>
    </row>
    <row r="422">
      <c r="A422" s="93"/>
      <c r="B422" s="94"/>
      <c r="C422" s="94"/>
    </row>
    <row r="423">
      <c r="A423" s="93"/>
      <c r="B423" s="94"/>
      <c r="C423" s="94"/>
    </row>
    <row r="424">
      <c r="A424" s="93"/>
      <c r="B424" s="94"/>
      <c r="C424" s="94"/>
    </row>
    <row r="425">
      <c r="A425" s="93"/>
      <c r="B425" s="94"/>
      <c r="C425" s="94"/>
    </row>
    <row r="426">
      <c r="A426" s="93"/>
      <c r="B426" s="94"/>
      <c r="C426" s="94"/>
    </row>
    <row r="427">
      <c r="A427" s="93"/>
      <c r="B427" s="94"/>
      <c r="C427" s="94"/>
    </row>
    <row r="428">
      <c r="A428" s="93"/>
      <c r="B428" s="94"/>
      <c r="C428" s="94"/>
    </row>
    <row r="429">
      <c r="A429" s="93"/>
      <c r="B429" s="94"/>
      <c r="C429" s="94"/>
    </row>
    <row r="430">
      <c r="A430" s="93"/>
      <c r="B430" s="94"/>
      <c r="C430" s="94"/>
    </row>
    <row r="431">
      <c r="A431" s="93"/>
      <c r="B431" s="94"/>
      <c r="C431" s="94"/>
    </row>
    <row r="432">
      <c r="A432" s="93"/>
      <c r="B432" s="94"/>
      <c r="C432" s="94"/>
    </row>
    <row r="433">
      <c r="A433" s="93"/>
      <c r="B433" s="94"/>
      <c r="C433" s="94"/>
    </row>
    <row r="434">
      <c r="A434" s="93"/>
      <c r="B434" s="94"/>
      <c r="C434" s="94"/>
    </row>
    <row r="435">
      <c r="A435" s="93"/>
      <c r="B435" s="94"/>
      <c r="C435" s="94"/>
    </row>
    <row r="436">
      <c r="A436" s="93"/>
      <c r="B436" s="94"/>
      <c r="C436" s="94"/>
    </row>
    <row r="437">
      <c r="A437" s="93"/>
      <c r="B437" s="94"/>
      <c r="C437" s="94"/>
    </row>
    <row r="438">
      <c r="A438" s="93"/>
      <c r="B438" s="94"/>
      <c r="C438" s="94"/>
    </row>
    <row r="439">
      <c r="A439" s="93"/>
      <c r="B439" s="94"/>
      <c r="C439" s="94"/>
    </row>
    <row r="440">
      <c r="A440" s="93"/>
      <c r="B440" s="94"/>
      <c r="C440" s="94"/>
    </row>
    <row r="441">
      <c r="A441" s="93"/>
      <c r="B441" s="94"/>
      <c r="C441" s="94"/>
    </row>
    <row r="442">
      <c r="A442" s="93"/>
      <c r="B442" s="94"/>
      <c r="C442" s="94"/>
    </row>
    <row r="443">
      <c r="A443" s="93"/>
      <c r="B443" s="94"/>
      <c r="C443" s="94"/>
    </row>
    <row r="444">
      <c r="A444" s="93"/>
      <c r="B444" s="94"/>
      <c r="C444" s="94"/>
    </row>
    <row r="445">
      <c r="A445" s="93"/>
      <c r="B445" s="94"/>
      <c r="C445" s="94"/>
    </row>
    <row r="446">
      <c r="A446" s="93"/>
      <c r="B446" s="94"/>
      <c r="C446" s="94"/>
    </row>
    <row r="447">
      <c r="A447" s="93"/>
      <c r="B447" s="94"/>
      <c r="C447" s="94"/>
    </row>
    <row r="448">
      <c r="A448" s="93"/>
      <c r="B448" s="94"/>
      <c r="C448" s="94"/>
    </row>
    <row r="449">
      <c r="A449" s="93"/>
      <c r="B449" s="94"/>
      <c r="C449" s="94"/>
    </row>
    <row r="450">
      <c r="A450" s="93"/>
      <c r="B450" s="94"/>
      <c r="C450" s="94"/>
    </row>
    <row r="451">
      <c r="A451" s="93"/>
      <c r="B451" s="94"/>
      <c r="C451" s="94"/>
    </row>
    <row r="452">
      <c r="A452" s="93"/>
      <c r="B452" s="94"/>
      <c r="C452" s="94"/>
    </row>
    <row r="453">
      <c r="A453" s="93"/>
      <c r="B453" s="94"/>
      <c r="C453" s="94"/>
    </row>
    <row r="454">
      <c r="A454" s="93"/>
      <c r="B454" s="94"/>
      <c r="C454" s="94"/>
    </row>
    <row r="455">
      <c r="A455" s="93"/>
      <c r="B455" s="94"/>
      <c r="C455" s="94"/>
    </row>
    <row r="456">
      <c r="A456" s="93"/>
      <c r="B456" s="94"/>
      <c r="C456" s="94"/>
    </row>
    <row r="457">
      <c r="A457" s="93"/>
      <c r="B457" s="94"/>
      <c r="C457" s="94"/>
    </row>
    <row r="458">
      <c r="A458" s="93"/>
      <c r="B458" s="94"/>
      <c r="C458" s="94"/>
    </row>
    <row r="459">
      <c r="A459" s="93"/>
      <c r="B459" s="94"/>
      <c r="C459" s="94"/>
    </row>
    <row r="460">
      <c r="A460" s="93"/>
      <c r="B460" s="94"/>
      <c r="C460" s="94"/>
    </row>
    <row r="461">
      <c r="A461" s="93"/>
      <c r="B461" s="94"/>
      <c r="C461" s="94"/>
    </row>
    <row r="462">
      <c r="A462" s="93"/>
      <c r="B462" s="94"/>
      <c r="C462" s="94"/>
    </row>
    <row r="463">
      <c r="A463" s="93"/>
      <c r="B463" s="94"/>
      <c r="C463" s="94"/>
    </row>
    <row r="464">
      <c r="A464" s="93"/>
      <c r="B464" s="94"/>
      <c r="C464" s="94"/>
    </row>
    <row r="465">
      <c r="A465" s="93"/>
      <c r="B465" s="94"/>
      <c r="C465" s="94"/>
    </row>
    <row r="466">
      <c r="A466" s="93"/>
      <c r="B466" s="94"/>
      <c r="C466" s="94"/>
    </row>
    <row r="467">
      <c r="A467" s="93"/>
      <c r="B467" s="94"/>
      <c r="C467" s="94"/>
    </row>
    <row r="468">
      <c r="A468" s="93"/>
      <c r="B468" s="94"/>
      <c r="C468" s="94"/>
    </row>
    <row r="469">
      <c r="A469" s="93"/>
      <c r="B469" s="94"/>
      <c r="C469" s="94"/>
    </row>
    <row r="470">
      <c r="A470" s="93"/>
      <c r="B470" s="94"/>
      <c r="C470" s="94"/>
    </row>
    <row r="471">
      <c r="A471" s="93"/>
      <c r="B471" s="94"/>
      <c r="C471" s="94"/>
    </row>
    <row r="472">
      <c r="A472" s="93"/>
      <c r="B472" s="94"/>
      <c r="C472" s="94"/>
    </row>
    <row r="473">
      <c r="A473" s="93"/>
      <c r="B473" s="94"/>
      <c r="C473" s="94"/>
    </row>
    <row r="474">
      <c r="A474" s="93"/>
      <c r="B474" s="94"/>
      <c r="C474" s="94"/>
    </row>
    <row r="475">
      <c r="A475" s="93"/>
      <c r="B475" s="94"/>
      <c r="C475" s="94"/>
    </row>
    <row r="476">
      <c r="A476" s="93"/>
      <c r="B476" s="94"/>
      <c r="C476" s="94"/>
    </row>
    <row r="477">
      <c r="A477" s="93"/>
      <c r="B477" s="94"/>
      <c r="C477" s="94"/>
    </row>
    <row r="478">
      <c r="A478" s="93"/>
      <c r="B478" s="94"/>
      <c r="C478" s="94"/>
    </row>
    <row r="479">
      <c r="A479" s="93"/>
      <c r="B479" s="94"/>
      <c r="C479" s="94"/>
    </row>
    <row r="480">
      <c r="A480" s="93"/>
      <c r="B480" s="94"/>
      <c r="C480" s="94"/>
    </row>
    <row r="481">
      <c r="A481" s="93"/>
      <c r="B481" s="94"/>
      <c r="C481" s="94"/>
    </row>
    <row r="482">
      <c r="A482" s="93"/>
      <c r="B482" s="94"/>
      <c r="C482" s="94"/>
    </row>
    <row r="483">
      <c r="A483" s="93"/>
      <c r="B483" s="94"/>
      <c r="C483" s="94"/>
    </row>
    <row r="484">
      <c r="A484" s="93"/>
      <c r="B484" s="94"/>
      <c r="C484" s="94"/>
    </row>
    <row r="485">
      <c r="A485" s="93"/>
      <c r="B485" s="94"/>
      <c r="C485" s="94"/>
    </row>
    <row r="486">
      <c r="A486" s="93"/>
      <c r="B486" s="94"/>
      <c r="C486" s="94"/>
    </row>
    <row r="487">
      <c r="A487" s="93"/>
      <c r="B487" s="94"/>
      <c r="C487" s="94"/>
    </row>
    <row r="488">
      <c r="A488" s="93"/>
      <c r="B488" s="94"/>
      <c r="C488" s="94"/>
    </row>
    <row r="489">
      <c r="A489" s="93"/>
      <c r="B489" s="94"/>
      <c r="C489" s="94"/>
    </row>
    <row r="490">
      <c r="A490" s="93"/>
      <c r="B490" s="94"/>
      <c r="C490" s="94"/>
    </row>
    <row r="491">
      <c r="A491" s="93"/>
      <c r="B491" s="94"/>
      <c r="C491" s="94"/>
    </row>
    <row r="492">
      <c r="A492" s="93"/>
      <c r="B492" s="94"/>
      <c r="C492" s="94"/>
    </row>
    <row r="493">
      <c r="A493" s="93"/>
      <c r="B493" s="94"/>
      <c r="C493" s="94"/>
    </row>
    <row r="494">
      <c r="A494" s="93"/>
      <c r="B494" s="94"/>
      <c r="C494" s="94"/>
    </row>
    <row r="495">
      <c r="A495" s="93"/>
      <c r="B495" s="94"/>
      <c r="C495" s="94"/>
    </row>
    <row r="496">
      <c r="A496" s="93"/>
      <c r="B496" s="94"/>
      <c r="C496" s="94"/>
    </row>
    <row r="497">
      <c r="A497" s="93"/>
      <c r="B497" s="94"/>
      <c r="C497" s="94"/>
    </row>
    <row r="498">
      <c r="A498" s="93"/>
      <c r="B498" s="94"/>
      <c r="C498" s="94"/>
    </row>
    <row r="499">
      <c r="A499" s="93"/>
      <c r="B499" s="94"/>
      <c r="C499" s="94"/>
    </row>
    <row r="500">
      <c r="A500" s="93"/>
      <c r="B500" s="94"/>
      <c r="C500" s="94"/>
    </row>
    <row r="501">
      <c r="A501" s="93"/>
      <c r="B501" s="94"/>
      <c r="C501" s="94"/>
    </row>
    <row r="502">
      <c r="A502" s="93"/>
      <c r="B502" s="94"/>
      <c r="C502" s="94"/>
    </row>
    <row r="503">
      <c r="A503" s="93"/>
      <c r="B503" s="94"/>
      <c r="C503" s="94"/>
    </row>
    <row r="504">
      <c r="A504" s="93"/>
      <c r="B504" s="94"/>
      <c r="C504" s="94"/>
    </row>
    <row r="505">
      <c r="A505" s="93"/>
      <c r="B505" s="94"/>
      <c r="C505" s="94"/>
    </row>
    <row r="506">
      <c r="A506" s="93"/>
      <c r="B506" s="94"/>
      <c r="C506" s="94"/>
    </row>
    <row r="507">
      <c r="A507" s="93"/>
      <c r="B507" s="94"/>
      <c r="C507" s="94"/>
    </row>
    <row r="508">
      <c r="A508" s="93"/>
      <c r="B508" s="94"/>
      <c r="C508" s="94"/>
    </row>
    <row r="509">
      <c r="A509" s="93"/>
      <c r="B509" s="94"/>
      <c r="C509" s="94"/>
    </row>
    <row r="510">
      <c r="A510" s="93"/>
      <c r="B510" s="94"/>
      <c r="C510" s="94"/>
    </row>
    <row r="511">
      <c r="A511" s="93"/>
      <c r="B511" s="94"/>
      <c r="C511" s="94"/>
    </row>
    <row r="512">
      <c r="A512" s="93"/>
      <c r="B512" s="94"/>
      <c r="C512" s="94"/>
    </row>
    <row r="513">
      <c r="A513" s="93"/>
      <c r="B513" s="94"/>
      <c r="C513" s="94"/>
    </row>
    <row r="514">
      <c r="A514" s="93"/>
      <c r="B514" s="94"/>
      <c r="C514" s="94"/>
    </row>
    <row r="515">
      <c r="A515" s="93"/>
      <c r="B515" s="94"/>
      <c r="C515" s="94"/>
    </row>
    <row r="516">
      <c r="A516" s="93"/>
      <c r="B516" s="94"/>
      <c r="C516" s="94"/>
    </row>
    <row r="517">
      <c r="A517" s="93"/>
      <c r="B517" s="94"/>
      <c r="C517" s="94"/>
    </row>
    <row r="518">
      <c r="A518" s="93"/>
      <c r="B518" s="94"/>
      <c r="C518" s="94"/>
    </row>
    <row r="519">
      <c r="A519" s="93"/>
      <c r="B519" s="94"/>
      <c r="C519" s="94"/>
    </row>
    <row r="520">
      <c r="A520" s="93"/>
      <c r="B520" s="94"/>
      <c r="C520" s="94"/>
    </row>
    <row r="521">
      <c r="A521" s="93"/>
      <c r="B521" s="94"/>
      <c r="C521" s="94"/>
    </row>
    <row r="522">
      <c r="A522" s="93"/>
      <c r="B522" s="94"/>
      <c r="C522" s="94"/>
    </row>
    <row r="523">
      <c r="A523" s="93"/>
      <c r="B523" s="94"/>
      <c r="C523" s="94"/>
    </row>
    <row r="524">
      <c r="A524" s="93"/>
      <c r="B524" s="94"/>
      <c r="C524" s="94"/>
    </row>
    <row r="525">
      <c r="A525" s="93"/>
      <c r="B525" s="94"/>
      <c r="C525" s="94"/>
    </row>
    <row r="526">
      <c r="A526" s="93"/>
      <c r="B526" s="94"/>
      <c r="C526" s="94"/>
    </row>
    <row r="527">
      <c r="A527" s="93"/>
      <c r="B527" s="94"/>
      <c r="C527" s="94"/>
    </row>
    <row r="528">
      <c r="A528" s="93"/>
      <c r="B528" s="94"/>
      <c r="C528" s="94"/>
    </row>
    <row r="529">
      <c r="A529" s="93"/>
      <c r="B529" s="94"/>
      <c r="C529" s="94"/>
    </row>
    <row r="530">
      <c r="A530" s="93"/>
      <c r="B530" s="94"/>
      <c r="C530" s="94"/>
    </row>
    <row r="531">
      <c r="A531" s="93"/>
      <c r="B531" s="94"/>
      <c r="C531" s="94"/>
    </row>
    <row r="532">
      <c r="A532" s="93"/>
      <c r="B532" s="94"/>
      <c r="C532" s="94"/>
    </row>
    <row r="533">
      <c r="A533" s="93"/>
      <c r="B533" s="94"/>
      <c r="C533" s="94"/>
    </row>
    <row r="534">
      <c r="A534" s="93"/>
      <c r="B534" s="94"/>
      <c r="C534" s="94"/>
    </row>
    <row r="535">
      <c r="A535" s="93"/>
      <c r="B535" s="94"/>
      <c r="C535" s="94"/>
    </row>
    <row r="536">
      <c r="A536" s="93"/>
      <c r="B536" s="94"/>
      <c r="C536" s="94"/>
    </row>
    <row r="537">
      <c r="A537" s="93"/>
      <c r="B537" s="94"/>
      <c r="C537" s="94"/>
    </row>
    <row r="538">
      <c r="A538" s="93"/>
      <c r="B538" s="94"/>
      <c r="C538" s="94"/>
    </row>
    <row r="539">
      <c r="A539" s="93"/>
      <c r="B539" s="94"/>
      <c r="C539" s="94"/>
    </row>
    <row r="540">
      <c r="A540" s="93"/>
      <c r="B540" s="94"/>
      <c r="C540" s="94"/>
    </row>
    <row r="541">
      <c r="A541" s="93"/>
      <c r="B541" s="94"/>
      <c r="C541" s="94"/>
    </row>
    <row r="542">
      <c r="A542" s="93"/>
      <c r="B542" s="94"/>
      <c r="C542" s="94"/>
    </row>
    <row r="543">
      <c r="A543" s="93"/>
      <c r="B543" s="94"/>
      <c r="C543" s="94"/>
    </row>
    <row r="544">
      <c r="A544" s="93"/>
      <c r="B544" s="94"/>
      <c r="C544" s="94"/>
    </row>
    <row r="545">
      <c r="A545" s="93"/>
      <c r="B545" s="94"/>
      <c r="C545" s="94"/>
    </row>
    <row r="546">
      <c r="A546" s="93"/>
      <c r="B546" s="94"/>
      <c r="C546" s="94"/>
    </row>
    <row r="547">
      <c r="A547" s="93"/>
      <c r="B547" s="94"/>
      <c r="C547" s="94"/>
    </row>
    <row r="548">
      <c r="A548" s="93"/>
      <c r="B548" s="94"/>
      <c r="C548" s="94"/>
    </row>
    <row r="549">
      <c r="A549" s="93"/>
      <c r="B549" s="94"/>
      <c r="C549" s="94"/>
    </row>
    <row r="550">
      <c r="A550" s="93"/>
      <c r="B550" s="94"/>
      <c r="C550" s="94"/>
    </row>
    <row r="551">
      <c r="A551" s="93"/>
      <c r="B551" s="94"/>
      <c r="C551" s="94"/>
    </row>
    <row r="552">
      <c r="A552" s="93"/>
      <c r="B552" s="94"/>
      <c r="C552" s="94"/>
    </row>
    <row r="553">
      <c r="A553" s="93"/>
      <c r="B553" s="94"/>
      <c r="C553" s="94"/>
    </row>
    <row r="554">
      <c r="A554" s="93"/>
      <c r="B554" s="94"/>
      <c r="C554" s="94"/>
    </row>
    <row r="555">
      <c r="A555" s="93"/>
      <c r="B555" s="94"/>
      <c r="C555" s="94"/>
    </row>
    <row r="556">
      <c r="A556" s="93"/>
      <c r="B556" s="94"/>
      <c r="C556" s="94"/>
    </row>
    <row r="557">
      <c r="A557" s="93"/>
      <c r="B557" s="94"/>
      <c r="C557" s="94"/>
    </row>
    <row r="558">
      <c r="A558" s="93"/>
      <c r="B558" s="94"/>
      <c r="C558" s="94"/>
    </row>
    <row r="559">
      <c r="A559" s="93"/>
      <c r="B559" s="94"/>
      <c r="C559" s="94"/>
    </row>
    <row r="560">
      <c r="A560" s="93"/>
      <c r="B560" s="94"/>
      <c r="C560" s="94"/>
    </row>
    <row r="561">
      <c r="A561" s="93"/>
      <c r="B561" s="94"/>
      <c r="C561" s="94"/>
    </row>
    <row r="562">
      <c r="A562" s="93"/>
      <c r="B562" s="94"/>
      <c r="C562" s="94"/>
    </row>
    <row r="563">
      <c r="A563" s="93"/>
      <c r="B563" s="94"/>
      <c r="C563" s="94"/>
    </row>
    <row r="564">
      <c r="A564" s="93"/>
      <c r="B564" s="94"/>
      <c r="C564" s="94"/>
    </row>
    <row r="565">
      <c r="A565" s="93"/>
      <c r="B565" s="94"/>
      <c r="C565" s="94"/>
    </row>
    <row r="566">
      <c r="A566" s="93"/>
      <c r="B566" s="94"/>
      <c r="C566" s="94"/>
    </row>
    <row r="567">
      <c r="A567" s="93"/>
      <c r="B567" s="94"/>
      <c r="C567" s="94"/>
    </row>
    <row r="568">
      <c r="A568" s="93"/>
      <c r="B568" s="94"/>
      <c r="C568" s="94"/>
    </row>
    <row r="569">
      <c r="A569" s="93"/>
      <c r="B569" s="94"/>
      <c r="C569" s="94"/>
    </row>
    <row r="570">
      <c r="A570" s="93"/>
      <c r="B570" s="94"/>
      <c r="C570" s="94"/>
    </row>
    <row r="571">
      <c r="A571" s="93"/>
      <c r="B571" s="94"/>
      <c r="C571" s="94"/>
    </row>
    <row r="572">
      <c r="A572" s="93"/>
      <c r="B572" s="94"/>
      <c r="C572" s="94"/>
    </row>
    <row r="573">
      <c r="A573" s="93"/>
      <c r="B573" s="94"/>
      <c r="C573" s="94"/>
    </row>
    <row r="574">
      <c r="A574" s="93"/>
      <c r="B574" s="94"/>
      <c r="C574" s="94"/>
    </row>
    <row r="575">
      <c r="A575" s="93"/>
      <c r="B575" s="94"/>
      <c r="C575" s="94"/>
    </row>
    <row r="576">
      <c r="A576" s="93"/>
      <c r="B576" s="94"/>
      <c r="C576" s="94"/>
    </row>
    <row r="577">
      <c r="A577" s="93"/>
      <c r="B577" s="94"/>
      <c r="C577" s="94"/>
    </row>
    <row r="578">
      <c r="A578" s="93"/>
      <c r="B578" s="94"/>
      <c r="C578" s="94"/>
    </row>
    <row r="579">
      <c r="A579" s="93"/>
      <c r="B579" s="94"/>
      <c r="C579" s="94"/>
    </row>
    <row r="580">
      <c r="A580" s="93"/>
      <c r="B580" s="94"/>
      <c r="C580" s="94"/>
    </row>
    <row r="581">
      <c r="A581" s="93"/>
      <c r="B581" s="94"/>
      <c r="C581" s="94"/>
    </row>
    <row r="582">
      <c r="A582" s="93"/>
      <c r="B582" s="94"/>
      <c r="C582" s="94"/>
    </row>
    <row r="583">
      <c r="A583" s="93"/>
      <c r="B583" s="94"/>
      <c r="C583" s="94"/>
    </row>
    <row r="584">
      <c r="A584" s="93"/>
      <c r="B584" s="94"/>
      <c r="C584" s="94"/>
    </row>
    <row r="585">
      <c r="A585" s="93"/>
      <c r="B585" s="94"/>
      <c r="C585" s="94"/>
    </row>
    <row r="586">
      <c r="A586" s="93"/>
      <c r="B586" s="94"/>
      <c r="C586" s="94"/>
    </row>
    <row r="587">
      <c r="A587" s="93"/>
      <c r="B587" s="94"/>
      <c r="C587" s="94"/>
    </row>
    <row r="588">
      <c r="A588" s="93"/>
      <c r="B588" s="94"/>
      <c r="C588" s="94"/>
    </row>
    <row r="589">
      <c r="A589" s="93"/>
      <c r="B589" s="94"/>
      <c r="C589" s="94"/>
    </row>
    <row r="590">
      <c r="A590" s="93"/>
      <c r="B590" s="94"/>
      <c r="C590" s="94"/>
    </row>
    <row r="591">
      <c r="A591" s="93"/>
      <c r="B591" s="94"/>
      <c r="C591" s="94"/>
    </row>
    <row r="592">
      <c r="A592" s="93"/>
      <c r="B592" s="94"/>
      <c r="C592" s="94"/>
    </row>
    <row r="593">
      <c r="A593" s="93"/>
      <c r="B593" s="94"/>
      <c r="C593" s="94"/>
    </row>
    <row r="594">
      <c r="A594" s="93"/>
      <c r="B594" s="94"/>
      <c r="C594" s="94"/>
    </row>
    <row r="595">
      <c r="A595" s="93"/>
      <c r="B595" s="94"/>
      <c r="C595" s="94"/>
    </row>
    <row r="596">
      <c r="A596" s="93"/>
      <c r="B596" s="94"/>
      <c r="C596" s="94"/>
    </row>
    <row r="597">
      <c r="A597" s="93"/>
      <c r="B597" s="94"/>
      <c r="C597" s="94"/>
    </row>
    <row r="598">
      <c r="A598" s="93"/>
      <c r="B598" s="94"/>
      <c r="C598" s="94"/>
    </row>
    <row r="599">
      <c r="A599" s="93"/>
      <c r="B599" s="94"/>
      <c r="C599" s="94"/>
    </row>
    <row r="600">
      <c r="A600" s="93"/>
      <c r="B600" s="94"/>
      <c r="C600" s="94"/>
    </row>
    <row r="601">
      <c r="A601" s="93"/>
      <c r="B601" s="94"/>
      <c r="C601" s="94"/>
    </row>
    <row r="602">
      <c r="A602" s="93"/>
      <c r="B602" s="94"/>
      <c r="C602" s="94"/>
    </row>
    <row r="603">
      <c r="A603" s="93"/>
      <c r="B603" s="94"/>
      <c r="C603" s="94"/>
    </row>
    <row r="604">
      <c r="A604" s="93"/>
      <c r="B604" s="94"/>
      <c r="C604" s="94"/>
    </row>
    <row r="605">
      <c r="A605" s="93"/>
      <c r="B605" s="94"/>
      <c r="C605" s="94"/>
    </row>
    <row r="606">
      <c r="A606" s="93"/>
      <c r="B606" s="94"/>
      <c r="C606" s="94"/>
    </row>
    <row r="607">
      <c r="A607" s="93"/>
      <c r="B607" s="94"/>
      <c r="C607" s="94"/>
    </row>
    <row r="608">
      <c r="A608" s="93"/>
      <c r="B608" s="94"/>
      <c r="C608" s="94"/>
    </row>
    <row r="609">
      <c r="A609" s="93"/>
      <c r="B609" s="94"/>
      <c r="C609" s="94"/>
    </row>
    <row r="610">
      <c r="A610" s="93"/>
      <c r="B610" s="94"/>
      <c r="C610" s="94"/>
    </row>
    <row r="611">
      <c r="A611" s="93"/>
      <c r="B611" s="94"/>
      <c r="C611" s="94"/>
    </row>
    <row r="612">
      <c r="A612" s="93"/>
      <c r="B612" s="94"/>
      <c r="C612" s="94"/>
    </row>
    <row r="613">
      <c r="A613" s="93"/>
      <c r="B613" s="94"/>
      <c r="C613" s="94"/>
    </row>
    <row r="614">
      <c r="A614" s="93"/>
      <c r="B614" s="94"/>
      <c r="C614" s="94"/>
    </row>
    <row r="615">
      <c r="A615" s="93"/>
      <c r="B615" s="94"/>
      <c r="C615" s="94"/>
    </row>
    <row r="616">
      <c r="A616" s="93"/>
      <c r="B616" s="94"/>
      <c r="C616" s="94"/>
    </row>
    <row r="617">
      <c r="A617" s="93"/>
      <c r="B617" s="94"/>
      <c r="C617" s="94"/>
    </row>
    <row r="618">
      <c r="A618" s="93"/>
      <c r="B618" s="94"/>
      <c r="C618" s="94"/>
    </row>
    <row r="619">
      <c r="A619" s="93"/>
      <c r="B619" s="94"/>
      <c r="C619" s="94"/>
    </row>
    <row r="620">
      <c r="A620" s="93"/>
      <c r="B620" s="94"/>
      <c r="C620" s="94"/>
    </row>
    <row r="621">
      <c r="A621" s="93"/>
      <c r="B621" s="94"/>
      <c r="C621" s="94"/>
    </row>
    <row r="622">
      <c r="A622" s="93"/>
      <c r="B622" s="94"/>
      <c r="C622" s="94"/>
    </row>
    <row r="623">
      <c r="A623" s="93"/>
      <c r="B623" s="94"/>
      <c r="C623" s="94"/>
    </row>
    <row r="624">
      <c r="A624" s="93"/>
      <c r="B624" s="94"/>
      <c r="C624" s="94"/>
    </row>
    <row r="625">
      <c r="A625" s="93"/>
      <c r="B625" s="94"/>
      <c r="C625" s="94"/>
    </row>
    <row r="626">
      <c r="A626" s="93"/>
      <c r="B626" s="94"/>
      <c r="C626" s="94"/>
    </row>
    <row r="627">
      <c r="A627" s="93"/>
      <c r="B627" s="94"/>
      <c r="C627" s="94"/>
    </row>
    <row r="628">
      <c r="A628" s="93"/>
      <c r="B628" s="94"/>
      <c r="C628" s="94"/>
    </row>
    <row r="629">
      <c r="A629" s="93"/>
      <c r="B629" s="94"/>
      <c r="C629" s="94"/>
    </row>
    <row r="630">
      <c r="A630" s="93"/>
      <c r="B630" s="94"/>
      <c r="C630" s="94"/>
    </row>
    <row r="631">
      <c r="A631" s="93"/>
      <c r="B631" s="94"/>
      <c r="C631" s="94"/>
    </row>
    <row r="632">
      <c r="A632" s="93"/>
      <c r="B632" s="94"/>
      <c r="C632" s="94"/>
    </row>
    <row r="633">
      <c r="A633" s="93"/>
      <c r="B633" s="94"/>
      <c r="C633" s="94"/>
    </row>
    <row r="634">
      <c r="A634" s="93"/>
      <c r="B634" s="94"/>
      <c r="C634" s="94"/>
    </row>
    <row r="635">
      <c r="A635" s="93"/>
      <c r="B635" s="94"/>
      <c r="C635" s="94"/>
    </row>
    <row r="636">
      <c r="A636" s="93"/>
      <c r="B636" s="94"/>
      <c r="C636" s="94"/>
    </row>
    <row r="637">
      <c r="A637" s="93"/>
      <c r="B637" s="94"/>
      <c r="C637" s="94"/>
    </row>
    <row r="638">
      <c r="A638" s="93"/>
      <c r="B638" s="94"/>
      <c r="C638" s="94"/>
    </row>
    <row r="639">
      <c r="A639" s="93"/>
      <c r="B639" s="94"/>
      <c r="C639" s="94"/>
    </row>
    <row r="640">
      <c r="A640" s="93"/>
      <c r="B640" s="94"/>
      <c r="C640" s="94"/>
    </row>
    <row r="641">
      <c r="A641" s="93"/>
      <c r="B641" s="94"/>
      <c r="C641" s="94"/>
    </row>
    <row r="642">
      <c r="A642" s="93"/>
      <c r="B642" s="94"/>
      <c r="C642" s="94"/>
    </row>
    <row r="643">
      <c r="A643" s="93"/>
      <c r="B643" s="94"/>
      <c r="C643" s="94"/>
    </row>
    <row r="644">
      <c r="A644" s="93"/>
      <c r="B644" s="94"/>
      <c r="C644" s="94"/>
    </row>
    <row r="645">
      <c r="A645" s="93"/>
      <c r="B645" s="94"/>
      <c r="C645" s="94"/>
    </row>
    <row r="646">
      <c r="A646" s="93"/>
      <c r="B646" s="94"/>
      <c r="C646" s="94"/>
    </row>
    <row r="647">
      <c r="A647" s="93"/>
      <c r="B647" s="94"/>
      <c r="C647" s="94"/>
    </row>
    <row r="648">
      <c r="A648" s="93"/>
      <c r="B648" s="94"/>
      <c r="C648" s="94"/>
    </row>
    <row r="649">
      <c r="A649" s="93"/>
      <c r="B649" s="94"/>
      <c r="C649" s="94"/>
    </row>
    <row r="650">
      <c r="A650" s="93"/>
      <c r="B650" s="94"/>
      <c r="C650" s="94"/>
    </row>
    <row r="651">
      <c r="A651" s="93"/>
      <c r="B651" s="94"/>
      <c r="C651" s="94"/>
    </row>
    <row r="652">
      <c r="A652" s="93"/>
      <c r="B652" s="94"/>
      <c r="C652" s="94"/>
    </row>
    <row r="653">
      <c r="A653" s="93"/>
      <c r="B653" s="94"/>
      <c r="C653" s="94"/>
    </row>
    <row r="654">
      <c r="A654" s="93"/>
      <c r="B654" s="94"/>
      <c r="C654" s="94"/>
    </row>
    <row r="655">
      <c r="A655" s="93"/>
      <c r="B655" s="94"/>
      <c r="C655" s="94"/>
    </row>
    <row r="656">
      <c r="A656" s="93"/>
      <c r="B656" s="94"/>
      <c r="C656" s="94"/>
    </row>
    <row r="657">
      <c r="A657" s="93"/>
      <c r="B657" s="94"/>
      <c r="C657" s="94"/>
    </row>
    <row r="658">
      <c r="A658" s="93"/>
      <c r="B658" s="94"/>
      <c r="C658" s="94"/>
    </row>
    <row r="659">
      <c r="A659" s="93"/>
      <c r="B659" s="94"/>
      <c r="C659" s="94"/>
    </row>
    <row r="660">
      <c r="A660" s="93"/>
      <c r="B660" s="94"/>
      <c r="C660" s="94"/>
    </row>
    <row r="661">
      <c r="A661" s="93"/>
      <c r="B661" s="94"/>
      <c r="C661" s="94"/>
    </row>
    <row r="662">
      <c r="A662" s="93"/>
      <c r="B662" s="94"/>
      <c r="C662" s="94"/>
    </row>
    <row r="663">
      <c r="A663" s="93"/>
      <c r="B663" s="94"/>
      <c r="C663" s="94"/>
    </row>
    <row r="664">
      <c r="A664" s="93"/>
      <c r="B664" s="94"/>
      <c r="C664" s="94"/>
    </row>
    <row r="665">
      <c r="A665" s="93"/>
      <c r="B665" s="94"/>
      <c r="C665" s="94"/>
    </row>
    <row r="666">
      <c r="A666" s="93"/>
      <c r="B666" s="94"/>
      <c r="C666" s="94"/>
    </row>
    <row r="667">
      <c r="A667" s="93"/>
      <c r="B667" s="94"/>
      <c r="C667" s="94"/>
    </row>
    <row r="668">
      <c r="A668" s="93"/>
      <c r="B668" s="94"/>
      <c r="C668" s="94"/>
    </row>
    <row r="669">
      <c r="A669" s="93"/>
      <c r="B669" s="94"/>
      <c r="C669" s="94"/>
    </row>
    <row r="670">
      <c r="A670" s="93"/>
      <c r="B670" s="94"/>
      <c r="C670" s="94"/>
    </row>
    <row r="671">
      <c r="A671" s="93"/>
      <c r="B671" s="94"/>
      <c r="C671" s="94"/>
    </row>
    <row r="672">
      <c r="A672" s="93"/>
      <c r="B672" s="94"/>
      <c r="C672" s="94"/>
    </row>
    <row r="673">
      <c r="A673" s="93"/>
      <c r="B673" s="94"/>
      <c r="C673" s="94"/>
    </row>
    <row r="674">
      <c r="A674" s="93"/>
      <c r="B674" s="94"/>
      <c r="C674" s="94"/>
    </row>
    <row r="675">
      <c r="A675" s="93"/>
      <c r="B675" s="94"/>
      <c r="C675" s="94"/>
    </row>
    <row r="676">
      <c r="A676" s="93"/>
      <c r="B676" s="94"/>
      <c r="C676" s="94"/>
    </row>
    <row r="677">
      <c r="A677" s="93"/>
      <c r="B677" s="94"/>
      <c r="C677" s="94"/>
    </row>
    <row r="678">
      <c r="A678" s="93"/>
      <c r="B678" s="94"/>
      <c r="C678" s="94"/>
    </row>
    <row r="679">
      <c r="A679" s="93"/>
      <c r="B679" s="94"/>
      <c r="C679" s="94"/>
    </row>
    <row r="680">
      <c r="A680" s="93"/>
      <c r="B680" s="94"/>
      <c r="C680" s="94"/>
    </row>
    <row r="681">
      <c r="A681" s="93"/>
      <c r="B681" s="94"/>
      <c r="C681" s="94"/>
    </row>
    <row r="682">
      <c r="A682" s="93"/>
      <c r="B682" s="94"/>
      <c r="C682" s="94"/>
    </row>
    <row r="683">
      <c r="A683" s="93"/>
      <c r="B683" s="94"/>
      <c r="C683" s="94"/>
    </row>
    <row r="684">
      <c r="A684" s="93"/>
      <c r="B684" s="94"/>
      <c r="C684" s="94"/>
    </row>
    <row r="685">
      <c r="A685" s="93"/>
      <c r="B685" s="94"/>
      <c r="C685" s="94"/>
    </row>
    <row r="686">
      <c r="A686" s="93"/>
      <c r="B686" s="94"/>
      <c r="C686" s="94"/>
    </row>
    <row r="687">
      <c r="A687" s="93"/>
      <c r="B687" s="94"/>
      <c r="C687" s="94"/>
    </row>
    <row r="688">
      <c r="A688" s="93"/>
      <c r="B688" s="94"/>
      <c r="C688" s="94"/>
    </row>
    <row r="689">
      <c r="A689" s="93"/>
      <c r="B689" s="94"/>
      <c r="C689" s="94"/>
    </row>
    <row r="690">
      <c r="A690" s="93"/>
      <c r="B690" s="94"/>
      <c r="C690" s="94"/>
    </row>
    <row r="691">
      <c r="A691" s="93"/>
      <c r="B691" s="94"/>
      <c r="C691" s="94"/>
    </row>
    <row r="692">
      <c r="A692" s="93"/>
      <c r="B692" s="94"/>
      <c r="C692" s="94"/>
    </row>
    <row r="693">
      <c r="A693" s="93"/>
      <c r="B693" s="94"/>
      <c r="C693" s="94"/>
    </row>
    <row r="694">
      <c r="A694" s="93"/>
      <c r="B694" s="94"/>
      <c r="C694" s="94"/>
    </row>
    <row r="695">
      <c r="A695" s="93"/>
      <c r="B695" s="94"/>
      <c r="C695" s="94"/>
    </row>
    <row r="696">
      <c r="A696" s="93"/>
      <c r="B696" s="94"/>
      <c r="C696" s="94"/>
    </row>
    <row r="697">
      <c r="A697" s="93"/>
      <c r="B697" s="94"/>
      <c r="C697" s="94"/>
    </row>
    <row r="698">
      <c r="A698" s="93"/>
      <c r="B698" s="94"/>
      <c r="C698" s="94"/>
    </row>
    <row r="699">
      <c r="A699" s="93"/>
      <c r="B699" s="94"/>
      <c r="C699" s="94"/>
    </row>
    <row r="700">
      <c r="A700" s="93"/>
      <c r="B700" s="94"/>
      <c r="C700" s="94"/>
    </row>
    <row r="701">
      <c r="A701" s="93"/>
      <c r="B701" s="94"/>
      <c r="C701" s="94"/>
    </row>
    <row r="702">
      <c r="A702" s="93"/>
      <c r="B702" s="94"/>
      <c r="C702" s="94"/>
    </row>
    <row r="703">
      <c r="A703" s="93"/>
      <c r="B703" s="94"/>
      <c r="C703" s="94"/>
    </row>
    <row r="704">
      <c r="A704" s="93"/>
      <c r="B704" s="94"/>
      <c r="C704" s="94"/>
    </row>
    <row r="705">
      <c r="A705" s="93"/>
      <c r="B705" s="94"/>
      <c r="C705" s="94"/>
    </row>
    <row r="706">
      <c r="A706" s="93"/>
      <c r="B706" s="94"/>
      <c r="C706" s="94"/>
    </row>
    <row r="707">
      <c r="A707" s="93"/>
      <c r="B707" s="94"/>
      <c r="C707" s="94"/>
    </row>
    <row r="708">
      <c r="A708" s="93"/>
      <c r="B708" s="94"/>
      <c r="C708" s="94"/>
    </row>
    <row r="709">
      <c r="A709" s="93"/>
      <c r="B709" s="94"/>
      <c r="C709" s="94"/>
    </row>
    <row r="710">
      <c r="A710" s="93"/>
      <c r="B710" s="94"/>
      <c r="C710" s="94"/>
    </row>
    <row r="711">
      <c r="A711" s="93"/>
      <c r="B711" s="94"/>
      <c r="C711" s="94"/>
    </row>
    <row r="712">
      <c r="A712" s="93"/>
      <c r="B712" s="94"/>
      <c r="C712" s="94"/>
    </row>
    <row r="713">
      <c r="A713" s="93"/>
      <c r="B713" s="94"/>
      <c r="C713" s="94"/>
    </row>
    <row r="714">
      <c r="A714" s="93"/>
      <c r="B714" s="94"/>
      <c r="C714" s="94"/>
    </row>
    <row r="715">
      <c r="A715" s="93"/>
      <c r="B715" s="94"/>
      <c r="C715" s="94"/>
    </row>
    <row r="716">
      <c r="A716" s="93"/>
      <c r="B716" s="94"/>
      <c r="C716" s="94"/>
    </row>
    <row r="717">
      <c r="A717" s="93"/>
      <c r="B717" s="94"/>
      <c r="C717" s="94"/>
    </row>
    <row r="718">
      <c r="A718" s="93"/>
      <c r="B718" s="94"/>
      <c r="C718" s="94"/>
    </row>
    <row r="719">
      <c r="A719" s="93"/>
      <c r="B719" s="94"/>
      <c r="C719" s="94"/>
    </row>
    <row r="720">
      <c r="A720" s="93"/>
      <c r="B720" s="94"/>
      <c r="C720" s="94"/>
    </row>
    <row r="721">
      <c r="A721" s="93"/>
      <c r="B721" s="94"/>
      <c r="C721" s="94"/>
    </row>
    <row r="722">
      <c r="A722" s="93"/>
      <c r="B722" s="94"/>
      <c r="C722" s="94"/>
    </row>
    <row r="723">
      <c r="A723" s="93"/>
      <c r="B723" s="94"/>
      <c r="C723" s="94"/>
    </row>
    <row r="724">
      <c r="A724" s="93"/>
      <c r="B724" s="94"/>
      <c r="C724" s="94"/>
    </row>
    <row r="725">
      <c r="A725" s="93"/>
      <c r="B725" s="94"/>
      <c r="C725" s="94"/>
    </row>
    <row r="726">
      <c r="A726" s="93"/>
      <c r="B726" s="94"/>
      <c r="C726" s="94"/>
    </row>
    <row r="727">
      <c r="A727" s="93"/>
      <c r="B727" s="94"/>
      <c r="C727" s="94"/>
    </row>
    <row r="728">
      <c r="A728" s="93"/>
      <c r="B728" s="94"/>
      <c r="C728" s="94"/>
    </row>
    <row r="729">
      <c r="A729" s="93"/>
      <c r="B729" s="94"/>
      <c r="C729" s="94"/>
    </row>
    <row r="730">
      <c r="A730" s="93"/>
      <c r="B730" s="94"/>
      <c r="C730" s="94"/>
    </row>
    <row r="731">
      <c r="A731" s="93"/>
      <c r="B731" s="94"/>
      <c r="C731" s="94"/>
    </row>
    <row r="732">
      <c r="A732" s="93"/>
      <c r="B732" s="94"/>
      <c r="C732" s="94"/>
    </row>
    <row r="733">
      <c r="A733" s="93"/>
      <c r="B733" s="94"/>
      <c r="C733" s="94"/>
    </row>
    <row r="734">
      <c r="A734" s="93"/>
      <c r="B734" s="94"/>
      <c r="C734" s="94"/>
    </row>
    <row r="735">
      <c r="A735" s="93"/>
      <c r="B735" s="94"/>
      <c r="C735" s="94"/>
    </row>
    <row r="736">
      <c r="A736" s="93"/>
      <c r="B736" s="94"/>
      <c r="C736" s="94"/>
    </row>
    <row r="737">
      <c r="A737" s="93"/>
      <c r="B737" s="94"/>
      <c r="C737" s="94"/>
    </row>
    <row r="738">
      <c r="A738" s="93"/>
      <c r="B738" s="94"/>
      <c r="C738" s="94"/>
    </row>
    <row r="739">
      <c r="A739" s="93"/>
      <c r="B739" s="94"/>
      <c r="C739" s="94"/>
    </row>
    <row r="740">
      <c r="A740" s="93"/>
      <c r="B740" s="94"/>
      <c r="C740" s="94"/>
    </row>
    <row r="741">
      <c r="A741" s="93"/>
      <c r="B741" s="94"/>
      <c r="C741" s="94"/>
    </row>
    <row r="742">
      <c r="A742" s="93"/>
      <c r="B742" s="94"/>
      <c r="C742" s="94"/>
    </row>
    <row r="743">
      <c r="A743" s="93"/>
      <c r="B743" s="94"/>
      <c r="C743" s="94"/>
    </row>
    <row r="744">
      <c r="A744" s="93"/>
      <c r="B744" s="94"/>
      <c r="C744" s="94"/>
    </row>
    <row r="745">
      <c r="A745" s="93"/>
      <c r="B745" s="94"/>
      <c r="C745" s="94"/>
    </row>
    <row r="746">
      <c r="A746" s="93"/>
      <c r="B746" s="94"/>
      <c r="C746" s="94"/>
    </row>
    <row r="747">
      <c r="A747" s="93"/>
      <c r="B747" s="94"/>
      <c r="C747" s="94"/>
    </row>
    <row r="748">
      <c r="A748" s="93"/>
      <c r="B748" s="94"/>
      <c r="C748" s="94"/>
    </row>
    <row r="749">
      <c r="A749" s="93"/>
      <c r="B749" s="94"/>
      <c r="C749" s="94"/>
    </row>
    <row r="750">
      <c r="A750" s="93"/>
      <c r="B750" s="94"/>
      <c r="C750" s="94"/>
    </row>
    <row r="751">
      <c r="A751" s="93"/>
      <c r="B751" s="94"/>
      <c r="C751" s="94"/>
    </row>
    <row r="752">
      <c r="A752" s="93"/>
      <c r="B752" s="94"/>
      <c r="C752" s="94"/>
    </row>
    <row r="753">
      <c r="A753" s="93"/>
      <c r="B753" s="94"/>
      <c r="C753" s="94"/>
    </row>
    <row r="754">
      <c r="A754" s="93"/>
      <c r="B754" s="94"/>
      <c r="C754" s="94"/>
    </row>
    <row r="755">
      <c r="A755" s="93"/>
      <c r="B755" s="94"/>
      <c r="C755" s="94"/>
    </row>
    <row r="756">
      <c r="A756" s="93"/>
      <c r="B756" s="94"/>
      <c r="C756" s="94"/>
    </row>
    <row r="757">
      <c r="A757" s="93"/>
      <c r="B757" s="94"/>
      <c r="C757" s="94"/>
    </row>
    <row r="758">
      <c r="A758" s="93"/>
      <c r="B758" s="94"/>
      <c r="C758" s="94"/>
    </row>
    <row r="759">
      <c r="A759" s="93"/>
      <c r="B759" s="94"/>
      <c r="C759" s="94"/>
    </row>
    <row r="760">
      <c r="A760" s="93"/>
      <c r="B760" s="94"/>
      <c r="C760" s="94"/>
    </row>
    <row r="761">
      <c r="A761" s="93"/>
      <c r="B761" s="94"/>
      <c r="C761" s="94"/>
    </row>
    <row r="762">
      <c r="A762" s="93"/>
      <c r="B762" s="94"/>
      <c r="C762" s="94"/>
    </row>
    <row r="763">
      <c r="A763" s="93"/>
      <c r="B763" s="94"/>
      <c r="C763" s="94"/>
    </row>
    <row r="764">
      <c r="A764" s="93"/>
      <c r="B764" s="94"/>
      <c r="C764" s="94"/>
    </row>
    <row r="765">
      <c r="A765" s="93"/>
      <c r="B765" s="94"/>
      <c r="C765" s="94"/>
    </row>
    <row r="766">
      <c r="A766" s="93"/>
      <c r="B766" s="94"/>
      <c r="C766" s="94"/>
    </row>
    <row r="767">
      <c r="A767" s="93"/>
      <c r="B767" s="94"/>
      <c r="C767" s="94"/>
    </row>
    <row r="768">
      <c r="A768" s="93"/>
      <c r="B768" s="94"/>
      <c r="C768" s="94"/>
    </row>
    <row r="769">
      <c r="A769" s="93"/>
      <c r="B769" s="94"/>
      <c r="C769" s="94"/>
    </row>
    <row r="770">
      <c r="A770" s="93"/>
      <c r="B770" s="94"/>
      <c r="C770" s="94"/>
    </row>
    <row r="771">
      <c r="A771" s="93"/>
      <c r="B771" s="94"/>
      <c r="C771" s="94"/>
    </row>
    <row r="772">
      <c r="A772" s="93"/>
      <c r="B772" s="94"/>
      <c r="C772" s="94"/>
    </row>
    <row r="773">
      <c r="A773" s="93"/>
      <c r="B773" s="94"/>
      <c r="C773" s="94"/>
    </row>
    <row r="774">
      <c r="A774" s="93"/>
      <c r="B774" s="94"/>
      <c r="C774" s="94"/>
    </row>
    <row r="775">
      <c r="A775" s="93"/>
      <c r="B775" s="94"/>
      <c r="C775" s="94"/>
    </row>
    <row r="776">
      <c r="A776" s="93"/>
      <c r="B776" s="94"/>
      <c r="C776" s="94"/>
    </row>
    <row r="777">
      <c r="A777" s="93"/>
      <c r="B777" s="94"/>
      <c r="C777" s="94"/>
    </row>
    <row r="778">
      <c r="A778" s="93"/>
      <c r="B778" s="94"/>
      <c r="C778" s="94"/>
    </row>
    <row r="779">
      <c r="A779" s="93"/>
      <c r="B779" s="94"/>
      <c r="C779" s="94"/>
    </row>
    <row r="780">
      <c r="A780" s="93"/>
      <c r="B780" s="94"/>
      <c r="C780" s="94"/>
    </row>
    <row r="781">
      <c r="A781" s="93"/>
      <c r="B781" s="94"/>
      <c r="C781" s="94"/>
    </row>
    <row r="782">
      <c r="A782" s="93"/>
      <c r="B782" s="94"/>
      <c r="C782" s="94"/>
    </row>
    <row r="783">
      <c r="A783" s="93"/>
      <c r="B783" s="94"/>
      <c r="C783" s="94"/>
    </row>
    <row r="784">
      <c r="A784" s="93"/>
      <c r="B784" s="94"/>
      <c r="C784" s="94"/>
    </row>
    <row r="785">
      <c r="A785" s="93"/>
      <c r="B785" s="94"/>
      <c r="C785" s="94"/>
    </row>
    <row r="786">
      <c r="A786" s="93"/>
      <c r="B786" s="94"/>
      <c r="C786" s="94"/>
    </row>
    <row r="787">
      <c r="A787" s="93"/>
      <c r="B787" s="94"/>
      <c r="C787" s="94"/>
    </row>
    <row r="788">
      <c r="A788" s="93"/>
      <c r="B788" s="94"/>
      <c r="C788" s="94"/>
    </row>
    <row r="789">
      <c r="A789" s="93"/>
      <c r="B789" s="94"/>
      <c r="C789" s="94"/>
    </row>
    <row r="790">
      <c r="A790" s="93"/>
      <c r="B790" s="94"/>
      <c r="C790" s="94"/>
    </row>
    <row r="791">
      <c r="A791" s="93"/>
      <c r="B791" s="94"/>
      <c r="C791" s="94"/>
    </row>
    <row r="792">
      <c r="A792" s="93"/>
      <c r="B792" s="94"/>
      <c r="C792" s="94"/>
    </row>
    <row r="793">
      <c r="A793" s="93"/>
      <c r="B793" s="94"/>
      <c r="C793" s="94"/>
    </row>
    <row r="794">
      <c r="A794" s="93"/>
      <c r="B794" s="94"/>
      <c r="C794" s="94"/>
    </row>
    <row r="795">
      <c r="A795" s="93"/>
      <c r="B795" s="94"/>
      <c r="C795" s="94"/>
    </row>
    <row r="796">
      <c r="A796" s="93"/>
      <c r="B796" s="94"/>
      <c r="C796" s="94"/>
    </row>
    <row r="797">
      <c r="A797" s="93"/>
      <c r="B797" s="94"/>
      <c r="C797" s="94"/>
    </row>
    <row r="798">
      <c r="A798" s="93"/>
      <c r="B798" s="94"/>
      <c r="C798" s="94"/>
    </row>
    <row r="799">
      <c r="A799" s="93"/>
      <c r="B799" s="94"/>
      <c r="C799" s="94"/>
    </row>
    <row r="800">
      <c r="A800" s="93"/>
      <c r="B800" s="94"/>
      <c r="C800" s="94"/>
    </row>
    <row r="801">
      <c r="A801" s="93"/>
      <c r="B801" s="94"/>
      <c r="C801" s="94"/>
    </row>
    <row r="802">
      <c r="A802" s="93"/>
      <c r="B802" s="94"/>
      <c r="C802" s="94"/>
    </row>
    <row r="803">
      <c r="A803" s="93"/>
      <c r="B803" s="94"/>
      <c r="C803" s="94"/>
    </row>
    <row r="804">
      <c r="A804" s="93"/>
      <c r="B804" s="94"/>
      <c r="C804" s="94"/>
    </row>
    <row r="805">
      <c r="A805" s="93"/>
      <c r="B805" s="94"/>
      <c r="C805" s="94"/>
    </row>
    <row r="806">
      <c r="A806" s="93"/>
      <c r="B806" s="94"/>
      <c r="C806" s="94"/>
    </row>
    <row r="807">
      <c r="A807" s="93"/>
      <c r="B807" s="94"/>
      <c r="C807" s="94"/>
    </row>
    <row r="808">
      <c r="A808" s="93"/>
      <c r="B808" s="94"/>
      <c r="C808" s="94"/>
    </row>
    <row r="809">
      <c r="A809" s="93"/>
      <c r="B809" s="94"/>
      <c r="C809" s="94"/>
    </row>
    <row r="810">
      <c r="A810" s="93"/>
      <c r="B810" s="94"/>
      <c r="C810" s="94"/>
    </row>
    <row r="811">
      <c r="A811" s="93"/>
      <c r="B811" s="94"/>
      <c r="C811" s="94"/>
    </row>
    <row r="812">
      <c r="A812" s="93"/>
      <c r="B812" s="94"/>
      <c r="C812" s="94"/>
    </row>
    <row r="813">
      <c r="A813" s="93"/>
      <c r="B813" s="94"/>
      <c r="C813" s="94"/>
    </row>
    <row r="814">
      <c r="A814" s="93"/>
      <c r="B814" s="94"/>
      <c r="C814" s="94"/>
    </row>
    <row r="815">
      <c r="A815" s="93"/>
      <c r="B815" s="94"/>
      <c r="C815" s="94"/>
    </row>
    <row r="816">
      <c r="A816" s="93"/>
      <c r="B816" s="94"/>
      <c r="C816" s="94"/>
    </row>
    <row r="817">
      <c r="A817" s="93"/>
      <c r="B817" s="94"/>
      <c r="C817" s="94"/>
    </row>
    <row r="818">
      <c r="A818" s="93"/>
      <c r="B818" s="94"/>
      <c r="C818" s="94"/>
    </row>
    <row r="819">
      <c r="A819" s="93"/>
      <c r="B819" s="94"/>
      <c r="C819" s="94"/>
    </row>
    <row r="820">
      <c r="A820" s="93"/>
      <c r="B820" s="94"/>
      <c r="C820" s="94"/>
    </row>
    <row r="821">
      <c r="A821" s="93"/>
      <c r="B821" s="94"/>
      <c r="C821" s="94"/>
    </row>
    <row r="822">
      <c r="A822" s="93"/>
      <c r="B822" s="94"/>
      <c r="C822" s="94"/>
    </row>
    <row r="823">
      <c r="A823" s="93"/>
      <c r="B823" s="94"/>
      <c r="C823" s="94"/>
    </row>
    <row r="824">
      <c r="A824" s="93"/>
      <c r="B824" s="94"/>
      <c r="C824" s="94"/>
    </row>
    <row r="825">
      <c r="A825" s="93"/>
      <c r="B825" s="94"/>
      <c r="C825" s="94"/>
    </row>
    <row r="826">
      <c r="A826" s="93"/>
      <c r="B826" s="94"/>
      <c r="C826" s="94"/>
    </row>
    <row r="827">
      <c r="A827" s="93"/>
      <c r="B827" s="94"/>
      <c r="C827" s="94"/>
    </row>
    <row r="828">
      <c r="A828" s="93"/>
      <c r="B828" s="94"/>
      <c r="C828" s="94"/>
    </row>
    <row r="829">
      <c r="A829" s="93"/>
      <c r="B829" s="94"/>
      <c r="C829" s="94"/>
    </row>
    <row r="830">
      <c r="A830" s="93"/>
      <c r="B830" s="94"/>
      <c r="C830" s="94"/>
    </row>
    <row r="831">
      <c r="A831" s="93"/>
      <c r="B831" s="94"/>
      <c r="C831" s="94"/>
    </row>
    <row r="832">
      <c r="A832" s="93"/>
      <c r="B832" s="94"/>
      <c r="C832" s="94"/>
    </row>
    <row r="833">
      <c r="A833" s="93"/>
      <c r="B833" s="94"/>
      <c r="C833" s="94"/>
    </row>
    <row r="834">
      <c r="A834" s="93"/>
      <c r="B834" s="94"/>
      <c r="C834" s="94"/>
    </row>
    <row r="835">
      <c r="A835" s="93"/>
      <c r="B835" s="94"/>
      <c r="C835" s="94"/>
    </row>
    <row r="836">
      <c r="A836" s="93"/>
      <c r="B836" s="94"/>
      <c r="C836" s="94"/>
    </row>
    <row r="837">
      <c r="A837" s="93"/>
      <c r="B837" s="94"/>
      <c r="C837" s="94"/>
    </row>
    <row r="838">
      <c r="A838" s="93"/>
      <c r="B838" s="94"/>
      <c r="C838" s="94"/>
    </row>
    <row r="839">
      <c r="A839" s="93"/>
      <c r="B839" s="94"/>
      <c r="C839" s="94"/>
    </row>
    <row r="840">
      <c r="A840" s="93"/>
      <c r="B840" s="94"/>
      <c r="C840" s="94"/>
    </row>
    <row r="841">
      <c r="A841" s="93"/>
      <c r="B841" s="94"/>
      <c r="C841" s="94"/>
    </row>
    <row r="842">
      <c r="A842" s="93"/>
      <c r="B842" s="94"/>
      <c r="C842" s="94"/>
    </row>
    <row r="843">
      <c r="A843" s="93"/>
      <c r="B843" s="94"/>
      <c r="C843" s="94"/>
    </row>
    <row r="844">
      <c r="A844" s="93"/>
      <c r="B844" s="94"/>
      <c r="C844" s="94"/>
    </row>
    <row r="845">
      <c r="A845" s="93"/>
      <c r="B845" s="94"/>
      <c r="C845" s="94"/>
    </row>
    <row r="846">
      <c r="A846" s="93"/>
      <c r="B846" s="94"/>
      <c r="C846" s="94"/>
    </row>
    <row r="847">
      <c r="A847" s="93"/>
      <c r="B847" s="94"/>
      <c r="C847" s="94"/>
    </row>
    <row r="848">
      <c r="A848" s="93"/>
      <c r="B848" s="94"/>
      <c r="C848" s="94"/>
    </row>
    <row r="849">
      <c r="A849" s="93"/>
      <c r="B849" s="94"/>
      <c r="C849" s="94"/>
    </row>
    <row r="850">
      <c r="A850" s="93"/>
      <c r="B850" s="94"/>
      <c r="C850" s="94"/>
    </row>
    <row r="851">
      <c r="A851" s="93"/>
      <c r="B851" s="94"/>
      <c r="C851" s="94"/>
    </row>
    <row r="852">
      <c r="A852" s="93"/>
      <c r="B852" s="94"/>
      <c r="C852" s="94"/>
    </row>
    <row r="853">
      <c r="A853" s="93"/>
      <c r="B853" s="94"/>
      <c r="C853" s="94"/>
    </row>
    <row r="854">
      <c r="A854" s="93"/>
      <c r="B854" s="94"/>
      <c r="C854" s="94"/>
    </row>
    <row r="855">
      <c r="A855" s="93"/>
      <c r="B855" s="94"/>
      <c r="C855" s="94"/>
    </row>
    <row r="856">
      <c r="A856" s="93"/>
      <c r="B856" s="94"/>
      <c r="C856" s="94"/>
    </row>
    <row r="857">
      <c r="A857" s="93"/>
      <c r="B857" s="94"/>
      <c r="C857" s="94"/>
    </row>
    <row r="858">
      <c r="A858" s="93"/>
      <c r="B858" s="94"/>
      <c r="C858" s="94"/>
    </row>
    <row r="859">
      <c r="A859" s="93"/>
      <c r="B859" s="94"/>
      <c r="C859" s="94"/>
    </row>
    <row r="860">
      <c r="A860" s="93"/>
      <c r="B860" s="94"/>
      <c r="C860" s="94"/>
    </row>
    <row r="861">
      <c r="A861" s="93"/>
      <c r="B861" s="94"/>
      <c r="C861" s="94"/>
    </row>
    <row r="862">
      <c r="A862" s="93"/>
      <c r="B862" s="94"/>
      <c r="C862" s="94"/>
    </row>
    <row r="863">
      <c r="A863" s="93"/>
      <c r="B863" s="94"/>
      <c r="C863" s="94"/>
    </row>
    <row r="864">
      <c r="A864" s="93"/>
      <c r="B864" s="94"/>
      <c r="C864" s="94"/>
    </row>
    <row r="865">
      <c r="A865" s="93"/>
      <c r="B865" s="94"/>
      <c r="C865" s="94"/>
    </row>
    <row r="866">
      <c r="A866" s="93"/>
      <c r="B866" s="94"/>
      <c r="C866" s="94"/>
    </row>
    <row r="867">
      <c r="A867" s="93"/>
      <c r="B867" s="94"/>
      <c r="C867" s="94"/>
    </row>
    <row r="868">
      <c r="A868" s="93"/>
      <c r="B868" s="94"/>
      <c r="C868" s="94"/>
    </row>
    <row r="869">
      <c r="A869" s="93"/>
      <c r="B869" s="94"/>
      <c r="C869" s="94"/>
    </row>
    <row r="870">
      <c r="A870" s="93"/>
      <c r="B870" s="94"/>
      <c r="C870" s="94"/>
    </row>
    <row r="871">
      <c r="A871" s="93"/>
      <c r="B871" s="94"/>
      <c r="C871" s="94"/>
    </row>
    <row r="872">
      <c r="A872" s="93"/>
      <c r="B872" s="94"/>
      <c r="C872" s="94"/>
    </row>
    <row r="873">
      <c r="A873" s="93"/>
      <c r="B873" s="94"/>
      <c r="C873" s="94"/>
    </row>
    <row r="874">
      <c r="A874" s="93"/>
      <c r="B874" s="94"/>
      <c r="C874" s="94"/>
    </row>
    <row r="875">
      <c r="A875" s="93"/>
      <c r="B875" s="94"/>
      <c r="C875" s="94"/>
    </row>
    <row r="876">
      <c r="A876" s="93"/>
      <c r="B876" s="94"/>
      <c r="C876" s="94"/>
    </row>
    <row r="877">
      <c r="A877" s="93"/>
      <c r="B877" s="94"/>
      <c r="C877" s="94"/>
    </row>
    <row r="878">
      <c r="A878" s="93"/>
      <c r="B878" s="94"/>
      <c r="C878" s="94"/>
    </row>
    <row r="879">
      <c r="A879" s="93"/>
      <c r="B879" s="94"/>
      <c r="C879" s="94"/>
    </row>
    <row r="880">
      <c r="A880" s="93"/>
      <c r="B880" s="94"/>
      <c r="C880" s="94"/>
    </row>
    <row r="881">
      <c r="A881" s="93"/>
      <c r="B881" s="94"/>
      <c r="C881" s="94"/>
    </row>
    <row r="882">
      <c r="A882" s="93"/>
      <c r="B882" s="94"/>
      <c r="C882" s="94"/>
    </row>
    <row r="883">
      <c r="A883" s="93"/>
      <c r="B883" s="94"/>
      <c r="C883" s="94"/>
    </row>
    <row r="884">
      <c r="A884" s="93"/>
      <c r="B884" s="94"/>
      <c r="C884" s="94"/>
    </row>
    <row r="885">
      <c r="A885" s="93"/>
      <c r="B885" s="94"/>
      <c r="C885" s="94"/>
    </row>
    <row r="886">
      <c r="A886" s="93"/>
      <c r="B886" s="94"/>
      <c r="C886" s="94"/>
    </row>
    <row r="887">
      <c r="A887" s="93"/>
      <c r="B887" s="94"/>
      <c r="C887" s="94"/>
    </row>
    <row r="888">
      <c r="A888" s="93"/>
      <c r="B888" s="94"/>
      <c r="C888" s="94"/>
    </row>
    <row r="889">
      <c r="A889" s="93"/>
      <c r="B889" s="94"/>
      <c r="C889" s="94"/>
    </row>
    <row r="890">
      <c r="A890" s="93"/>
      <c r="B890" s="94"/>
      <c r="C890" s="94"/>
    </row>
    <row r="891">
      <c r="A891" s="93"/>
      <c r="B891" s="94"/>
      <c r="C891" s="94"/>
    </row>
    <row r="892">
      <c r="A892" s="93"/>
      <c r="B892" s="94"/>
      <c r="C892" s="94"/>
    </row>
    <row r="893">
      <c r="A893" s="93"/>
      <c r="B893" s="94"/>
      <c r="C893" s="94"/>
    </row>
    <row r="894">
      <c r="A894" s="93"/>
      <c r="B894" s="94"/>
      <c r="C894" s="94"/>
    </row>
    <row r="895">
      <c r="A895" s="93"/>
      <c r="B895" s="94"/>
      <c r="C895" s="94"/>
    </row>
    <row r="896">
      <c r="A896" s="93"/>
      <c r="B896" s="94"/>
      <c r="C896" s="94"/>
    </row>
    <row r="897">
      <c r="A897" s="93"/>
      <c r="B897" s="94"/>
      <c r="C897" s="94"/>
    </row>
    <row r="898">
      <c r="A898" s="93"/>
      <c r="B898" s="94"/>
      <c r="C898" s="94"/>
    </row>
    <row r="899">
      <c r="A899" s="93"/>
      <c r="B899" s="94"/>
      <c r="C899" s="94"/>
    </row>
    <row r="900">
      <c r="A900" s="93"/>
      <c r="B900" s="94"/>
      <c r="C900" s="94"/>
    </row>
    <row r="901">
      <c r="A901" s="93"/>
      <c r="B901" s="94"/>
      <c r="C901" s="94"/>
    </row>
    <row r="902">
      <c r="A902" s="93"/>
      <c r="B902" s="94"/>
      <c r="C902" s="94"/>
    </row>
    <row r="903">
      <c r="A903" s="93"/>
      <c r="B903" s="94"/>
      <c r="C903" s="94"/>
    </row>
    <row r="904">
      <c r="A904" s="93"/>
      <c r="B904" s="94"/>
      <c r="C904" s="94"/>
    </row>
    <row r="905">
      <c r="A905" s="93"/>
      <c r="B905" s="94"/>
      <c r="C905" s="94"/>
    </row>
    <row r="906">
      <c r="A906" s="93"/>
      <c r="B906" s="94"/>
      <c r="C906" s="94"/>
    </row>
    <row r="907">
      <c r="A907" s="93"/>
      <c r="B907" s="94"/>
      <c r="C907" s="94"/>
    </row>
    <row r="908">
      <c r="A908" s="93"/>
      <c r="B908" s="94"/>
      <c r="C908" s="94"/>
    </row>
    <row r="909">
      <c r="A909" s="93"/>
      <c r="B909" s="94"/>
      <c r="C909" s="94"/>
    </row>
    <row r="910">
      <c r="A910" s="93"/>
      <c r="B910" s="94"/>
      <c r="C910" s="94"/>
    </row>
    <row r="911">
      <c r="A911" s="93"/>
      <c r="B911" s="94"/>
      <c r="C911" s="94"/>
    </row>
    <row r="912">
      <c r="A912" s="93"/>
      <c r="B912" s="94"/>
      <c r="C912" s="94"/>
    </row>
    <row r="913">
      <c r="A913" s="93"/>
      <c r="B913" s="94"/>
      <c r="C913" s="94"/>
    </row>
    <row r="914">
      <c r="A914" s="93"/>
      <c r="B914" s="94"/>
      <c r="C914" s="94"/>
    </row>
    <row r="915">
      <c r="A915" s="93"/>
      <c r="B915" s="94"/>
      <c r="C915" s="94"/>
    </row>
    <row r="916">
      <c r="A916" s="93"/>
      <c r="B916" s="94"/>
      <c r="C916" s="94"/>
    </row>
    <row r="917">
      <c r="A917" s="93"/>
      <c r="B917" s="94"/>
      <c r="C917" s="94"/>
    </row>
    <row r="918">
      <c r="A918" s="93"/>
      <c r="B918" s="94"/>
      <c r="C918" s="94"/>
    </row>
    <row r="919">
      <c r="A919" s="93"/>
      <c r="B919" s="94"/>
      <c r="C919" s="94"/>
    </row>
    <row r="920">
      <c r="A920" s="93"/>
      <c r="B920" s="94"/>
      <c r="C920" s="94"/>
    </row>
    <row r="921">
      <c r="A921" s="93"/>
      <c r="B921" s="94"/>
      <c r="C921" s="94"/>
    </row>
    <row r="922">
      <c r="A922" s="93"/>
      <c r="B922" s="94"/>
      <c r="C922" s="94"/>
    </row>
    <row r="923">
      <c r="A923" s="93"/>
      <c r="B923" s="94"/>
      <c r="C923" s="94"/>
    </row>
    <row r="924">
      <c r="A924" s="93"/>
      <c r="B924" s="94"/>
      <c r="C924" s="94"/>
    </row>
    <row r="925">
      <c r="A925" s="93"/>
      <c r="B925" s="94"/>
      <c r="C925" s="94"/>
    </row>
    <row r="926">
      <c r="A926" s="93"/>
      <c r="B926" s="94"/>
      <c r="C926" s="94"/>
    </row>
    <row r="927">
      <c r="A927" s="93"/>
      <c r="B927" s="94"/>
      <c r="C927" s="94"/>
    </row>
    <row r="928">
      <c r="A928" s="93"/>
      <c r="B928" s="94"/>
      <c r="C928" s="94"/>
    </row>
    <row r="929">
      <c r="A929" s="93"/>
      <c r="B929" s="94"/>
      <c r="C929" s="94"/>
    </row>
    <row r="930">
      <c r="A930" s="93"/>
      <c r="B930" s="94"/>
      <c r="C930" s="94"/>
    </row>
    <row r="931">
      <c r="A931" s="93"/>
      <c r="B931" s="94"/>
      <c r="C931" s="94"/>
    </row>
    <row r="932">
      <c r="A932" s="93"/>
      <c r="B932" s="94"/>
      <c r="C932" s="94"/>
    </row>
    <row r="933">
      <c r="A933" s="93"/>
      <c r="B933" s="94"/>
      <c r="C933" s="94"/>
    </row>
    <row r="934">
      <c r="A934" s="93"/>
      <c r="B934" s="94"/>
      <c r="C934" s="94"/>
    </row>
    <row r="935">
      <c r="A935" s="93"/>
      <c r="B935" s="94"/>
      <c r="C935" s="94"/>
    </row>
    <row r="936">
      <c r="A936" s="93"/>
      <c r="B936" s="94"/>
      <c r="C936" s="94"/>
    </row>
    <row r="937">
      <c r="A937" s="93"/>
      <c r="B937" s="94"/>
      <c r="C937" s="94"/>
    </row>
    <row r="938">
      <c r="A938" s="93"/>
      <c r="B938" s="94"/>
      <c r="C938" s="94"/>
    </row>
    <row r="939">
      <c r="A939" s="93"/>
      <c r="B939" s="94"/>
      <c r="C939" s="94"/>
    </row>
    <row r="940">
      <c r="A940" s="93"/>
      <c r="B940" s="94"/>
      <c r="C940" s="94"/>
    </row>
    <row r="941">
      <c r="A941" s="93"/>
      <c r="B941" s="94"/>
      <c r="C941" s="94"/>
    </row>
    <row r="942">
      <c r="A942" s="93"/>
      <c r="B942" s="94"/>
      <c r="C942" s="94"/>
    </row>
    <row r="943">
      <c r="A943" s="93"/>
      <c r="B943" s="94"/>
      <c r="C943" s="94"/>
    </row>
    <row r="944">
      <c r="A944" s="93"/>
      <c r="B944" s="94"/>
      <c r="C944" s="94"/>
    </row>
    <row r="945">
      <c r="A945" s="93"/>
      <c r="B945" s="94"/>
      <c r="C945" s="94"/>
    </row>
    <row r="946">
      <c r="A946" s="93"/>
      <c r="B946" s="94"/>
      <c r="C946" s="94"/>
    </row>
    <row r="947">
      <c r="A947" s="93"/>
      <c r="B947" s="94"/>
      <c r="C947" s="94"/>
    </row>
    <row r="948">
      <c r="A948" s="93"/>
      <c r="B948" s="94"/>
      <c r="C948" s="94"/>
    </row>
    <row r="949">
      <c r="A949" s="93"/>
      <c r="B949" s="94"/>
      <c r="C949" s="94"/>
    </row>
    <row r="950">
      <c r="A950" s="93"/>
      <c r="B950" s="94"/>
      <c r="C950" s="94"/>
    </row>
    <row r="951">
      <c r="A951" s="93"/>
      <c r="B951" s="94"/>
      <c r="C951" s="94"/>
    </row>
    <row r="952">
      <c r="A952" s="93"/>
      <c r="B952" s="94"/>
      <c r="C952" s="94"/>
    </row>
    <row r="953">
      <c r="A953" s="93"/>
      <c r="B953" s="94"/>
      <c r="C953" s="94"/>
    </row>
    <row r="954">
      <c r="A954" s="93"/>
      <c r="B954" s="94"/>
      <c r="C954" s="94"/>
    </row>
    <row r="955">
      <c r="A955" s="93"/>
      <c r="B955" s="94"/>
      <c r="C955" s="94"/>
    </row>
    <row r="956">
      <c r="A956" s="93"/>
      <c r="B956" s="94"/>
      <c r="C956" s="94"/>
    </row>
    <row r="957">
      <c r="A957" s="93"/>
      <c r="B957" s="94"/>
      <c r="C957" s="94"/>
    </row>
    <row r="958">
      <c r="A958" s="93"/>
      <c r="B958" s="94"/>
      <c r="C958" s="94"/>
    </row>
    <row r="959">
      <c r="A959" s="93"/>
      <c r="B959" s="94"/>
      <c r="C959" s="94"/>
    </row>
    <row r="960">
      <c r="A960" s="93"/>
      <c r="B960" s="94"/>
      <c r="C960" s="94"/>
    </row>
    <row r="961">
      <c r="A961" s="93"/>
      <c r="B961" s="94"/>
      <c r="C961" s="94"/>
    </row>
    <row r="962">
      <c r="A962" s="93"/>
      <c r="B962" s="94"/>
      <c r="C962" s="94"/>
    </row>
    <row r="963">
      <c r="A963" s="93"/>
      <c r="B963" s="94"/>
      <c r="C963" s="94"/>
    </row>
    <row r="964">
      <c r="A964" s="93"/>
      <c r="B964" s="94"/>
      <c r="C964" s="94"/>
    </row>
    <row r="965">
      <c r="A965" s="93"/>
      <c r="B965" s="94"/>
      <c r="C965" s="94"/>
    </row>
    <row r="966">
      <c r="A966" s="93"/>
      <c r="B966" s="94"/>
      <c r="C966" s="94"/>
    </row>
    <row r="967">
      <c r="A967" s="93"/>
      <c r="B967" s="94"/>
      <c r="C967" s="94"/>
    </row>
    <row r="968">
      <c r="A968" s="93"/>
      <c r="B968" s="94"/>
      <c r="C968" s="94"/>
    </row>
    <row r="969">
      <c r="A969" s="93"/>
      <c r="B969" s="94"/>
      <c r="C969" s="94"/>
    </row>
    <row r="970">
      <c r="A970" s="93"/>
      <c r="B970" s="94"/>
      <c r="C970" s="94"/>
    </row>
    <row r="971">
      <c r="A971" s="93"/>
      <c r="B971" s="94"/>
      <c r="C971" s="94"/>
    </row>
    <row r="972">
      <c r="A972" s="93"/>
      <c r="B972" s="94"/>
      <c r="C972" s="94"/>
    </row>
    <row r="973">
      <c r="A973" s="93"/>
      <c r="B973" s="94"/>
      <c r="C973" s="94"/>
    </row>
    <row r="974">
      <c r="A974" s="93"/>
      <c r="B974" s="94"/>
      <c r="C974" s="94"/>
    </row>
    <row r="975">
      <c r="A975" s="93"/>
      <c r="B975" s="94"/>
      <c r="C975" s="94"/>
    </row>
    <row r="976">
      <c r="A976" s="93"/>
      <c r="B976" s="94"/>
      <c r="C976" s="94"/>
    </row>
    <row r="977">
      <c r="A977" s="93"/>
      <c r="B977" s="94"/>
      <c r="C977" s="94"/>
    </row>
    <row r="978">
      <c r="A978" s="93"/>
      <c r="B978" s="94"/>
      <c r="C978" s="94"/>
    </row>
    <row r="979">
      <c r="A979" s="93"/>
      <c r="B979" s="94"/>
      <c r="C979" s="94"/>
    </row>
    <row r="980">
      <c r="A980" s="93"/>
      <c r="B980" s="94"/>
      <c r="C980" s="94"/>
    </row>
    <row r="981">
      <c r="A981" s="93"/>
      <c r="B981" s="94"/>
      <c r="C981" s="94"/>
    </row>
    <row r="982">
      <c r="A982" s="93"/>
      <c r="B982" s="94"/>
      <c r="C982" s="94"/>
    </row>
    <row r="983">
      <c r="A983" s="93"/>
      <c r="B983" s="94"/>
      <c r="C983" s="94"/>
    </row>
    <row r="984">
      <c r="A984" s="93"/>
      <c r="B984" s="94"/>
      <c r="C984" s="94"/>
    </row>
    <row r="985">
      <c r="A985" s="93"/>
      <c r="B985" s="94"/>
      <c r="C985" s="94"/>
    </row>
    <row r="986">
      <c r="A986" s="93"/>
      <c r="B986" s="94"/>
      <c r="C986" s="94"/>
    </row>
    <row r="987">
      <c r="A987" s="93"/>
      <c r="B987" s="94"/>
      <c r="C987" s="94"/>
    </row>
    <row r="988">
      <c r="A988" s="93"/>
      <c r="B988" s="94"/>
      <c r="C988" s="94"/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7.63"/>
    <col customWidth="1" min="2" max="4" width="19.38"/>
  </cols>
  <sheetData>
    <row r="1">
      <c r="A1" s="17"/>
      <c r="B1" s="95" t="s">
        <v>190</v>
      </c>
      <c r="C1" s="95" t="s">
        <v>191</v>
      </c>
      <c r="D1" s="95" t="s">
        <v>192</v>
      </c>
    </row>
    <row r="2">
      <c r="A2" s="96" t="s">
        <v>193</v>
      </c>
      <c r="B2" s="97"/>
      <c r="C2" s="97"/>
      <c r="D2" s="97"/>
    </row>
    <row r="3">
      <c r="A3" s="98" t="s">
        <v>194</v>
      </c>
      <c r="B3" s="99" t="s">
        <v>195</v>
      </c>
      <c r="C3" s="100" t="s">
        <v>196</v>
      </c>
      <c r="D3" s="100" t="s">
        <v>197</v>
      </c>
    </row>
    <row r="4">
      <c r="A4" s="98" t="s">
        <v>198</v>
      </c>
      <c r="B4" s="99" t="s">
        <v>199</v>
      </c>
      <c r="C4" s="100" t="s">
        <v>200</v>
      </c>
      <c r="D4" s="100" t="s">
        <v>201</v>
      </c>
    </row>
    <row r="5">
      <c r="A5" s="98" t="s">
        <v>202</v>
      </c>
      <c r="B5" s="99" t="s">
        <v>203</v>
      </c>
      <c r="C5" s="100" t="s">
        <v>204</v>
      </c>
      <c r="D5" s="100" t="s">
        <v>205</v>
      </c>
    </row>
    <row r="6">
      <c r="A6" s="98" t="s">
        <v>206</v>
      </c>
      <c r="B6" s="101" t="s">
        <v>207</v>
      </c>
      <c r="C6" s="102" t="s">
        <v>208</v>
      </c>
      <c r="D6" s="102" t="s">
        <v>209</v>
      </c>
    </row>
    <row r="7">
      <c r="A7" s="98" t="s">
        <v>210</v>
      </c>
      <c r="B7" s="101" t="s">
        <v>211</v>
      </c>
      <c r="C7" s="102" t="s">
        <v>212</v>
      </c>
      <c r="D7" s="102" t="s">
        <v>213</v>
      </c>
    </row>
    <row r="8">
      <c r="A8" s="98" t="s">
        <v>214</v>
      </c>
      <c r="B8" s="103" t="s">
        <v>215</v>
      </c>
      <c r="C8" s="104" t="s">
        <v>216</v>
      </c>
      <c r="D8" s="104" t="s">
        <v>217</v>
      </c>
    </row>
    <row r="9">
      <c r="A9" s="98" t="s">
        <v>218</v>
      </c>
      <c r="B9" s="105" t="s">
        <v>219</v>
      </c>
      <c r="C9" s="105" t="s">
        <v>220</v>
      </c>
      <c r="D9" s="105" t="s">
        <v>221</v>
      </c>
    </row>
    <row r="10">
      <c r="A10" s="98" t="s">
        <v>222</v>
      </c>
      <c r="B10" s="105" t="s">
        <v>223</v>
      </c>
      <c r="C10" s="105" t="s">
        <v>224</v>
      </c>
      <c r="D10" s="105" t="s">
        <v>225</v>
      </c>
    </row>
    <row r="11">
      <c r="A11" s="98" t="s">
        <v>226</v>
      </c>
      <c r="B11" s="99" t="s">
        <v>227</v>
      </c>
      <c r="C11" s="100" t="s">
        <v>228</v>
      </c>
      <c r="D11" s="100" t="s">
        <v>229</v>
      </c>
    </row>
    <row r="12">
      <c r="A12" s="98" t="s">
        <v>230</v>
      </c>
      <c r="B12" s="105" t="s">
        <v>231</v>
      </c>
      <c r="C12" s="105" t="s">
        <v>232</v>
      </c>
      <c r="D12" s="105" t="s">
        <v>233</v>
      </c>
    </row>
    <row r="13">
      <c r="A13" s="98" t="s">
        <v>234</v>
      </c>
      <c r="B13" s="24">
        <v>1.06795525E11</v>
      </c>
      <c r="C13" s="106">
        <v>4.087983E9</v>
      </c>
      <c r="D13" s="107">
        <v>4.632509E9</v>
      </c>
    </row>
    <row r="14">
      <c r="A14" s="98" t="s">
        <v>235</v>
      </c>
      <c r="B14" s="24">
        <v>12961.0</v>
      </c>
      <c r="C14" s="103" t="s">
        <v>236</v>
      </c>
      <c r="D14" s="104" t="s">
        <v>237</v>
      </c>
    </row>
    <row r="15">
      <c r="A15" s="98" t="s">
        <v>238</v>
      </c>
      <c r="B15" s="24">
        <v>14245.0</v>
      </c>
      <c r="C15" s="103" t="s">
        <v>239</v>
      </c>
      <c r="D15" s="108">
        <v>3565.0</v>
      </c>
    </row>
    <row r="16">
      <c r="A16" s="96" t="s">
        <v>240</v>
      </c>
      <c r="B16" s="109"/>
      <c r="C16" s="109"/>
      <c r="D16" s="109"/>
    </row>
    <row r="17">
      <c r="A17" s="98" t="s">
        <v>241</v>
      </c>
      <c r="B17" s="24">
        <v>1.16497E11</v>
      </c>
      <c r="C17" s="110">
        <v>7.9576E9</v>
      </c>
      <c r="D17" s="107">
        <v>2.2753994E10</v>
      </c>
    </row>
    <row r="18">
      <c r="A18" s="98" t="s">
        <v>242</v>
      </c>
      <c r="B18" s="24">
        <v>13758.0</v>
      </c>
      <c r="C18" s="111">
        <v>5041.0</v>
      </c>
      <c r="D18" s="112">
        <v>10106.0</v>
      </c>
    </row>
    <row r="19">
      <c r="A19" s="98" t="s">
        <v>243</v>
      </c>
      <c r="B19" s="24">
        <v>4870.0</v>
      </c>
      <c r="C19" s="111">
        <v>1325.0</v>
      </c>
      <c r="D19" s="112">
        <v>2020.0</v>
      </c>
    </row>
    <row r="20">
      <c r="A20" s="98" t="s">
        <v>244</v>
      </c>
      <c r="B20" s="105" t="s">
        <v>245</v>
      </c>
      <c r="C20" s="103" t="s">
        <v>246</v>
      </c>
      <c r="D20" s="104" t="s">
        <v>247</v>
      </c>
    </row>
    <row r="21">
      <c r="A21" s="98" t="s">
        <v>248</v>
      </c>
      <c r="B21" s="105" t="s">
        <v>249</v>
      </c>
      <c r="C21" s="101" t="s">
        <v>250</v>
      </c>
      <c r="D21" s="102" t="s">
        <v>251</v>
      </c>
    </row>
    <row r="22">
      <c r="A22" s="96" t="s">
        <v>252</v>
      </c>
      <c r="B22" s="113"/>
      <c r="C22" s="113"/>
      <c r="D22" s="113"/>
    </row>
    <row r="23">
      <c r="A23" s="98" t="s">
        <v>253</v>
      </c>
      <c r="B23" s="105" t="s">
        <v>254</v>
      </c>
      <c r="C23" s="105" t="s">
        <v>255</v>
      </c>
      <c r="D23" s="105" t="s">
        <v>256</v>
      </c>
    </row>
    <row r="24">
      <c r="A24" s="98" t="s">
        <v>257</v>
      </c>
      <c r="B24" s="105" t="s">
        <v>258</v>
      </c>
      <c r="C24" s="105" t="s">
        <v>259</v>
      </c>
      <c r="D24" s="105" t="s">
        <v>260</v>
      </c>
    </row>
    <row r="25">
      <c r="A25" s="98" t="s">
        <v>261</v>
      </c>
      <c r="B25" s="105" t="s">
        <v>262</v>
      </c>
      <c r="C25" s="105" t="s">
        <v>263</v>
      </c>
      <c r="D25" s="105" t="s">
        <v>264</v>
      </c>
    </row>
    <row r="26">
      <c r="A26" s="82" t="s">
        <v>265</v>
      </c>
      <c r="B26" s="114" t="s">
        <v>266</v>
      </c>
      <c r="C26" s="114" t="s">
        <v>247</v>
      </c>
      <c r="D26" s="114" t="s">
        <v>255</v>
      </c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2.88"/>
    <col customWidth="1" min="2" max="6" width="15.88"/>
  </cols>
  <sheetData>
    <row r="1">
      <c r="B1" s="115" t="s">
        <v>38</v>
      </c>
      <c r="C1" s="115" t="s">
        <v>39</v>
      </c>
      <c r="D1" s="115" t="s">
        <v>40</v>
      </c>
      <c r="E1" s="115" t="s">
        <v>41</v>
      </c>
      <c r="F1" s="115" t="s">
        <v>42</v>
      </c>
    </row>
    <row r="2">
      <c r="A2" s="116" t="s">
        <v>194</v>
      </c>
      <c r="B2" s="117" t="s">
        <v>267</v>
      </c>
      <c r="C2" s="117" t="s">
        <v>268</v>
      </c>
      <c r="D2" s="117" t="s">
        <v>269</v>
      </c>
      <c r="E2" s="117" t="s">
        <v>270</v>
      </c>
      <c r="F2" s="118" t="s">
        <v>271</v>
      </c>
    </row>
    <row r="3">
      <c r="A3" s="119" t="s">
        <v>272</v>
      </c>
      <c r="B3" s="120" t="s">
        <v>273</v>
      </c>
      <c r="C3" s="120" t="s">
        <v>274</v>
      </c>
      <c r="D3" s="120" t="s">
        <v>275</v>
      </c>
      <c r="E3" s="120" t="s">
        <v>276</v>
      </c>
      <c r="F3" s="120" t="s">
        <v>277</v>
      </c>
    </row>
    <row r="4">
      <c r="A4" s="119" t="s">
        <v>278</v>
      </c>
      <c r="B4" s="120" t="s">
        <v>279</v>
      </c>
      <c r="C4" s="120" t="s">
        <v>280</v>
      </c>
      <c r="D4" s="120" t="s">
        <v>281</v>
      </c>
      <c r="E4" s="120" t="s">
        <v>282</v>
      </c>
      <c r="F4" s="120" t="s">
        <v>283</v>
      </c>
    </row>
    <row r="5">
      <c r="A5" s="119" t="s">
        <v>222</v>
      </c>
      <c r="B5" s="120" t="s">
        <v>284</v>
      </c>
      <c r="C5" s="120" t="s">
        <v>285</v>
      </c>
      <c r="D5" s="120" t="s">
        <v>286</v>
      </c>
      <c r="E5" s="120" t="s">
        <v>287</v>
      </c>
      <c r="F5" s="120" t="s">
        <v>288</v>
      </c>
    </row>
    <row r="6">
      <c r="A6" s="119" t="s">
        <v>214</v>
      </c>
      <c r="B6" s="120" t="s">
        <v>289</v>
      </c>
      <c r="C6" s="120" t="s">
        <v>290</v>
      </c>
      <c r="D6" s="120" t="s">
        <v>291</v>
      </c>
      <c r="E6" s="120" t="s">
        <v>292</v>
      </c>
      <c r="F6" s="120" t="s">
        <v>293</v>
      </c>
    </row>
    <row r="7">
      <c r="A7" s="119" t="s">
        <v>294</v>
      </c>
      <c r="B7" s="120" t="s">
        <v>295</v>
      </c>
      <c r="C7" s="120" t="s">
        <v>296</v>
      </c>
      <c r="D7" s="121" t="s">
        <v>297</v>
      </c>
      <c r="E7" s="120" t="s">
        <v>298</v>
      </c>
      <c r="F7" s="120" t="s">
        <v>299</v>
      </c>
    </row>
    <row r="8">
      <c r="A8" s="119" t="s">
        <v>300</v>
      </c>
      <c r="B8" s="120" t="s">
        <v>301</v>
      </c>
      <c r="C8" s="120" t="s">
        <v>302</v>
      </c>
      <c r="D8" s="120" t="s">
        <v>303</v>
      </c>
      <c r="E8" s="120" t="s">
        <v>304</v>
      </c>
      <c r="F8" s="120" t="s">
        <v>305</v>
      </c>
    </row>
    <row r="9">
      <c r="A9" s="119" t="s">
        <v>306</v>
      </c>
      <c r="B9" s="120" t="s">
        <v>307</v>
      </c>
      <c r="C9" s="120" t="s">
        <v>308</v>
      </c>
      <c r="D9" s="120" t="s">
        <v>309</v>
      </c>
      <c r="E9" s="120" t="s">
        <v>310</v>
      </c>
      <c r="F9" s="120" t="s">
        <v>311</v>
      </c>
    </row>
    <row r="10">
      <c r="A10" s="119" t="s">
        <v>210</v>
      </c>
      <c r="B10" s="120" t="s">
        <v>312</v>
      </c>
      <c r="C10" s="120" t="s">
        <v>313</v>
      </c>
      <c r="D10" s="120" t="s">
        <v>314</v>
      </c>
      <c r="E10" s="120" t="s">
        <v>315</v>
      </c>
      <c r="F10" s="120" t="s">
        <v>316</v>
      </c>
    </row>
    <row r="11">
      <c r="A11" s="119" t="s">
        <v>317</v>
      </c>
      <c r="B11" s="120" t="s">
        <v>318</v>
      </c>
      <c r="C11" s="120" t="s">
        <v>319</v>
      </c>
      <c r="D11" s="120" t="s">
        <v>320</v>
      </c>
      <c r="E11" s="120" t="s">
        <v>321</v>
      </c>
      <c r="F11" s="120" t="s">
        <v>322</v>
      </c>
    </row>
    <row r="12">
      <c r="A12" s="119" t="s">
        <v>323</v>
      </c>
      <c r="B12" s="120" t="s">
        <v>324</v>
      </c>
      <c r="C12" s="120" t="s">
        <v>325</v>
      </c>
      <c r="D12" s="120" t="s">
        <v>326</v>
      </c>
      <c r="E12" s="120" t="s">
        <v>327</v>
      </c>
      <c r="F12" s="120" t="s">
        <v>328</v>
      </c>
    </row>
    <row r="13">
      <c r="A13" s="119" t="s">
        <v>206</v>
      </c>
      <c r="B13" s="120" t="s">
        <v>329</v>
      </c>
      <c r="C13" s="120" t="s">
        <v>330</v>
      </c>
      <c r="D13" s="120" t="s">
        <v>331</v>
      </c>
      <c r="E13" s="120" t="s">
        <v>332</v>
      </c>
      <c r="F13" s="120" t="s">
        <v>333</v>
      </c>
    </row>
    <row r="14">
      <c r="A14" s="119" t="s">
        <v>334</v>
      </c>
      <c r="B14" s="120" t="s">
        <v>335</v>
      </c>
      <c r="C14" s="120" t="s">
        <v>336</v>
      </c>
      <c r="D14" s="120" t="s">
        <v>337</v>
      </c>
      <c r="E14" s="120" t="s">
        <v>338</v>
      </c>
      <c r="F14" s="120" t="s">
        <v>339</v>
      </c>
    </row>
    <row r="15">
      <c r="A15" s="119" t="s">
        <v>340</v>
      </c>
      <c r="B15" s="120" t="s">
        <v>341</v>
      </c>
      <c r="C15" s="120" t="s">
        <v>283</v>
      </c>
      <c r="D15" s="120" t="s">
        <v>342</v>
      </c>
      <c r="E15" s="120" t="s">
        <v>343</v>
      </c>
      <c r="F15" s="120" t="s">
        <v>344</v>
      </c>
    </row>
    <row r="16">
      <c r="B16" s="122"/>
      <c r="C16" s="122"/>
      <c r="D16" s="122"/>
      <c r="E16" s="122"/>
      <c r="F16" s="122"/>
    </row>
    <row r="17">
      <c r="B17" s="122"/>
      <c r="C17" s="122"/>
      <c r="D17" s="122"/>
      <c r="E17" s="122"/>
      <c r="F17" s="122"/>
    </row>
    <row r="18">
      <c r="B18" s="122"/>
      <c r="C18" s="122"/>
      <c r="D18" s="122"/>
      <c r="E18" s="122"/>
      <c r="F18" s="122"/>
    </row>
    <row r="19">
      <c r="B19" s="122"/>
      <c r="C19" s="122"/>
      <c r="D19" s="122"/>
      <c r="E19" s="122"/>
      <c r="F19" s="122"/>
    </row>
    <row r="20">
      <c r="B20" s="122"/>
      <c r="C20" s="122"/>
      <c r="D20" s="122"/>
      <c r="E20" s="122"/>
      <c r="F20" s="122"/>
    </row>
    <row r="21">
      <c r="B21" s="122"/>
      <c r="C21" s="122"/>
      <c r="D21" s="122"/>
      <c r="E21" s="122"/>
      <c r="F21" s="122"/>
    </row>
    <row r="22">
      <c r="B22" s="122"/>
      <c r="C22" s="122"/>
      <c r="D22" s="122"/>
      <c r="E22" s="122"/>
      <c r="F22" s="122"/>
    </row>
    <row r="23">
      <c r="B23" s="122"/>
      <c r="C23" s="122"/>
      <c r="D23" s="122"/>
      <c r="E23" s="122"/>
      <c r="F23" s="122"/>
    </row>
    <row r="24">
      <c r="B24" s="122"/>
      <c r="C24" s="122"/>
      <c r="D24" s="122"/>
      <c r="E24" s="122"/>
      <c r="F24" s="122"/>
    </row>
    <row r="25">
      <c r="B25" s="122"/>
      <c r="C25" s="122"/>
      <c r="D25" s="122"/>
      <c r="E25" s="122"/>
      <c r="F25" s="122"/>
    </row>
    <row r="26">
      <c r="B26" s="122"/>
      <c r="C26" s="122"/>
      <c r="D26" s="122"/>
      <c r="E26" s="122"/>
      <c r="F26" s="122"/>
    </row>
    <row r="27">
      <c r="B27" s="122"/>
      <c r="C27" s="122"/>
      <c r="D27" s="122"/>
      <c r="E27" s="122"/>
      <c r="F27" s="122"/>
    </row>
    <row r="28">
      <c r="B28" s="122"/>
      <c r="C28" s="122"/>
      <c r="D28" s="122"/>
      <c r="E28" s="122"/>
      <c r="F28" s="122"/>
    </row>
    <row r="29">
      <c r="B29" s="122"/>
      <c r="C29" s="122"/>
      <c r="D29" s="122"/>
      <c r="E29" s="122"/>
      <c r="F29" s="122"/>
    </row>
    <row r="30">
      <c r="B30" s="122"/>
      <c r="C30" s="122"/>
      <c r="D30" s="122"/>
      <c r="E30" s="122"/>
      <c r="F30" s="122"/>
    </row>
    <row r="31">
      <c r="B31" s="122"/>
      <c r="C31" s="122"/>
      <c r="D31" s="122"/>
      <c r="E31" s="122"/>
      <c r="F31" s="122"/>
    </row>
    <row r="32">
      <c r="B32" s="122"/>
      <c r="C32" s="122"/>
      <c r="D32" s="122"/>
      <c r="E32" s="122"/>
      <c r="F32" s="122"/>
    </row>
    <row r="33">
      <c r="B33" s="122"/>
      <c r="C33" s="122"/>
      <c r="D33" s="122"/>
      <c r="E33" s="122"/>
      <c r="F33" s="122"/>
    </row>
    <row r="34">
      <c r="B34" s="122"/>
      <c r="C34" s="122"/>
      <c r="D34" s="122"/>
      <c r="E34" s="122"/>
      <c r="F34" s="122"/>
    </row>
    <row r="35">
      <c r="B35" s="122"/>
      <c r="C35" s="122"/>
      <c r="D35" s="122"/>
      <c r="E35" s="122"/>
      <c r="F35" s="122"/>
    </row>
    <row r="36">
      <c r="B36" s="122"/>
      <c r="C36" s="122"/>
      <c r="D36" s="122"/>
      <c r="E36" s="122"/>
      <c r="F36" s="122"/>
    </row>
    <row r="37">
      <c r="B37" s="122"/>
      <c r="C37" s="122"/>
      <c r="D37" s="122"/>
      <c r="E37" s="122"/>
      <c r="F37" s="122"/>
    </row>
    <row r="38">
      <c r="B38" s="122"/>
      <c r="C38" s="122"/>
      <c r="D38" s="122"/>
      <c r="E38" s="122"/>
      <c r="F38" s="122"/>
    </row>
    <row r="39">
      <c r="B39" s="122"/>
      <c r="C39" s="122"/>
      <c r="D39" s="122"/>
      <c r="E39" s="122"/>
      <c r="F39" s="122"/>
    </row>
    <row r="40">
      <c r="B40" s="122"/>
      <c r="C40" s="122"/>
      <c r="D40" s="122"/>
      <c r="E40" s="122"/>
      <c r="F40" s="122"/>
    </row>
    <row r="41">
      <c r="B41" s="122"/>
      <c r="C41" s="122"/>
      <c r="D41" s="122"/>
      <c r="E41" s="122"/>
      <c r="F41" s="122"/>
    </row>
    <row r="42">
      <c r="B42" s="122"/>
      <c r="C42" s="122"/>
      <c r="D42" s="122"/>
      <c r="E42" s="122"/>
      <c r="F42" s="122"/>
    </row>
    <row r="43">
      <c r="B43" s="122"/>
      <c r="C43" s="122"/>
      <c r="D43" s="122"/>
      <c r="E43" s="122"/>
      <c r="F43" s="122"/>
    </row>
    <row r="44">
      <c r="B44" s="122"/>
      <c r="C44" s="122"/>
      <c r="D44" s="122"/>
      <c r="E44" s="122"/>
      <c r="F44" s="122"/>
    </row>
    <row r="45">
      <c r="B45" s="122"/>
      <c r="C45" s="122"/>
      <c r="D45" s="122"/>
      <c r="E45" s="122"/>
      <c r="F45" s="122"/>
    </row>
    <row r="46">
      <c r="B46" s="122"/>
      <c r="C46" s="122"/>
      <c r="D46" s="122"/>
      <c r="E46" s="122"/>
      <c r="F46" s="122"/>
    </row>
    <row r="47">
      <c r="B47" s="122"/>
      <c r="C47" s="122"/>
      <c r="D47" s="122"/>
      <c r="E47" s="122"/>
      <c r="F47" s="122"/>
    </row>
    <row r="48">
      <c r="B48" s="122"/>
      <c r="C48" s="122"/>
      <c r="D48" s="122"/>
      <c r="E48" s="122"/>
      <c r="F48" s="122"/>
    </row>
    <row r="49">
      <c r="B49" s="122"/>
      <c r="C49" s="122"/>
      <c r="D49" s="122"/>
      <c r="E49" s="122"/>
      <c r="F49" s="122"/>
    </row>
    <row r="50">
      <c r="B50" s="122"/>
      <c r="C50" s="122"/>
      <c r="D50" s="122"/>
      <c r="E50" s="122"/>
      <c r="F50" s="122"/>
    </row>
    <row r="51">
      <c r="B51" s="122"/>
      <c r="C51" s="122"/>
      <c r="D51" s="122"/>
      <c r="E51" s="122"/>
      <c r="F51" s="122"/>
    </row>
    <row r="52">
      <c r="B52" s="122"/>
      <c r="C52" s="122"/>
      <c r="D52" s="122"/>
      <c r="E52" s="122"/>
      <c r="F52" s="122"/>
    </row>
    <row r="53">
      <c r="B53" s="122"/>
      <c r="C53" s="122"/>
      <c r="D53" s="122"/>
      <c r="E53" s="122"/>
      <c r="F53" s="122"/>
    </row>
    <row r="54">
      <c r="B54" s="122"/>
      <c r="C54" s="122"/>
      <c r="D54" s="122"/>
      <c r="E54" s="122"/>
      <c r="F54" s="122"/>
    </row>
    <row r="55">
      <c r="B55" s="122"/>
      <c r="C55" s="122"/>
      <c r="D55" s="122"/>
      <c r="E55" s="122"/>
      <c r="F55" s="122"/>
    </row>
    <row r="56">
      <c r="B56" s="122"/>
      <c r="C56" s="122"/>
      <c r="D56" s="122"/>
      <c r="E56" s="122"/>
      <c r="F56" s="122"/>
    </row>
    <row r="57">
      <c r="B57" s="122"/>
      <c r="C57" s="122"/>
      <c r="D57" s="122"/>
      <c r="E57" s="122"/>
      <c r="F57" s="122"/>
    </row>
    <row r="58">
      <c r="B58" s="122"/>
      <c r="C58" s="122"/>
      <c r="D58" s="122"/>
      <c r="E58" s="122"/>
      <c r="F58" s="122"/>
    </row>
    <row r="59">
      <c r="B59" s="122"/>
      <c r="C59" s="122"/>
      <c r="D59" s="122"/>
      <c r="E59" s="122"/>
      <c r="F59" s="122"/>
    </row>
    <row r="60">
      <c r="B60" s="122"/>
      <c r="C60" s="122"/>
      <c r="D60" s="122"/>
      <c r="E60" s="122"/>
      <c r="F60" s="122"/>
    </row>
    <row r="61">
      <c r="B61" s="122"/>
      <c r="C61" s="122"/>
      <c r="D61" s="122"/>
      <c r="E61" s="122"/>
      <c r="F61" s="122"/>
    </row>
    <row r="62">
      <c r="B62" s="122"/>
      <c r="C62" s="122"/>
      <c r="D62" s="122"/>
      <c r="E62" s="122"/>
      <c r="F62" s="122"/>
    </row>
    <row r="63">
      <c r="B63" s="122"/>
      <c r="C63" s="122"/>
      <c r="D63" s="122"/>
      <c r="E63" s="122"/>
      <c r="F63" s="122"/>
    </row>
    <row r="64">
      <c r="B64" s="122"/>
      <c r="C64" s="122"/>
      <c r="D64" s="122"/>
      <c r="E64" s="122"/>
      <c r="F64" s="122"/>
    </row>
    <row r="65">
      <c r="B65" s="122"/>
      <c r="C65" s="122"/>
      <c r="D65" s="122"/>
      <c r="E65" s="122"/>
      <c r="F65" s="122"/>
    </row>
    <row r="66">
      <c r="B66" s="122"/>
      <c r="C66" s="122"/>
      <c r="D66" s="122"/>
      <c r="E66" s="122"/>
      <c r="F66" s="122"/>
    </row>
    <row r="67">
      <c r="B67" s="122"/>
      <c r="C67" s="122"/>
      <c r="D67" s="122"/>
      <c r="E67" s="122"/>
      <c r="F67" s="122"/>
    </row>
    <row r="68">
      <c r="B68" s="122"/>
      <c r="C68" s="122"/>
      <c r="D68" s="122"/>
      <c r="E68" s="122"/>
      <c r="F68" s="122"/>
    </row>
    <row r="69">
      <c r="B69" s="122"/>
      <c r="C69" s="122"/>
      <c r="D69" s="122"/>
      <c r="E69" s="122"/>
      <c r="F69" s="122"/>
    </row>
    <row r="70">
      <c r="B70" s="122"/>
      <c r="C70" s="122"/>
      <c r="D70" s="122"/>
      <c r="E70" s="122"/>
      <c r="F70" s="122"/>
    </row>
    <row r="71">
      <c r="B71" s="122"/>
      <c r="C71" s="122"/>
      <c r="D71" s="122"/>
      <c r="E71" s="122"/>
      <c r="F71" s="122"/>
    </row>
    <row r="72">
      <c r="B72" s="122"/>
      <c r="C72" s="122"/>
      <c r="D72" s="122"/>
      <c r="E72" s="122"/>
      <c r="F72" s="122"/>
    </row>
    <row r="73">
      <c r="B73" s="122"/>
      <c r="C73" s="122"/>
      <c r="D73" s="122"/>
      <c r="E73" s="122"/>
      <c r="F73" s="122"/>
    </row>
    <row r="74">
      <c r="B74" s="122"/>
      <c r="C74" s="122"/>
      <c r="D74" s="122"/>
      <c r="E74" s="122"/>
      <c r="F74" s="122"/>
    </row>
    <row r="75">
      <c r="B75" s="122"/>
      <c r="C75" s="122"/>
      <c r="D75" s="122"/>
      <c r="E75" s="122"/>
      <c r="F75" s="122"/>
    </row>
    <row r="76">
      <c r="B76" s="122"/>
      <c r="C76" s="122"/>
      <c r="D76" s="122"/>
      <c r="E76" s="122"/>
      <c r="F76" s="122"/>
    </row>
    <row r="77">
      <c r="B77" s="122"/>
      <c r="C77" s="122"/>
      <c r="D77" s="122"/>
      <c r="E77" s="122"/>
      <c r="F77" s="122"/>
    </row>
    <row r="78">
      <c r="B78" s="122"/>
      <c r="C78" s="122"/>
      <c r="D78" s="122"/>
      <c r="E78" s="122"/>
      <c r="F78" s="122"/>
    </row>
    <row r="79">
      <c r="B79" s="122"/>
      <c r="C79" s="122"/>
      <c r="D79" s="122"/>
      <c r="E79" s="122"/>
      <c r="F79" s="122"/>
    </row>
    <row r="80">
      <c r="B80" s="122"/>
      <c r="C80" s="122"/>
      <c r="D80" s="122"/>
      <c r="E80" s="122"/>
      <c r="F80" s="122"/>
    </row>
    <row r="81">
      <c r="B81" s="122"/>
      <c r="C81" s="122"/>
      <c r="D81" s="122"/>
      <c r="E81" s="122"/>
      <c r="F81" s="122"/>
    </row>
    <row r="82">
      <c r="B82" s="122"/>
      <c r="C82" s="122"/>
      <c r="D82" s="122"/>
      <c r="E82" s="122"/>
      <c r="F82" s="122"/>
    </row>
    <row r="83">
      <c r="B83" s="122"/>
      <c r="C83" s="122"/>
      <c r="D83" s="122"/>
      <c r="E83" s="122"/>
      <c r="F83" s="122"/>
    </row>
    <row r="84">
      <c r="B84" s="122"/>
      <c r="C84" s="122"/>
      <c r="D84" s="122"/>
      <c r="E84" s="122"/>
      <c r="F84" s="122"/>
    </row>
    <row r="85">
      <c r="B85" s="122"/>
      <c r="C85" s="122"/>
      <c r="D85" s="122"/>
      <c r="E85" s="122"/>
      <c r="F85" s="122"/>
    </row>
    <row r="86">
      <c r="B86" s="122"/>
      <c r="C86" s="122"/>
      <c r="D86" s="122"/>
      <c r="E86" s="122"/>
      <c r="F86" s="122"/>
    </row>
    <row r="87">
      <c r="B87" s="122"/>
      <c r="C87" s="122"/>
      <c r="D87" s="122"/>
      <c r="E87" s="122"/>
      <c r="F87" s="122"/>
    </row>
    <row r="88">
      <c r="B88" s="122"/>
      <c r="C88" s="122"/>
      <c r="D88" s="122"/>
      <c r="E88" s="122"/>
      <c r="F88" s="122"/>
    </row>
    <row r="89">
      <c r="B89" s="122"/>
      <c r="C89" s="122"/>
      <c r="D89" s="122"/>
      <c r="E89" s="122"/>
      <c r="F89" s="122"/>
    </row>
    <row r="90">
      <c r="B90" s="122"/>
      <c r="C90" s="122"/>
      <c r="D90" s="122"/>
      <c r="E90" s="122"/>
      <c r="F90" s="122"/>
    </row>
    <row r="91">
      <c r="B91" s="122"/>
      <c r="C91" s="122"/>
      <c r="D91" s="122"/>
      <c r="E91" s="122"/>
      <c r="F91" s="122"/>
    </row>
    <row r="92">
      <c r="B92" s="122"/>
      <c r="C92" s="122"/>
      <c r="D92" s="122"/>
      <c r="E92" s="122"/>
      <c r="F92" s="122"/>
    </row>
    <row r="93">
      <c r="B93" s="122"/>
      <c r="C93" s="122"/>
      <c r="D93" s="122"/>
      <c r="E93" s="122"/>
      <c r="F93" s="122"/>
    </row>
    <row r="94">
      <c r="B94" s="122"/>
      <c r="C94" s="122"/>
      <c r="D94" s="122"/>
      <c r="E94" s="122"/>
      <c r="F94" s="122"/>
    </row>
    <row r="95">
      <c r="B95" s="122"/>
      <c r="C95" s="122"/>
      <c r="D95" s="122"/>
      <c r="E95" s="122"/>
      <c r="F95" s="122"/>
    </row>
    <row r="96">
      <c r="B96" s="122"/>
      <c r="C96" s="122"/>
      <c r="D96" s="122"/>
      <c r="E96" s="122"/>
      <c r="F96" s="122"/>
    </row>
    <row r="97">
      <c r="B97" s="122"/>
      <c r="C97" s="122"/>
      <c r="D97" s="122"/>
      <c r="E97" s="122"/>
      <c r="F97" s="122"/>
    </row>
    <row r="98">
      <c r="B98" s="122"/>
      <c r="C98" s="122"/>
      <c r="D98" s="122"/>
      <c r="E98" s="122"/>
      <c r="F98" s="122"/>
    </row>
    <row r="99">
      <c r="B99" s="122"/>
      <c r="C99" s="122"/>
      <c r="D99" s="122"/>
      <c r="E99" s="122"/>
      <c r="F99" s="122"/>
    </row>
    <row r="100">
      <c r="B100" s="122"/>
      <c r="C100" s="122"/>
      <c r="D100" s="122"/>
      <c r="E100" s="122"/>
      <c r="F100" s="122"/>
    </row>
    <row r="101">
      <c r="B101" s="122"/>
      <c r="C101" s="122"/>
      <c r="D101" s="122"/>
      <c r="E101" s="122"/>
      <c r="F101" s="122"/>
    </row>
    <row r="102">
      <c r="B102" s="122"/>
      <c r="C102" s="122"/>
      <c r="D102" s="122"/>
      <c r="E102" s="122"/>
      <c r="F102" s="122"/>
    </row>
    <row r="103">
      <c r="B103" s="122"/>
      <c r="C103" s="122"/>
      <c r="D103" s="122"/>
      <c r="E103" s="122"/>
      <c r="F103" s="122"/>
    </row>
    <row r="104">
      <c r="B104" s="122"/>
      <c r="C104" s="122"/>
      <c r="D104" s="122"/>
      <c r="E104" s="122"/>
      <c r="F104" s="122"/>
    </row>
    <row r="105">
      <c r="B105" s="122"/>
      <c r="C105" s="122"/>
      <c r="D105" s="122"/>
      <c r="E105" s="122"/>
      <c r="F105" s="122"/>
    </row>
    <row r="106">
      <c r="B106" s="122"/>
      <c r="C106" s="122"/>
      <c r="D106" s="122"/>
      <c r="E106" s="122"/>
      <c r="F106" s="122"/>
    </row>
    <row r="107">
      <c r="B107" s="122"/>
      <c r="C107" s="122"/>
      <c r="D107" s="122"/>
      <c r="E107" s="122"/>
      <c r="F107" s="122"/>
    </row>
    <row r="108">
      <c r="B108" s="122"/>
      <c r="C108" s="122"/>
      <c r="D108" s="122"/>
      <c r="E108" s="122"/>
      <c r="F108" s="122"/>
    </row>
    <row r="109">
      <c r="B109" s="122"/>
      <c r="C109" s="122"/>
      <c r="D109" s="122"/>
      <c r="E109" s="122"/>
      <c r="F109" s="122"/>
    </row>
    <row r="110">
      <c r="B110" s="122"/>
      <c r="C110" s="122"/>
      <c r="D110" s="122"/>
      <c r="E110" s="122"/>
      <c r="F110" s="122"/>
    </row>
    <row r="111">
      <c r="B111" s="122"/>
      <c r="C111" s="122"/>
      <c r="D111" s="122"/>
      <c r="E111" s="122"/>
      <c r="F111" s="122"/>
    </row>
    <row r="112">
      <c r="B112" s="122"/>
      <c r="C112" s="122"/>
      <c r="D112" s="122"/>
      <c r="E112" s="122"/>
      <c r="F112" s="122"/>
    </row>
    <row r="113">
      <c r="B113" s="122"/>
      <c r="C113" s="122"/>
      <c r="D113" s="122"/>
      <c r="E113" s="122"/>
      <c r="F113" s="122"/>
    </row>
    <row r="114">
      <c r="B114" s="122"/>
      <c r="C114" s="122"/>
      <c r="D114" s="122"/>
      <c r="E114" s="122"/>
      <c r="F114" s="122"/>
    </row>
    <row r="115">
      <c r="B115" s="122"/>
      <c r="C115" s="122"/>
      <c r="D115" s="122"/>
      <c r="E115" s="122"/>
      <c r="F115" s="122"/>
    </row>
    <row r="116">
      <c r="B116" s="122"/>
      <c r="C116" s="122"/>
      <c r="D116" s="122"/>
      <c r="E116" s="122"/>
      <c r="F116" s="122"/>
    </row>
    <row r="117">
      <c r="B117" s="122"/>
      <c r="C117" s="122"/>
      <c r="D117" s="122"/>
      <c r="E117" s="122"/>
      <c r="F117" s="122"/>
    </row>
    <row r="118">
      <c r="B118" s="122"/>
      <c r="C118" s="122"/>
      <c r="D118" s="122"/>
      <c r="E118" s="122"/>
      <c r="F118" s="122"/>
    </row>
    <row r="119">
      <c r="B119" s="122"/>
      <c r="C119" s="122"/>
      <c r="D119" s="122"/>
      <c r="E119" s="122"/>
      <c r="F119" s="122"/>
    </row>
    <row r="120">
      <c r="B120" s="122"/>
      <c r="C120" s="122"/>
      <c r="D120" s="122"/>
      <c r="E120" s="122"/>
      <c r="F120" s="122"/>
    </row>
    <row r="121">
      <c r="B121" s="122"/>
      <c r="C121" s="122"/>
      <c r="D121" s="122"/>
      <c r="E121" s="122"/>
      <c r="F121" s="122"/>
    </row>
    <row r="122">
      <c r="B122" s="122"/>
      <c r="C122" s="122"/>
      <c r="D122" s="122"/>
      <c r="E122" s="122"/>
      <c r="F122" s="122"/>
    </row>
    <row r="123">
      <c r="B123" s="122"/>
      <c r="C123" s="122"/>
      <c r="D123" s="122"/>
      <c r="E123" s="122"/>
      <c r="F123" s="122"/>
    </row>
    <row r="124">
      <c r="B124" s="122"/>
      <c r="C124" s="122"/>
      <c r="D124" s="122"/>
      <c r="E124" s="122"/>
      <c r="F124" s="122"/>
    </row>
    <row r="125">
      <c r="B125" s="122"/>
      <c r="C125" s="122"/>
      <c r="D125" s="122"/>
      <c r="E125" s="122"/>
      <c r="F125" s="122"/>
    </row>
    <row r="126">
      <c r="B126" s="122"/>
      <c r="C126" s="122"/>
      <c r="D126" s="122"/>
      <c r="E126" s="122"/>
      <c r="F126" s="122"/>
    </row>
    <row r="127">
      <c r="B127" s="122"/>
      <c r="C127" s="122"/>
      <c r="D127" s="122"/>
      <c r="E127" s="122"/>
      <c r="F127" s="122"/>
    </row>
    <row r="128">
      <c r="B128" s="122"/>
      <c r="C128" s="122"/>
      <c r="D128" s="122"/>
      <c r="E128" s="122"/>
      <c r="F128" s="122"/>
    </row>
    <row r="129">
      <c r="B129" s="122"/>
      <c r="C129" s="122"/>
      <c r="D129" s="122"/>
      <c r="E129" s="122"/>
      <c r="F129" s="122"/>
    </row>
    <row r="130">
      <c r="B130" s="122"/>
      <c r="C130" s="122"/>
      <c r="D130" s="122"/>
      <c r="E130" s="122"/>
      <c r="F130" s="122"/>
    </row>
    <row r="131">
      <c r="B131" s="122"/>
      <c r="C131" s="122"/>
      <c r="D131" s="122"/>
      <c r="E131" s="122"/>
      <c r="F131" s="122"/>
    </row>
    <row r="132">
      <c r="B132" s="122"/>
      <c r="C132" s="122"/>
      <c r="D132" s="122"/>
      <c r="E132" s="122"/>
      <c r="F132" s="122"/>
    </row>
    <row r="133">
      <c r="B133" s="122"/>
      <c r="C133" s="122"/>
      <c r="D133" s="122"/>
      <c r="E133" s="122"/>
      <c r="F133" s="122"/>
    </row>
    <row r="134">
      <c r="B134" s="122"/>
      <c r="C134" s="122"/>
      <c r="D134" s="122"/>
      <c r="E134" s="122"/>
      <c r="F134" s="122"/>
    </row>
    <row r="135">
      <c r="B135" s="122"/>
      <c r="C135" s="122"/>
      <c r="D135" s="122"/>
      <c r="E135" s="122"/>
      <c r="F135" s="122"/>
    </row>
    <row r="136">
      <c r="B136" s="122"/>
      <c r="C136" s="122"/>
      <c r="D136" s="122"/>
      <c r="E136" s="122"/>
      <c r="F136" s="122"/>
    </row>
    <row r="137">
      <c r="B137" s="122"/>
      <c r="C137" s="122"/>
      <c r="D137" s="122"/>
      <c r="E137" s="122"/>
      <c r="F137" s="122"/>
    </row>
    <row r="138">
      <c r="B138" s="122"/>
      <c r="C138" s="122"/>
      <c r="D138" s="122"/>
      <c r="E138" s="122"/>
      <c r="F138" s="122"/>
    </row>
    <row r="139">
      <c r="B139" s="122"/>
      <c r="C139" s="122"/>
      <c r="D139" s="122"/>
      <c r="E139" s="122"/>
      <c r="F139" s="122"/>
    </row>
    <row r="140">
      <c r="B140" s="122"/>
      <c r="C140" s="122"/>
      <c r="D140" s="122"/>
      <c r="E140" s="122"/>
      <c r="F140" s="122"/>
    </row>
    <row r="141">
      <c r="B141" s="122"/>
      <c r="C141" s="122"/>
      <c r="D141" s="122"/>
      <c r="E141" s="122"/>
      <c r="F141" s="122"/>
    </row>
    <row r="142">
      <c r="B142" s="122"/>
      <c r="C142" s="122"/>
      <c r="D142" s="122"/>
      <c r="E142" s="122"/>
      <c r="F142" s="122"/>
    </row>
    <row r="143">
      <c r="B143" s="122"/>
      <c r="C143" s="122"/>
      <c r="D143" s="122"/>
      <c r="E143" s="122"/>
      <c r="F143" s="122"/>
    </row>
    <row r="144">
      <c r="B144" s="122"/>
      <c r="C144" s="122"/>
      <c r="D144" s="122"/>
      <c r="E144" s="122"/>
      <c r="F144" s="122"/>
    </row>
    <row r="145">
      <c r="B145" s="122"/>
      <c r="C145" s="122"/>
      <c r="D145" s="122"/>
      <c r="E145" s="122"/>
      <c r="F145" s="122"/>
    </row>
    <row r="146">
      <c r="B146" s="122"/>
      <c r="C146" s="122"/>
      <c r="D146" s="122"/>
      <c r="E146" s="122"/>
      <c r="F146" s="122"/>
    </row>
    <row r="147">
      <c r="B147" s="122"/>
      <c r="C147" s="122"/>
      <c r="D147" s="122"/>
      <c r="E147" s="122"/>
      <c r="F147" s="122"/>
    </row>
    <row r="148">
      <c r="B148" s="122"/>
      <c r="C148" s="122"/>
      <c r="D148" s="122"/>
      <c r="E148" s="122"/>
      <c r="F148" s="122"/>
    </row>
    <row r="149">
      <c r="B149" s="122"/>
      <c r="C149" s="122"/>
      <c r="D149" s="122"/>
      <c r="E149" s="122"/>
      <c r="F149" s="122"/>
    </row>
    <row r="150">
      <c r="B150" s="122"/>
      <c r="C150" s="122"/>
      <c r="D150" s="122"/>
      <c r="E150" s="122"/>
      <c r="F150" s="122"/>
    </row>
    <row r="151">
      <c r="B151" s="122"/>
      <c r="C151" s="122"/>
      <c r="D151" s="122"/>
      <c r="E151" s="122"/>
      <c r="F151" s="122"/>
    </row>
    <row r="152">
      <c r="B152" s="122"/>
      <c r="C152" s="122"/>
      <c r="D152" s="122"/>
      <c r="E152" s="122"/>
      <c r="F152" s="122"/>
    </row>
    <row r="153">
      <c r="B153" s="122"/>
      <c r="C153" s="122"/>
      <c r="D153" s="122"/>
      <c r="E153" s="122"/>
      <c r="F153" s="122"/>
    </row>
    <row r="154">
      <c r="B154" s="122"/>
      <c r="C154" s="122"/>
      <c r="D154" s="122"/>
      <c r="E154" s="122"/>
      <c r="F154" s="122"/>
    </row>
    <row r="155">
      <c r="B155" s="122"/>
      <c r="C155" s="122"/>
      <c r="D155" s="122"/>
      <c r="E155" s="122"/>
      <c r="F155" s="122"/>
    </row>
    <row r="156">
      <c r="B156" s="122"/>
      <c r="C156" s="122"/>
      <c r="D156" s="122"/>
      <c r="E156" s="122"/>
      <c r="F156" s="122"/>
    </row>
    <row r="157">
      <c r="B157" s="122"/>
      <c r="C157" s="122"/>
      <c r="D157" s="122"/>
      <c r="E157" s="122"/>
      <c r="F157" s="122"/>
    </row>
    <row r="158">
      <c r="B158" s="122"/>
      <c r="C158" s="122"/>
      <c r="D158" s="122"/>
      <c r="E158" s="122"/>
      <c r="F158" s="122"/>
    </row>
    <row r="159">
      <c r="B159" s="122"/>
      <c r="C159" s="122"/>
      <c r="D159" s="122"/>
      <c r="E159" s="122"/>
      <c r="F159" s="122"/>
    </row>
    <row r="160">
      <c r="B160" s="122"/>
      <c r="C160" s="122"/>
      <c r="D160" s="122"/>
      <c r="E160" s="122"/>
      <c r="F160" s="122"/>
    </row>
    <row r="161">
      <c r="B161" s="122"/>
      <c r="C161" s="122"/>
      <c r="D161" s="122"/>
      <c r="E161" s="122"/>
      <c r="F161" s="122"/>
    </row>
    <row r="162">
      <c r="B162" s="122"/>
      <c r="C162" s="122"/>
      <c r="D162" s="122"/>
      <c r="E162" s="122"/>
      <c r="F162" s="122"/>
    </row>
    <row r="163">
      <c r="B163" s="122"/>
      <c r="C163" s="122"/>
      <c r="D163" s="122"/>
      <c r="E163" s="122"/>
      <c r="F163" s="122"/>
    </row>
    <row r="164">
      <c r="B164" s="122"/>
      <c r="C164" s="122"/>
      <c r="D164" s="122"/>
      <c r="E164" s="122"/>
      <c r="F164" s="122"/>
    </row>
    <row r="165">
      <c r="B165" s="122"/>
      <c r="C165" s="122"/>
      <c r="D165" s="122"/>
      <c r="E165" s="122"/>
      <c r="F165" s="122"/>
    </row>
    <row r="166">
      <c r="B166" s="122"/>
      <c r="C166" s="122"/>
      <c r="D166" s="122"/>
      <c r="E166" s="122"/>
      <c r="F166" s="122"/>
    </row>
    <row r="167">
      <c r="B167" s="122"/>
      <c r="C167" s="122"/>
      <c r="D167" s="122"/>
      <c r="E167" s="122"/>
      <c r="F167" s="122"/>
    </row>
    <row r="168">
      <c r="B168" s="122"/>
      <c r="C168" s="122"/>
      <c r="D168" s="122"/>
      <c r="E168" s="122"/>
      <c r="F168" s="122"/>
    </row>
    <row r="169">
      <c r="B169" s="122"/>
      <c r="C169" s="122"/>
      <c r="D169" s="122"/>
      <c r="E169" s="122"/>
      <c r="F169" s="122"/>
    </row>
    <row r="170">
      <c r="B170" s="122"/>
      <c r="C170" s="122"/>
      <c r="D170" s="122"/>
      <c r="E170" s="122"/>
      <c r="F170" s="122"/>
    </row>
    <row r="171">
      <c r="B171" s="122"/>
      <c r="C171" s="122"/>
      <c r="D171" s="122"/>
      <c r="E171" s="122"/>
      <c r="F171" s="122"/>
    </row>
    <row r="172">
      <c r="B172" s="122"/>
      <c r="C172" s="122"/>
      <c r="D172" s="122"/>
      <c r="E172" s="122"/>
      <c r="F172" s="122"/>
    </row>
    <row r="173">
      <c r="B173" s="122"/>
      <c r="C173" s="122"/>
      <c r="D173" s="122"/>
      <c r="E173" s="122"/>
      <c r="F173" s="122"/>
    </row>
    <row r="174">
      <c r="B174" s="122"/>
      <c r="C174" s="122"/>
      <c r="D174" s="122"/>
      <c r="E174" s="122"/>
      <c r="F174" s="122"/>
    </row>
    <row r="175">
      <c r="B175" s="122"/>
      <c r="C175" s="122"/>
      <c r="D175" s="122"/>
      <c r="E175" s="122"/>
      <c r="F175" s="122"/>
    </row>
    <row r="176">
      <c r="B176" s="122"/>
      <c r="C176" s="122"/>
      <c r="D176" s="122"/>
      <c r="E176" s="122"/>
      <c r="F176" s="122"/>
    </row>
    <row r="177">
      <c r="B177" s="122"/>
      <c r="C177" s="122"/>
      <c r="D177" s="122"/>
      <c r="E177" s="122"/>
      <c r="F177" s="122"/>
    </row>
    <row r="178">
      <c r="B178" s="122"/>
      <c r="C178" s="122"/>
      <c r="D178" s="122"/>
      <c r="E178" s="122"/>
      <c r="F178" s="122"/>
    </row>
    <row r="179">
      <c r="B179" s="122"/>
      <c r="C179" s="122"/>
      <c r="D179" s="122"/>
      <c r="E179" s="122"/>
      <c r="F179" s="122"/>
    </row>
    <row r="180">
      <c r="B180" s="122"/>
      <c r="C180" s="122"/>
      <c r="D180" s="122"/>
      <c r="E180" s="122"/>
      <c r="F180" s="122"/>
    </row>
    <row r="181">
      <c r="B181" s="122"/>
      <c r="C181" s="122"/>
      <c r="D181" s="122"/>
      <c r="E181" s="122"/>
      <c r="F181" s="122"/>
    </row>
    <row r="182">
      <c r="B182" s="122"/>
      <c r="C182" s="122"/>
      <c r="D182" s="122"/>
      <c r="E182" s="122"/>
      <c r="F182" s="122"/>
    </row>
    <row r="183">
      <c r="B183" s="122"/>
      <c r="C183" s="122"/>
      <c r="D183" s="122"/>
      <c r="E183" s="122"/>
      <c r="F183" s="122"/>
    </row>
    <row r="184">
      <c r="B184" s="122"/>
      <c r="C184" s="122"/>
      <c r="D184" s="122"/>
      <c r="E184" s="122"/>
      <c r="F184" s="122"/>
    </row>
    <row r="185">
      <c r="B185" s="122"/>
      <c r="C185" s="122"/>
      <c r="D185" s="122"/>
      <c r="E185" s="122"/>
      <c r="F185" s="122"/>
    </row>
    <row r="186">
      <c r="B186" s="122"/>
      <c r="C186" s="122"/>
      <c r="D186" s="122"/>
      <c r="E186" s="122"/>
      <c r="F186" s="122"/>
    </row>
    <row r="187">
      <c r="B187" s="122"/>
      <c r="C187" s="122"/>
      <c r="D187" s="122"/>
      <c r="E187" s="122"/>
      <c r="F187" s="122"/>
    </row>
    <row r="188">
      <c r="B188" s="122"/>
      <c r="C188" s="122"/>
      <c r="D188" s="122"/>
      <c r="E188" s="122"/>
      <c r="F188" s="122"/>
    </row>
    <row r="189">
      <c r="B189" s="122"/>
      <c r="C189" s="122"/>
      <c r="D189" s="122"/>
      <c r="E189" s="122"/>
      <c r="F189" s="122"/>
    </row>
    <row r="190">
      <c r="B190" s="122"/>
      <c r="C190" s="122"/>
      <c r="D190" s="122"/>
      <c r="E190" s="122"/>
      <c r="F190" s="122"/>
    </row>
    <row r="191">
      <c r="B191" s="122"/>
      <c r="C191" s="122"/>
      <c r="D191" s="122"/>
      <c r="E191" s="122"/>
      <c r="F191" s="122"/>
    </row>
    <row r="192">
      <c r="B192" s="122"/>
      <c r="C192" s="122"/>
      <c r="D192" s="122"/>
      <c r="E192" s="122"/>
      <c r="F192" s="122"/>
    </row>
    <row r="193">
      <c r="B193" s="122"/>
      <c r="C193" s="122"/>
      <c r="D193" s="122"/>
      <c r="E193" s="122"/>
      <c r="F193" s="122"/>
    </row>
    <row r="194">
      <c r="B194" s="122"/>
      <c r="C194" s="122"/>
      <c r="D194" s="122"/>
      <c r="E194" s="122"/>
      <c r="F194" s="122"/>
    </row>
    <row r="195">
      <c r="B195" s="122"/>
      <c r="C195" s="122"/>
      <c r="D195" s="122"/>
      <c r="E195" s="122"/>
      <c r="F195" s="122"/>
    </row>
    <row r="196">
      <c r="B196" s="122"/>
      <c r="C196" s="122"/>
      <c r="D196" s="122"/>
      <c r="E196" s="122"/>
      <c r="F196" s="122"/>
    </row>
    <row r="197">
      <c r="B197" s="122"/>
      <c r="C197" s="122"/>
      <c r="D197" s="122"/>
      <c r="E197" s="122"/>
      <c r="F197" s="122"/>
    </row>
    <row r="198">
      <c r="B198" s="122"/>
      <c r="C198" s="122"/>
      <c r="D198" s="122"/>
      <c r="E198" s="122"/>
      <c r="F198" s="122"/>
    </row>
    <row r="199">
      <c r="B199" s="122"/>
      <c r="C199" s="122"/>
      <c r="D199" s="122"/>
      <c r="E199" s="122"/>
      <c r="F199" s="122"/>
    </row>
    <row r="200">
      <c r="B200" s="122"/>
      <c r="C200" s="122"/>
      <c r="D200" s="122"/>
      <c r="E200" s="122"/>
      <c r="F200" s="122"/>
    </row>
    <row r="201">
      <c r="B201" s="122"/>
      <c r="C201" s="122"/>
      <c r="D201" s="122"/>
      <c r="E201" s="122"/>
      <c r="F201" s="122"/>
    </row>
    <row r="202">
      <c r="B202" s="122"/>
      <c r="C202" s="122"/>
      <c r="D202" s="122"/>
      <c r="E202" s="122"/>
      <c r="F202" s="122"/>
    </row>
    <row r="203">
      <c r="B203" s="122"/>
      <c r="C203" s="122"/>
      <c r="D203" s="122"/>
      <c r="E203" s="122"/>
      <c r="F203" s="122"/>
    </row>
    <row r="204">
      <c r="B204" s="122"/>
      <c r="C204" s="122"/>
      <c r="D204" s="122"/>
      <c r="E204" s="122"/>
      <c r="F204" s="122"/>
    </row>
    <row r="205">
      <c r="B205" s="122"/>
      <c r="C205" s="122"/>
      <c r="D205" s="122"/>
      <c r="E205" s="122"/>
      <c r="F205" s="122"/>
    </row>
    <row r="206">
      <c r="B206" s="122"/>
      <c r="C206" s="122"/>
      <c r="D206" s="122"/>
      <c r="E206" s="122"/>
      <c r="F206" s="122"/>
    </row>
    <row r="207">
      <c r="B207" s="122"/>
      <c r="C207" s="122"/>
      <c r="D207" s="122"/>
      <c r="E207" s="122"/>
      <c r="F207" s="122"/>
    </row>
    <row r="208">
      <c r="B208" s="122"/>
      <c r="C208" s="122"/>
      <c r="D208" s="122"/>
      <c r="E208" s="122"/>
      <c r="F208" s="122"/>
    </row>
    <row r="209">
      <c r="B209" s="122"/>
      <c r="C209" s="122"/>
      <c r="D209" s="122"/>
      <c r="E209" s="122"/>
      <c r="F209" s="122"/>
    </row>
    <row r="210">
      <c r="B210" s="122"/>
      <c r="C210" s="122"/>
      <c r="D210" s="122"/>
      <c r="E210" s="122"/>
      <c r="F210" s="122"/>
    </row>
    <row r="211">
      <c r="B211" s="122"/>
      <c r="C211" s="122"/>
      <c r="D211" s="122"/>
      <c r="E211" s="122"/>
      <c r="F211" s="122"/>
    </row>
    <row r="212">
      <c r="B212" s="122"/>
      <c r="C212" s="122"/>
      <c r="D212" s="122"/>
      <c r="E212" s="122"/>
      <c r="F212" s="122"/>
    </row>
    <row r="213">
      <c r="B213" s="122"/>
      <c r="C213" s="122"/>
      <c r="D213" s="122"/>
      <c r="E213" s="122"/>
      <c r="F213" s="122"/>
    </row>
    <row r="214">
      <c r="B214" s="122"/>
      <c r="C214" s="122"/>
      <c r="D214" s="122"/>
      <c r="E214" s="122"/>
      <c r="F214" s="122"/>
    </row>
    <row r="215">
      <c r="B215" s="122"/>
      <c r="C215" s="122"/>
      <c r="D215" s="122"/>
      <c r="E215" s="122"/>
      <c r="F215" s="122"/>
    </row>
    <row r="216">
      <c r="B216" s="122"/>
      <c r="C216" s="122"/>
      <c r="D216" s="122"/>
      <c r="E216" s="122"/>
      <c r="F216" s="122"/>
    </row>
    <row r="217">
      <c r="B217" s="122"/>
      <c r="C217" s="122"/>
      <c r="D217" s="122"/>
      <c r="E217" s="122"/>
      <c r="F217" s="122"/>
    </row>
    <row r="218">
      <c r="B218" s="122"/>
      <c r="C218" s="122"/>
      <c r="D218" s="122"/>
      <c r="E218" s="122"/>
      <c r="F218" s="122"/>
    </row>
    <row r="219">
      <c r="B219" s="122"/>
      <c r="C219" s="122"/>
      <c r="D219" s="122"/>
      <c r="E219" s="122"/>
      <c r="F219" s="122"/>
    </row>
    <row r="220">
      <c r="B220" s="122"/>
      <c r="C220" s="122"/>
      <c r="D220" s="122"/>
      <c r="E220" s="122"/>
      <c r="F220" s="122"/>
    </row>
    <row r="221">
      <c r="B221" s="122"/>
      <c r="C221" s="122"/>
      <c r="D221" s="122"/>
      <c r="E221" s="122"/>
      <c r="F221" s="122"/>
    </row>
    <row r="222">
      <c r="B222" s="122"/>
      <c r="C222" s="122"/>
      <c r="D222" s="122"/>
      <c r="E222" s="122"/>
      <c r="F222" s="122"/>
    </row>
    <row r="223">
      <c r="B223" s="122"/>
      <c r="C223" s="122"/>
      <c r="D223" s="122"/>
      <c r="E223" s="122"/>
      <c r="F223" s="122"/>
    </row>
    <row r="224">
      <c r="B224" s="122"/>
      <c r="C224" s="122"/>
      <c r="D224" s="122"/>
      <c r="E224" s="122"/>
      <c r="F224" s="122"/>
    </row>
    <row r="225">
      <c r="B225" s="122"/>
      <c r="C225" s="122"/>
      <c r="D225" s="122"/>
      <c r="E225" s="122"/>
      <c r="F225" s="122"/>
    </row>
    <row r="226">
      <c r="B226" s="122"/>
      <c r="C226" s="122"/>
      <c r="D226" s="122"/>
      <c r="E226" s="122"/>
      <c r="F226" s="122"/>
    </row>
    <row r="227">
      <c r="B227" s="122"/>
      <c r="C227" s="122"/>
      <c r="D227" s="122"/>
      <c r="E227" s="122"/>
      <c r="F227" s="122"/>
    </row>
    <row r="228">
      <c r="B228" s="122"/>
      <c r="C228" s="122"/>
      <c r="D228" s="122"/>
      <c r="E228" s="122"/>
      <c r="F228" s="122"/>
    </row>
    <row r="229">
      <c r="B229" s="122"/>
      <c r="C229" s="122"/>
      <c r="D229" s="122"/>
      <c r="E229" s="122"/>
      <c r="F229" s="122"/>
    </row>
    <row r="230">
      <c r="B230" s="122"/>
      <c r="C230" s="122"/>
      <c r="D230" s="122"/>
      <c r="E230" s="122"/>
      <c r="F230" s="122"/>
    </row>
    <row r="231">
      <c r="B231" s="122"/>
      <c r="C231" s="122"/>
      <c r="D231" s="122"/>
      <c r="E231" s="122"/>
      <c r="F231" s="122"/>
    </row>
    <row r="232">
      <c r="B232" s="122"/>
      <c r="C232" s="122"/>
      <c r="D232" s="122"/>
      <c r="E232" s="122"/>
      <c r="F232" s="122"/>
    </row>
    <row r="233">
      <c r="B233" s="122"/>
      <c r="C233" s="122"/>
      <c r="D233" s="122"/>
      <c r="E233" s="122"/>
      <c r="F233" s="122"/>
    </row>
    <row r="234">
      <c r="B234" s="122"/>
      <c r="C234" s="122"/>
      <c r="D234" s="122"/>
      <c r="E234" s="122"/>
      <c r="F234" s="122"/>
    </row>
    <row r="235">
      <c r="B235" s="122"/>
      <c r="C235" s="122"/>
      <c r="D235" s="122"/>
      <c r="E235" s="122"/>
      <c r="F235" s="122"/>
    </row>
    <row r="236">
      <c r="B236" s="122"/>
      <c r="C236" s="122"/>
      <c r="D236" s="122"/>
      <c r="E236" s="122"/>
      <c r="F236" s="122"/>
    </row>
    <row r="237">
      <c r="B237" s="122"/>
      <c r="C237" s="122"/>
      <c r="D237" s="122"/>
      <c r="E237" s="122"/>
      <c r="F237" s="122"/>
    </row>
    <row r="238">
      <c r="B238" s="122"/>
      <c r="C238" s="122"/>
      <c r="D238" s="122"/>
      <c r="E238" s="122"/>
      <c r="F238" s="122"/>
    </row>
    <row r="239">
      <c r="B239" s="122"/>
      <c r="C239" s="122"/>
      <c r="D239" s="122"/>
      <c r="E239" s="122"/>
      <c r="F239" s="122"/>
    </row>
    <row r="240">
      <c r="B240" s="122"/>
      <c r="C240" s="122"/>
      <c r="D240" s="122"/>
      <c r="E240" s="122"/>
      <c r="F240" s="122"/>
    </row>
    <row r="241">
      <c r="B241" s="122"/>
      <c r="C241" s="122"/>
      <c r="D241" s="122"/>
      <c r="E241" s="122"/>
      <c r="F241" s="122"/>
    </row>
    <row r="242">
      <c r="B242" s="122"/>
      <c r="C242" s="122"/>
      <c r="D242" s="122"/>
      <c r="E242" s="122"/>
      <c r="F242" s="122"/>
    </row>
    <row r="243">
      <c r="B243" s="122"/>
      <c r="C243" s="122"/>
      <c r="D243" s="122"/>
      <c r="E243" s="122"/>
      <c r="F243" s="122"/>
    </row>
    <row r="244">
      <c r="B244" s="122"/>
      <c r="C244" s="122"/>
      <c r="D244" s="122"/>
      <c r="E244" s="122"/>
      <c r="F244" s="122"/>
    </row>
    <row r="245">
      <c r="B245" s="122"/>
      <c r="C245" s="122"/>
      <c r="D245" s="122"/>
      <c r="E245" s="122"/>
      <c r="F245" s="122"/>
    </row>
    <row r="246">
      <c r="B246" s="122"/>
      <c r="C246" s="122"/>
      <c r="D246" s="122"/>
      <c r="E246" s="122"/>
      <c r="F246" s="122"/>
    </row>
    <row r="247">
      <c r="B247" s="122"/>
      <c r="C247" s="122"/>
      <c r="D247" s="122"/>
      <c r="E247" s="122"/>
      <c r="F247" s="122"/>
    </row>
    <row r="248">
      <c r="B248" s="122"/>
      <c r="C248" s="122"/>
      <c r="D248" s="122"/>
      <c r="E248" s="122"/>
      <c r="F248" s="122"/>
    </row>
    <row r="249">
      <c r="B249" s="122"/>
      <c r="C249" s="122"/>
      <c r="D249" s="122"/>
      <c r="E249" s="122"/>
      <c r="F249" s="122"/>
    </row>
    <row r="250">
      <c r="B250" s="122"/>
      <c r="C250" s="122"/>
      <c r="D250" s="122"/>
      <c r="E250" s="122"/>
      <c r="F250" s="122"/>
    </row>
    <row r="251">
      <c r="B251" s="122"/>
      <c r="C251" s="122"/>
      <c r="D251" s="122"/>
      <c r="E251" s="122"/>
      <c r="F251" s="122"/>
    </row>
    <row r="252">
      <c r="B252" s="122"/>
      <c r="C252" s="122"/>
      <c r="D252" s="122"/>
      <c r="E252" s="122"/>
      <c r="F252" s="122"/>
    </row>
    <row r="253">
      <c r="B253" s="122"/>
      <c r="C253" s="122"/>
      <c r="D253" s="122"/>
      <c r="E253" s="122"/>
      <c r="F253" s="122"/>
    </row>
    <row r="254">
      <c r="B254" s="122"/>
      <c r="C254" s="122"/>
      <c r="D254" s="122"/>
      <c r="E254" s="122"/>
      <c r="F254" s="122"/>
    </row>
    <row r="255">
      <c r="B255" s="122"/>
      <c r="C255" s="122"/>
      <c r="D255" s="122"/>
      <c r="E255" s="122"/>
      <c r="F255" s="122"/>
    </row>
    <row r="256">
      <c r="B256" s="122"/>
      <c r="C256" s="122"/>
      <c r="D256" s="122"/>
      <c r="E256" s="122"/>
      <c r="F256" s="122"/>
    </row>
    <row r="257">
      <c r="B257" s="122"/>
      <c r="C257" s="122"/>
      <c r="D257" s="122"/>
      <c r="E257" s="122"/>
      <c r="F257" s="122"/>
    </row>
    <row r="258">
      <c r="B258" s="122"/>
      <c r="C258" s="122"/>
      <c r="D258" s="122"/>
      <c r="E258" s="122"/>
      <c r="F258" s="122"/>
    </row>
    <row r="259">
      <c r="B259" s="122"/>
      <c r="C259" s="122"/>
      <c r="D259" s="122"/>
      <c r="E259" s="122"/>
      <c r="F259" s="122"/>
    </row>
    <row r="260">
      <c r="B260" s="122"/>
      <c r="C260" s="122"/>
      <c r="D260" s="122"/>
      <c r="E260" s="122"/>
      <c r="F260" s="122"/>
    </row>
    <row r="261">
      <c r="B261" s="122"/>
      <c r="C261" s="122"/>
      <c r="D261" s="122"/>
      <c r="E261" s="122"/>
      <c r="F261" s="122"/>
    </row>
    <row r="262">
      <c r="B262" s="122"/>
      <c r="C262" s="122"/>
      <c r="D262" s="122"/>
      <c r="E262" s="122"/>
      <c r="F262" s="122"/>
    </row>
    <row r="263">
      <c r="B263" s="122"/>
      <c r="C263" s="122"/>
      <c r="D263" s="122"/>
      <c r="E263" s="122"/>
      <c r="F263" s="122"/>
    </row>
    <row r="264">
      <c r="B264" s="122"/>
      <c r="C264" s="122"/>
      <c r="D264" s="122"/>
      <c r="E264" s="122"/>
      <c r="F264" s="122"/>
    </row>
    <row r="265">
      <c r="B265" s="122"/>
      <c r="C265" s="122"/>
      <c r="D265" s="122"/>
      <c r="E265" s="122"/>
      <c r="F265" s="122"/>
    </row>
    <row r="266">
      <c r="B266" s="122"/>
      <c r="C266" s="122"/>
      <c r="D266" s="122"/>
      <c r="E266" s="122"/>
      <c r="F266" s="122"/>
    </row>
    <row r="267">
      <c r="B267" s="122"/>
      <c r="C267" s="122"/>
      <c r="D267" s="122"/>
      <c r="E267" s="122"/>
      <c r="F267" s="122"/>
    </row>
    <row r="268">
      <c r="B268" s="122"/>
      <c r="C268" s="122"/>
      <c r="D268" s="122"/>
      <c r="E268" s="122"/>
      <c r="F268" s="122"/>
    </row>
    <row r="269">
      <c r="B269" s="122"/>
      <c r="C269" s="122"/>
      <c r="D269" s="122"/>
      <c r="E269" s="122"/>
      <c r="F269" s="122"/>
    </row>
    <row r="270">
      <c r="B270" s="122"/>
      <c r="C270" s="122"/>
      <c r="D270" s="122"/>
      <c r="E270" s="122"/>
      <c r="F270" s="122"/>
    </row>
    <row r="271">
      <c r="B271" s="122"/>
      <c r="C271" s="122"/>
      <c r="D271" s="122"/>
      <c r="E271" s="122"/>
      <c r="F271" s="122"/>
    </row>
    <row r="272">
      <c r="B272" s="122"/>
      <c r="C272" s="122"/>
      <c r="D272" s="122"/>
      <c r="E272" s="122"/>
      <c r="F272" s="122"/>
    </row>
    <row r="273">
      <c r="B273" s="122"/>
      <c r="C273" s="122"/>
      <c r="D273" s="122"/>
      <c r="E273" s="122"/>
      <c r="F273" s="122"/>
    </row>
    <row r="274">
      <c r="B274" s="122"/>
      <c r="C274" s="122"/>
      <c r="D274" s="122"/>
      <c r="E274" s="122"/>
      <c r="F274" s="122"/>
    </row>
    <row r="275">
      <c r="B275" s="122"/>
      <c r="C275" s="122"/>
      <c r="D275" s="122"/>
      <c r="E275" s="122"/>
      <c r="F275" s="122"/>
    </row>
    <row r="276">
      <c r="B276" s="122"/>
      <c r="C276" s="122"/>
      <c r="D276" s="122"/>
      <c r="E276" s="122"/>
      <c r="F276" s="122"/>
    </row>
    <row r="277">
      <c r="B277" s="122"/>
      <c r="C277" s="122"/>
      <c r="D277" s="122"/>
      <c r="E277" s="122"/>
      <c r="F277" s="122"/>
    </row>
    <row r="278">
      <c r="B278" s="122"/>
      <c r="C278" s="122"/>
      <c r="D278" s="122"/>
      <c r="E278" s="122"/>
      <c r="F278" s="122"/>
    </row>
    <row r="279">
      <c r="B279" s="122"/>
      <c r="C279" s="122"/>
      <c r="D279" s="122"/>
      <c r="E279" s="122"/>
      <c r="F279" s="122"/>
    </row>
    <row r="280">
      <c r="B280" s="122"/>
      <c r="C280" s="122"/>
      <c r="D280" s="122"/>
      <c r="E280" s="122"/>
      <c r="F280" s="122"/>
    </row>
    <row r="281">
      <c r="B281" s="122"/>
      <c r="C281" s="122"/>
      <c r="D281" s="122"/>
      <c r="E281" s="122"/>
      <c r="F281" s="122"/>
    </row>
    <row r="282">
      <c r="B282" s="122"/>
      <c r="C282" s="122"/>
      <c r="D282" s="122"/>
      <c r="E282" s="122"/>
      <c r="F282" s="122"/>
    </row>
    <row r="283">
      <c r="B283" s="122"/>
      <c r="C283" s="122"/>
      <c r="D283" s="122"/>
      <c r="E283" s="122"/>
      <c r="F283" s="122"/>
    </row>
    <row r="284">
      <c r="B284" s="122"/>
      <c r="C284" s="122"/>
      <c r="D284" s="122"/>
      <c r="E284" s="122"/>
      <c r="F284" s="122"/>
    </row>
    <row r="285">
      <c r="B285" s="122"/>
      <c r="C285" s="122"/>
      <c r="D285" s="122"/>
      <c r="E285" s="122"/>
      <c r="F285" s="122"/>
    </row>
    <row r="286">
      <c r="B286" s="122"/>
      <c r="C286" s="122"/>
      <c r="D286" s="122"/>
      <c r="E286" s="122"/>
      <c r="F286" s="122"/>
    </row>
    <row r="287">
      <c r="B287" s="122"/>
      <c r="C287" s="122"/>
      <c r="D287" s="122"/>
      <c r="E287" s="122"/>
      <c r="F287" s="122"/>
    </row>
    <row r="288">
      <c r="B288" s="122"/>
      <c r="C288" s="122"/>
      <c r="D288" s="122"/>
      <c r="E288" s="122"/>
      <c r="F288" s="122"/>
    </row>
    <row r="289">
      <c r="B289" s="122"/>
      <c r="C289" s="122"/>
      <c r="D289" s="122"/>
      <c r="E289" s="122"/>
      <c r="F289" s="122"/>
    </row>
    <row r="290">
      <c r="B290" s="122"/>
      <c r="C290" s="122"/>
      <c r="D290" s="122"/>
      <c r="E290" s="122"/>
      <c r="F290" s="122"/>
    </row>
    <row r="291">
      <c r="B291" s="122"/>
      <c r="C291" s="122"/>
      <c r="D291" s="122"/>
      <c r="E291" s="122"/>
      <c r="F291" s="122"/>
    </row>
    <row r="292">
      <c r="B292" s="122"/>
      <c r="C292" s="122"/>
      <c r="D292" s="122"/>
      <c r="E292" s="122"/>
      <c r="F292" s="122"/>
    </row>
    <row r="293">
      <c r="B293" s="122"/>
      <c r="C293" s="122"/>
      <c r="D293" s="122"/>
      <c r="E293" s="122"/>
      <c r="F293" s="122"/>
    </row>
    <row r="294">
      <c r="B294" s="122"/>
      <c r="C294" s="122"/>
      <c r="D294" s="122"/>
      <c r="E294" s="122"/>
      <c r="F294" s="122"/>
    </row>
    <row r="295">
      <c r="B295" s="122"/>
      <c r="C295" s="122"/>
      <c r="D295" s="122"/>
      <c r="E295" s="122"/>
      <c r="F295" s="122"/>
    </row>
    <row r="296">
      <c r="B296" s="122"/>
      <c r="C296" s="122"/>
      <c r="D296" s="122"/>
      <c r="E296" s="122"/>
      <c r="F296" s="122"/>
    </row>
    <row r="297">
      <c r="B297" s="122"/>
      <c r="C297" s="122"/>
      <c r="D297" s="122"/>
      <c r="E297" s="122"/>
      <c r="F297" s="122"/>
    </row>
    <row r="298">
      <c r="B298" s="122"/>
      <c r="C298" s="122"/>
      <c r="D298" s="122"/>
      <c r="E298" s="122"/>
      <c r="F298" s="122"/>
    </row>
    <row r="299">
      <c r="B299" s="122"/>
      <c r="C299" s="122"/>
      <c r="D299" s="122"/>
      <c r="E299" s="122"/>
      <c r="F299" s="122"/>
    </row>
    <row r="300">
      <c r="B300" s="122"/>
      <c r="C300" s="122"/>
      <c r="D300" s="122"/>
      <c r="E300" s="122"/>
      <c r="F300" s="122"/>
    </row>
    <row r="301">
      <c r="B301" s="122"/>
      <c r="C301" s="122"/>
      <c r="D301" s="122"/>
      <c r="E301" s="122"/>
      <c r="F301" s="122"/>
    </row>
    <row r="302">
      <c r="B302" s="122"/>
      <c r="C302" s="122"/>
      <c r="D302" s="122"/>
      <c r="E302" s="122"/>
      <c r="F302" s="122"/>
    </row>
    <row r="303">
      <c r="B303" s="122"/>
      <c r="C303" s="122"/>
      <c r="D303" s="122"/>
      <c r="E303" s="122"/>
      <c r="F303" s="122"/>
    </row>
    <row r="304">
      <c r="B304" s="122"/>
      <c r="C304" s="122"/>
      <c r="D304" s="122"/>
      <c r="E304" s="122"/>
      <c r="F304" s="122"/>
    </row>
    <row r="305">
      <c r="B305" s="122"/>
      <c r="C305" s="122"/>
      <c r="D305" s="122"/>
      <c r="E305" s="122"/>
      <c r="F305" s="122"/>
    </row>
    <row r="306">
      <c r="B306" s="122"/>
      <c r="C306" s="122"/>
      <c r="D306" s="122"/>
      <c r="E306" s="122"/>
      <c r="F306" s="122"/>
    </row>
    <row r="307">
      <c r="B307" s="122"/>
      <c r="C307" s="122"/>
      <c r="D307" s="122"/>
      <c r="E307" s="122"/>
      <c r="F307" s="122"/>
    </row>
    <row r="308">
      <c r="B308" s="122"/>
      <c r="C308" s="122"/>
      <c r="D308" s="122"/>
      <c r="E308" s="122"/>
      <c r="F308" s="122"/>
    </row>
    <row r="309">
      <c r="B309" s="122"/>
      <c r="C309" s="122"/>
      <c r="D309" s="122"/>
      <c r="E309" s="122"/>
      <c r="F309" s="122"/>
    </row>
    <row r="310">
      <c r="B310" s="122"/>
      <c r="C310" s="122"/>
      <c r="D310" s="122"/>
      <c r="E310" s="122"/>
      <c r="F310" s="122"/>
    </row>
    <row r="311">
      <c r="B311" s="122"/>
      <c r="C311" s="122"/>
      <c r="D311" s="122"/>
      <c r="E311" s="122"/>
      <c r="F311" s="122"/>
    </row>
    <row r="312">
      <c r="B312" s="122"/>
      <c r="C312" s="122"/>
      <c r="D312" s="122"/>
      <c r="E312" s="122"/>
      <c r="F312" s="122"/>
    </row>
    <row r="313">
      <c r="B313" s="122"/>
      <c r="C313" s="122"/>
      <c r="D313" s="122"/>
      <c r="E313" s="122"/>
      <c r="F313" s="122"/>
    </row>
    <row r="314">
      <c r="B314" s="122"/>
      <c r="C314" s="122"/>
      <c r="D314" s="122"/>
      <c r="E314" s="122"/>
      <c r="F314" s="122"/>
    </row>
    <row r="315">
      <c r="B315" s="122"/>
      <c r="C315" s="122"/>
      <c r="D315" s="122"/>
      <c r="E315" s="122"/>
      <c r="F315" s="122"/>
    </row>
    <row r="316">
      <c r="B316" s="122"/>
      <c r="C316" s="122"/>
      <c r="D316" s="122"/>
      <c r="E316" s="122"/>
      <c r="F316" s="122"/>
    </row>
    <row r="317">
      <c r="B317" s="122"/>
      <c r="C317" s="122"/>
      <c r="D317" s="122"/>
      <c r="E317" s="122"/>
      <c r="F317" s="122"/>
    </row>
    <row r="318">
      <c r="B318" s="122"/>
      <c r="C318" s="122"/>
      <c r="D318" s="122"/>
      <c r="E318" s="122"/>
      <c r="F318" s="122"/>
    </row>
    <row r="319">
      <c r="B319" s="122"/>
      <c r="C319" s="122"/>
      <c r="D319" s="122"/>
      <c r="E319" s="122"/>
      <c r="F319" s="122"/>
    </row>
    <row r="320">
      <c r="B320" s="122"/>
      <c r="C320" s="122"/>
      <c r="D320" s="122"/>
      <c r="E320" s="122"/>
      <c r="F320" s="122"/>
    </row>
    <row r="321">
      <c r="B321" s="122"/>
      <c r="C321" s="122"/>
      <c r="D321" s="122"/>
      <c r="E321" s="122"/>
      <c r="F321" s="122"/>
    </row>
    <row r="322">
      <c r="B322" s="122"/>
      <c r="C322" s="122"/>
      <c r="D322" s="122"/>
      <c r="E322" s="122"/>
      <c r="F322" s="122"/>
    </row>
    <row r="323">
      <c r="B323" s="122"/>
      <c r="C323" s="122"/>
      <c r="D323" s="122"/>
      <c r="E323" s="122"/>
      <c r="F323" s="122"/>
    </row>
    <row r="324">
      <c r="B324" s="122"/>
      <c r="C324" s="122"/>
      <c r="D324" s="122"/>
      <c r="E324" s="122"/>
      <c r="F324" s="122"/>
    </row>
    <row r="325">
      <c r="B325" s="122"/>
      <c r="C325" s="122"/>
      <c r="D325" s="122"/>
      <c r="E325" s="122"/>
      <c r="F325" s="122"/>
    </row>
    <row r="326">
      <c r="B326" s="122"/>
      <c r="C326" s="122"/>
      <c r="D326" s="122"/>
      <c r="E326" s="122"/>
      <c r="F326" s="122"/>
    </row>
    <row r="327">
      <c r="B327" s="122"/>
      <c r="C327" s="122"/>
      <c r="D327" s="122"/>
      <c r="E327" s="122"/>
      <c r="F327" s="122"/>
    </row>
    <row r="328">
      <c r="B328" s="122"/>
      <c r="C328" s="122"/>
      <c r="D328" s="122"/>
      <c r="E328" s="122"/>
      <c r="F328" s="122"/>
    </row>
    <row r="329">
      <c r="B329" s="122"/>
      <c r="C329" s="122"/>
      <c r="D329" s="122"/>
      <c r="E329" s="122"/>
      <c r="F329" s="122"/>
    </row>
    <row r="330">
      <c r="B330" s="122"/>
      <c r="C330" s="122"/>
      <c r="D330" s="122"/>
      <c r="E330" s="122"/>
      <c r="F330" s="122"/>
    </row>
    <row r="331">
      <c r="B331" s="122"/>
      <c r="C331" s="122"/>
      <c r="D331" s="122"/>
      <c r="E331" s="122"/>
      <c r="F331" s="122"/>
    </row>
    <row r="332">
      <c r="B332" s="122"/>
      <c r="C332" s="122"/>
      <c r="D332" s="122"/>
      <c r="E332" s="122"/>
      <c r="F332" s="122"/>
    </row>
    <row r="333">
      <c r="B333" s="122"/>
      <c r="C333" s="122"/>
      <c r="D333" s="122"/>
      <c r="E333" s="122"/>
      <c r="F333" s="122"/>
    </row>
    <row r="334">
      <c r="B334" s="122"/>
      <c r="C334" s="122"/>
      <c r="D334" s="122"/>
      <c r="E334" s="122"/>
      <c r="F334" s="122"/>
    </row>
    <row r="335">
      <c r="B335" s="122"/>
      <c r="C335" s="122"/>
      <c r="D335" s="122"/>
      <c r="E335" s="122"/>
      <c r="F335" s="122"/>
    </row>
    <row r="336">
      <c r="B336" s="122"/>
      <c r="C336" s="122"/>
      <c r="D336" s="122"/>
      <c r="E336" s="122"/>
      <c r="F336" s="122"/>
    </row>
    <row r="337">
      <c r="B337" s="122"/>
      <c r="C337" s="122"/>
      <c r="D337" s="122"/>
      <c r="E337" s="122"/>
      <c r="F337" s="122"/>
    </row>
    <row r="338">
      <c r="B338" s="122"/>
      <c r="C338" s="122"/>
      <c r="D338" s="122"/>
      <c r="E338" s="122"/>
      <c r="F338" s="122"/>
    </row>
    <row r="339">
      <c r="B339" s="122"/>
      <c r="C339" s="122"/>
      <c r="D339" s="122"/>
      <c r="E339" s="122"/>
      <c r="F339" s="122"/>
    </row>
    <row r="340">
      <c r="B340" s="122"/>
      <c r="C340" s="122"/>
      <c r="D340" s="122"/>
      <c r="E340" s="122"/>
      <c r="F340" s="122"/>
    </row>
    <row r="341">
      <c r="B341" s="122"/>
      <c r="C341" s="122"/>
      <c r="D341" s="122"/>
      <c r="E341" s="122"/>
      <c r="F341" s="122"/>
    </row>
    <row r="342">
      <c r="B342" s="122"/>
      <c r="C342" s="122"/>
      <c r="D342" s="122"/>
      <c r="E342" s="122"/>
      <c r="F342" s="122"/>
    </row>
    <row r="343">
      <c r="B343" s="122"/>
      <c r="C343" s="122"/>
      <c r="D343" s="122"/>
      <c r="E343" s="122"/>
      <c r="F343" s="122"/>
    </row>
    <row r="344">
      <c r="B344" s="122"/>
      <c r="C344" s="122"/>
      <c r="D344" s="122"/>
      <c r="E344" s="122"/>
      <c r="F344" s="122"/>
    </row>
    <row r="345">
      <c r="B345" s="122"/>
      <c r="C345" s="122"/>
      <c r="D345" s="122"/>
      <c r="E345" s="122"/>
      <c r="F345" s="122"/>
    </row>
    <row r="346">
      <c r="B346" s="122"/>
      <c r="C346" s="122"/>
      <c r="D346" s="122"/>
      <c r="E346" s="122"/>
      <c r="F346" s="122"/>
    </row>
    <row r="347">
      <c r="B347" s="122"/>
      <c r="C347" s="122"/>
      <c r="D347" s="122"/>
      <c r="E347" s="122"/>
      <c r="F347" s="122"/>
    </row>
    <row r="348">
      <c r="B348" s="122"/>
      <c r="C348" s="122"/>
      <c r="D348" s="122"/>
      <c r="E348" s="122"/>
      <c r="F348" s="122"/>
    </row>
    <row r="349">
      <c r="B349" s="122"/>
      <c r="C349" s="122"/>
      <c r="D349" s="122"/>
      <c r="E349" s="122"/>
      <c r="F349" s="122"/>
    </row>
    <row r="350">
      <c r="B350" s="122"/>
      <c r="C350" s="122"/>
      <c r="D350" s="122"/>
      <c r="E350" s="122"/>
      <c r="F350" s="122"/>
    </row>
    <row r="351">
      <c r="B351" s="122"/>
      <c r="C351" s="122"/>
      <c r="D351" s="122"/>
      <c r="E351" s="122"/>
      <c r="F351" s="122"/>
    </row>
    <row r="352">
      <c r="B352" s="122"/>
      <c r="C352" s="122"/>
      <c r="D352" s="122"/>
      <c r="E352" s="122"/>
      <c r="F352" s="122"/>
    </row>
    <row r="353">
      <c r="B353" s="122"/>
      <c r="C353" s="122"/>
      <c r="D353" s="122"/>
      <c r="E353" s="122"/>
      <c r="F353" s="122"/>
    </row>
    <row r="354">
      <c r="B354" s="122"/>
      <c r="C354" s="122"/>
      <c r="D354" s="122"/>
      <c r="E354" s="122"/>
      <c r="F354" s="122"/>
    </row>
    <row r="355">
      <c r="B355" s="122"/>
      <c r="C355" s="122"/>
      <c r="D355" s="122"/>
      <c r="E355" s="122"/>
      <c r="F355" s="122"/>
    </row>
    <row r="356">
      <c r="B356" s="122"/>
      <c r="C356" s="122"/>
      <c r="D356" s="122"/>
      <c r="E356" s="122"/>
      <c r="F356" s="122"/>
    </row>
    <row r="357">
      <c r="B357" s="122"/>
      <c r="C357" s="122"/>
      <c r="D357" s="122"/>
      <c r="E357" s="122"/>
      <c r="F357" s="122"/>
    </row>
    <row r="358">
      <c r="B358" s="122"/>
      <c r="C358" s="122"/>
      <c r="D358" s="122"/>
      <c r="E358" s="122"/>
      <c r="F358" s="122"/>
    </row>
    <row r="359">
      <c r="B359" s="122"/>
      <c r="C359" s="122"/>
      <c r="D359" s="122"/>
      <c r="E359" s="122"/>
      <c r="F359" s="122"/>
    </row>
    <row r="360">
      <c r="B360" s="122"/>
      <c r="C360" s="122"/>
      <c r="D360" s="122"/>
      <c r="E360" s="122"/>
      <c r="F360" s="122"/>
    </row>
    <row r="361">
      <c r="B361" s="122"/>
      <c r="C361" s="122"/>
      <c r="D361" s="122"/>
      <c r="E361" s="122"/>
      <c r="F361" s="122"/>
    </row>
    <row r="362">
      <c r="B362" s="122"/>
      <c r="C362" s="122"/>
      <c r="D362" s="122"/>
      <c r="E362" s="122"/>
      <c r="F362" s="122"/>
    </row>
    <row r="363">
      <c r="B363" s="122"/>
      <c r="C363" s="122"/>
      <c r="D363" s="122"/>
      <c r="E363" s="122"/>
      <c r="F363" s="122"/>
    </row>
    <row r="364">
      <c r="B364" s="122"/>
      <c r="C364" s="122"/>
      <c r="D364" s="122"/>
      <c r="E364" s="122"/>
      <c r="F364" s="122"/>
    </row>
    <row r="365">
      <c r="B365" s="122"/>
      <c r="C365" s="122"/>
      <c r="D365" s="122"/>
      <c r="E365" s="122"/>
      <c r="F365" s="122"/>
    </row>
    <row r="366">
      <c r="B366" s="122"/>
      <c r="C366" s="122"/>
      <c r="D366" s="122"/>
      <c r="E366" s="122"/>
      <c r="F366" s="122"/>
    </row>
    <row r="367">
      <c r="B367" s="122"/>
      <c r="C367" s="122"/>
      <c r="D367" s="122"/>
      <c r="E367" s="122"/>
      <c r="F367" s="122"/>
    </row>
    <row r="368">
      <c r="B368" s="122"/>
      <c r="C368" s="122"/>
      <c r="D368" s="122"/>
      <c r="E368" s="122"/>
      <c r="F368" s="122"/>
    </row>
    <row r="369">
      <c r="B369" s="122"/>
      <c r="C369" s="122"/>
      <c r="D369" s="122"/>
      <c r="E369" s="122"/>
      <c r="F369" s="122"/>
    </row>
    <row r="370">
      <c r="B370" s="122"/>
      <c r="C370" s="122"/>
      <c r="D370" s="122"/>
      <c r="E370" s="122"/>
      <c r="F370" s="122"/>
    </row>
    <row r="371">
      <c r="B371" s="122"/>
      <c r="C371" s="122"/>
      <c r="D371" s="122"/>
      <c r="E371" s="122"/>
      <c r="F371" s="122"/>
    </row>
    <row r="372">
      <c r="B372" s="122"/>
      <c r="C372" s="122"/>
      <c r="D372" s="122"/>
      <c r="E372" s="122"/>
      <c r="F372" s="122"/>
    </row>
    <row r="373">
      <c r="B373" s="122"/>
      <c r="C373" s="122"/>
      <c r="D373" s="122"/>
      <c r="E373" s="122"/>
      <c r="F373" s="122"/>
    </row>
    <row r="374">
      <c r="B374" s="122"/>
      <c r="C374" s="122"/>
      <c r="D374" s="122"/>
      <c r="E374" s="122"/>
      <c r="F374" s="122"/>
    </row>
    <row r="375">
      <c r="B375" s="122"/>
      <c r="C375" s="122"/>
      <c r="D375" s="122"/>
      <c r="E375" s="122"/>
      <c r="F375" s="122"/>
    </row>
    <row r="376">
      <c r="B376" s="122"/>
      <c r="C376" s="122"/>
      <c r="D376" s="122"/>
      <c r="E376" s="122"/>
      <c r="F376" s="122"/>
    </row>
    <row r="377">
      <c r="B377" s="122"/>
      <c r="C377" s="122"/>
      <c r="D377" s="122"/>
      <c r="E377" s="122"/>
      <c r="F377" s="122"/>
    </row>
    <row r="378">
      <c r="B378" s="122"/>
      <c r="C378" s="122"/>
      <c r="D378" s="122"/>
      <c r="E378" s="122"/>
      <c r="F378" s="122"/>
    </row>
    <row r="379">
      <c r="B379" s="122"/>
      <c r="C379" s="122"/>
      <c r="D379" s="122"/>
      <c r="E379" s="122"/>
      <c r="F379" s="122"/>
    </row>
    <row r="380">
      <c r="B380" s="122"/>
      <c r="C380" s="122"/>
      <c r="D380" s="122"/>
      <c r="E380" s="122"/>
      <c r="F380" s="122"/>
    </row>
    <row r="381">
      <c r="B381" s="122"/>
      <c r="C381" s="122"/>
      <c r="D381" s="122"/>
      <c r="E381" s="122"/>
      <c r="F381" s="122"/>
    </row>
    <row r="382">
      <c r="B382" s="122"/>
      <c r="C382" s="122"/>
      <c r="D382" s="122"/>
      <c r="E382" s="122"/>
      <c r="F382" s="122"/>
    </row>
    <row r="383">
      <c r="B383" s="122"/>
      <c r="C383" s="122"/>
      <c r="D383" s="122"/>
      <c r="E383" s="122"/>
      <c r="F383" s="122"/>
    </row>
    <row r="384">
      <c r="B384" s="122"/>
      <c r="C384" s="122"/>
      <c r="D384" s="122"/>
      <c r="E384" s="122"/>
      <c r="F384" s="122"/>
    </row>
    <row r="385">
      <c r="B385" s="122"/>
      <c r="C385" s="122"/>
      <c r="D385" s="122"/>
      <c r="E385" s="122"/>
      <c r="F385" s="122"/>
    </row>
    <row r="386">
      <c r="B386" s="122"/>
      <c r="C386" s="122"/>
      <c r="D386" s="122"/>
      <c r="E386" s="122"/>
      <c r="F386" s="122"/>
    </row>
    <row r="387">
      <c r="B387" s="122"/>
      <c r="C387" s="122"/>
      <c r="D387" s="122"/>
      <c r="E387" s="122"/>
      <c r="F387" s="122"/>
    </row>
    <row r="388">
      <c r="B388" s="122"/>
      <c r="C388" s="122"/>
      <c r="D388" s="122"/>
      <c r="E388" s="122"/>
      <c r="F388" s="122"/>
    </row>
    <row r="389">
      <c r="B389" s="122"/>
      <c r="C389" s="122"/>
      <c r="D389" s="122"/>
      <c r="E389" s="122"/>
      <c r="F389" s="122"/>
    </row>
    <row r="390">
      <c r="B390" s="122"/>
      <c r="C390" s="122"/>
      <c r="D390" s="122"/>
      <c r="E390" s="122"/>
      <c r="F390" s="122"/>
    </row>
    <row r="391">
      <c r="B391" s="122"/>
      <c r="C391" s="122"/>
      <c r="D391" s="122"/>
      <c r="E391" s="122"/>
      <c r="F391" s="122"/>
    </row>
    <row r="392">
      <c r="B392" s="122"/>
      <c r="C392" s="122"/>
      <c r="D392" s="122"/>
      <c r="E392" s="122"/>
      <c r="F392" s="122"/>
    </row>
    <row r="393">
      <c r="B393" s="122"/>
      <c r="C393" s="122"/>
      <c r="D393" s="122"/>
      <c r="E393" s="122"/>
      <c r="F393" s="122"/>
    </row>
    <row r="394">
      <c r="B394" s="122"/>
      <c r="C394" s="122"/>
      <c r="D394" s="122"/>
      <c r="E394" s="122"/>
      <c r="F394" s="122"/>
    </row>
    <row r="395">
      <c r="B395" s="122"/>
      <c r="C395" s="122"/>
      <c r="D395" s="122"/>
      <c r="E395" s="122"/>
      <c r="F395" s="122"/>
    </row>
    <row r="396">
      <c r="B396" s="122"/>
      <c r="C396" s="122"/>
      <c r="D396" s="122"/>
      <c r="E396" s="122"/>
      <c r="F396" s="122"/>
    </row>
    <row r="397">
      <c r="B397" s="122"/>
      <c r="C397" s="122"/>
      <c r="D397" s="122"/>
      <c r="E397" s="122"/>
      <c r="F397" s="122"/>
    </row>
    <row r="398">
      <c r="B398" s="122"/>
      <c r="C398" s="122"/>
      <c r="D398" s="122"/>
      <c r="E398" s="122"/>
      <c r="F398" s="122"/>
    </row>
    <row r="399">
      <c r="B399" s="122"/>
      <c r="C399" s="122"/>
      <c r="D399" s="122"/>
      <c r="E399" s="122"/>
      <c r="F399" s="122"/>
    </row>
    <row r="400">
      <c r="B400" s="122"/>
      <c r="C400" s="122"/>
      <c r="D400" s="122"/>
      <c r="E400" s="122"/>
      <c r="F400" s="122"/>
    </row>
    <row r="401">
      <c r="B401" s="122"/>
      <c r="C401" s="122"/>
      <c r="D401" s="122"/>
      <c r="E401" s="122"/>
      <c r="F401" s="122"/>
    </row>
    <row r="402">
      <c r="B402" s="122"/>
      <c r="C402" s="122"/>
      <c r="D402" s="122"/>
      <c r="E402" s="122"/>
      <c r="F402" s="122"/>
    </row>
    <row r="403">
      <c r="B403" s="122"/>
      <c r="C403" s="122"/>
      <c r="D403" s="122"/>
      <c r="E403" s="122"/>
      <c r="F403" s="122"/>
    </row>
    <row r="404">
      <c r="B404" s="122"/>
      <c r="C404" s="122"/>
      <c r="D404" s="122"/>
      <c r="E404" s="122"/>
      <c r="F404" s="122"/>
    </row>
    <row r="405">
      <c r="B405" s="122"/>
      <c r="C405" s="122"/>
      <c r="D405" s="122"/>
      <c r="E405" s="122"/>
      <c r="F405" s="122"/>
    </row>
    <row r="406">
      <c r="B406" s="122"/>
      <c r="C406" s="122"/>
      <c r="D406" s="122"/>
      <c r="E406" s="122"/>
      <c r="F406" s="122"/>
    </row>
    <row r="407">
      <c r="B407" s="122"/>
      <c r="C407" s="122"/>
      <c r="D407" s="122"/>
      <c r="E407" s="122"/>
      <c r="F407" s="122"/>
    </row>
    <row r="408">
      <c r="B408" s="122"/>
      <c r="C408" s="122"/>
      <c r="D408" s="122"/>
      <c r="E408" s="122"/>
      <c r="F408" s="122"/>
    </row>
    <row r="409">
      <c r="B409" s="122"/>
      <c r="C409" s="122"/>
      <c r="D409" s="122"/>
      <c r="E409" s="122"/>
      <c r="F409" s="122"/>
    </row>
    <row r="410">
      <c r="B410" s="122"/>
      <c r="C410" s="122"/>
      <c r="D410" s="122"/>
      <c r="E410" s="122"/>
      <c r="F410" s="122"/>
    </row>
    <row r="411">
      <c r="B411" s="122"/>
      <c r="C411" s="122"/>
      <c r="D411" s="122"/>
      <c r="E411" s="122"/>
      <c r="F411" s="122"/>
    </row>
    <row r="412">
      <c r="B412" s="122"/>
      <c r="C412" s="122"/>
      <c r="D412" s="122"/>
      <c r="E412" s="122"/>
      <c r="F412" s="122"/>
    </row>
    <row r="413">
      <c r="B413" s="122"/>
      <c r="C413" s="122"/>
      <c r="D413" s="122"/>
      <c r="E413" s="122"/>
      <c r="F413" s="122"/>
    </row>
    <row r="414">
      <c r="B414" s="122"/>
      <c r="C414" s="122"/>
      <c r="D414" s="122"/>
      <c r="E414" s="122"/>
      <c r="F414" s="122"/>
    </row>
    <row r="415">
      <c r="B415" s="122"/>
      <c r="C415" s="122"/>
      <c r="D415" s="122"/>
      <c r="E415" s="122"/>
      <c r="F415" s="122"/>
    </row>
    <row r="416">
      <c r="B416" s="122"/>
      <c r="C416" s="122"/>
      <c r="D416" s="122"/>
      <c r="E416" s="122"/>
      <c r="F416" s="122"/>
    </row>
    <row r="417">
      <c r="B417" s="122"/>
      <c r="C417" s="122"/>
      <c r="D417" s="122"/>
      <c r="E417" s="122"/>
      <c r="F417" s="122"/>
    </row>
    <row r="418">
      <c r="B418" s="122"/>
      <c r="C418" s="122"/>
      <c r="D418" s="122"/>
      <c r="E418" s="122"/>
      <c r="F418" s="122"/>
    </row>
    <row r="419">
      <c r="B419" s="122"/>
      <c r="C419" s="122"/>
      <c r="D419" s="122"/>
      <c r="E419" s="122"/>
      <c r="F419" s="122"/>
    </row>
    <row r="420">
      <c r="B420" s="122"/>
      <c r="C420" s="122"/>
      <c r="D420" s="122"/>
      <c r="E420" s="122"/>
      <c r="F420" s="122"/>
    </row>
    <row r="421">
      <c r="B421" s="122"/>
      <c r="C421" s="122"/>
      <c r="D421" s="122"/>
      <c r="E421" s="122"/>
      <c r="F421" s="122"/>
    </row>
    <row r="422">
      <c r="B422" s="122"/>
      <c r="C422" s="122"/>
      <c r="D422" s="122"/>
      <c r="E422" s="122"/>
      <c r="F422" s="122"/>
    </row>
    <row r="423">
      <c r="B423" s="122"/>
      <c r="C423" s="122"/>
      <c r="D423" s="122"/>
      <c r="E423" s="122"/>
      <c r="F423" s="122"/>
    </row>
    <row r="424">
      <c r="B424" s="122"/>
      <c r="C424" s="122"/>
      <c r="D424" s="122"/>
      <c r="E424" s="122"/>
      <c r="F424" s="122"/>
    </row>
    <row r="425">
      <c r="B425" s="122"/>
      <c r="C425" s="122"/>
      <c r="D425" s="122"/>
      <c r="E425" s="122"/>
      <c r="F425" s="122"/>
    </row>
    <row r="426">
      <c r="B426" s="122"/>
      <c r="C426" s="122"/>
      <c r="D426" s="122"/>
      <c r="E426" s="122"/>
      <c r="F426" s="122"/>
    </row>
    <row r="427">
      <c r="B427" s="122"/>
      <c r="C427" s="122"/>
      <c r="D427" s="122"/>
      <c r="E427" s="122"/>
      <c r="F427" s="122"/>
    </row>
    <row r="428">
      <c r="B428" s="122"/>
      <c r="C428" s="122"/>
      <c r="D428" s="122"/>
      <c r="E428" s="122"/>
      <c r="F428" s="122"/>
    </row>
    <row r="429">
      <c r="B429" s="122"/>
      <c r="C429" s="122"/>
      <c r="D429" s="122"/>
      <c r="E429" s="122"/>
      <c r="F429" s="122"/>
    </row>
    <row r="430">
      <c r="B430" s="122"/>
      <c r="C430" s="122"/>
      <c r="D430" s="122"/>
      <c r="E430" s="122"/>
      <c r="F430" s="122"/>
    </row>
    <row r="431">
      <c r="B431" s="122"/>
      <c r="C431" s="122"/>
      <c r="D431" s="122"/>
      <c r="E431" s="122"/>
      <c r="F431" s="122"/>
    </row>
    <row r="432">
      <c r="B432" s="122"/>
      <c r="C432" s="122"/>
      <c r="D432" s="122"/>
      <c r="E432" s="122"/>
      <c r="F432" s="122"/>
    </row>
    <row r="433">
      <c r="B433" s="122"/>
      <c r="C433" s="122"/>
      <c r="D433" s="122"/>
      <c r="E433" s="122"/>
      <c r="F433" s="122"/>
    </row>
    <row r="434">
      <c r="B434" s="122"/>
      <c r="C434" s="122"/>
      <c r="D434" s="122"/>
      <c r="E434" s="122"/>
      <c r="F434" s="122"/>
    </row>
    <row r="435">
      <c r="B435" s="122"/>
      <c r="C435" s="122"/>
      <c r="D435" s="122"/>
      <c r="E435" s="122"/>
      <c r="F435" s="122"/>
    </row>
    <row r="436">
      <c r="B436" s="122"/>
      <c r="C436" s="122"/>
      <c r="D436" s="122"/>
      <c r="E436" s="122"/>
      <c r="F436" s="122"/>
    </row>
    <row r="437">
      <c r="B437" s="122"/>
      <c r="C437" s="122"/>
      <c r="D437" s="122"/>
      <c r="E437" s="122"/>
      <c r="F437" s="122"/>
    </row>
    <row r="438">
      <c r="B438" s="122"/>
      <c r="C438" s="122"/>
      <c r="D438" s="122"/>
      <c r="E438" s="122"/>
      <c r="F438" s="122"/>
    </row>
    <row r="439">
      <c r="B439" s="122"/>
      <c r="C439" s="122"/>
      <c r="D439" s="122"/>
      <c r="E439" s="122"/>
      <c r="F439" s="122"/>
    </row>
    <row r="440">
      <c r="B440" s="122"/>
      <c r="C440" s="122"/>
      <c r="D440" s="122"/>
      <c r="E440" s="122"/>
      <c r="F440" s="122"/>
    </row>
    <row r="441">
      <c r="B441" s="122"/>
      <c r="C441" s="122"/>
      <c r="D441" s="122"/>
      <c r="E441" s="122"/>
      <c r="F441" s="122"/>
    </row>
    <row r="442">
      <c r="B442" s="122"/>
      <c r="C442" s="122"/>
      <c r="D442" s="122"/>
      <c r="E442" s="122"/>
      <c r="F442" s="122"/>
    </row>
    <row r="443">
      <c r="B443" s="122"/>
      <c r="C443" s="122"/>
      <c r="D443" s="122"/>
      <c r="E443" s="122"/>
      <c r="F443" s="122"/>
    </row>
    <row r="444">
      <c r="B444" s="122"/>
      <c r="C444" s="122"/>
      <c r="D444" s="122"/>
      <c r="E444" s="122"/>
      <c r="F444" s="122"/>
    </row>
    <row r="445">
      <c r="B445" s="122"/>
      <c r="C445" s="122"/>
      <c r="D445" s="122"/>
      <c r="E445" s="122"/>
      <c r="F445" s="122"/>
    </row>
    <row r="446">
      <c r="B446" s="122"/>
      <c r="C446" s="122"/>
      <c r="D446" s="122"/>
      <c r="E446" s="122"/>
      <c r="F446" s="122"/>
    </row>
    <row r="447">
      <c r="B447" s="122"/>
      <c r="C447" s="122"/>
      <c r="D447" s="122"/>
      <c r="E447" s="122"/>
      <c r="F447" s="122"/>
    </row>
    <row r="448">
      <c r="B448" s="122"/>
      <c r="C448" s="122"/>
      <c r="D448" s="122"/>
      <c r="E448" s="122"/>
      <c r="F448" s="122"/>
    </row>
    <row r="449">
      <c r="B449" s="122"/>
      <c r="C449" s="122"/>
      <c r="D449" s="122"/>
      <c r="E449" s="122"/>
      <c r="F449" s="122"/>
    </row>
    <row r="450">
      <c r="B450" s="122"/>
      <c r="C450" s="122"/>
      <c r="D450" s="122"/>
      <c r="E450" s="122"/>
      <c r="F450" s="122"/>
    </row>
    <row r="451">
      <c r="B451" s="122"/>
      <c r="C451" s="122"/>
      <c r="D451" s="122"/>
      <c r="E451" s="122"/>
      <c r="F451" s="122"/>
    </row>
    <row r="452">
      <c r="B452" s="122"/>
      <c r="C452" s="122"/>
      <c r="D452" s="122"/>
      <c r="E452" s="122"/>
      <c r="F452" s="122"/>
    </row>
    <row r="453">
      <c r="B453" s="122"/>
      <c r="C453" s="122"/>
      <c r="D453" s="122"/>
      <c r="E453" s="122"/>
      <c r="F453" s="122"/>
    </row>
    <row r="454">
      <c r="B454" s="122"/>
      <c r="C454" s="122"/>
      <c r="D454" s="122"/>
      <c r="E454" s="122"/>
      <c r="F454" s="122"/>
    </row>
    <row r="455">
      <c r="B455" s="122"/>
      <c r="C455" s="122"/>
      <c r="D455" s="122"/>
      <c r="E455" s="122"/>
      <c r="F455" s="122"/>
    </row>
    <row r="456">
      <c r="B456" s="122"/>
      <c r="C456" s="122"/>
      <c r="D456" s="122"/>
      <c r="E456" s="122"/>
      <c r="F456" s="122"/>
    </row>
    <row r="457">
      <c r="B457" s="122"/>
      <c r="C457" s="122"/>
      <c r="D457" s="122"/>
      <c r="E457" s="122"/>
      <c r="F457" s="122"/>
    </row>
    <row r="458">
      <c r="B458" s="122"/>
      <c r="C458" s="122"/>
      <c r="D458" s="122"/>
      <c r="E458" s="122"/>
      <c r="F458" s="122"/>
    </row>
    <row r="459">
      <c r="B459" s="122"/>
      <c r="C459" s="122"/>
      <c r="D459" s="122"/>
      <c r="E459" s="122"/>
      <c r="F459" s="122"/>
    </row>
    <row r="460">
      <c r="B460" s="122"/>
      <c r="C460" s="122"/>
      <c r="D460" s="122"/>
      <c r="E460" s="122"/>
      <c r="F460" s="122"/>
    </row>
    <row r="461">
      <c r="B461" s="122"/>
      <c r="C461" s="122"/>
      <c r="D461" s="122"/>
      <c r="E461" s="122"/>
      <c r="F461" s="122"/>
    </row>
    <row r="462">
      <c r="B462" s="122"/>
      <c r="C462" s="122"/>
      <c r="D462" s="122"/>
      <c r="E462" s="122"/>
      <c r="F462" s="122"/>
    </row>
    <row r="463">
      <c r="B463" s="122"/>
      <c r="C463" s="122"/>
      <c r="D463" s="122"/>
      <c r="E463" s="122"/>
      <c r="F463" s="122"/>
    </row>
    <row r="464">
      <c r="B464" s="122"/>
      <c r="C464" s="122"/>
      <c r="D464" s="122"/>
      <c r="E464" s="122"/>
      <c r="F464" s="122"/>
    </row>
    <row r="465">
      <c r="B465" s="122"/>
      <c r="C465" s="122"/>
      <c r="D465" s="122"/>
      <c r="E465" s="122"/>
      <c r="F465" s="122"/>
    </row>
    <row r="466">
      <c r="B466" s="122"/>
      <c r="C466" s="122"/>
      <c r="D466" s="122"/>
      <c r="E466" s="122"/>
      <c r="F466" s="122"/>
    </row>
    <row r="467">
      <c r="B467" s="122"/>
      <c r="C467" s="122"/>
      <c r="D467" s="122"/>
      <c r="E467" s="122"/>
      <c r="F467" s="122"/>
    </row>
    <row r="468">
      <c r="B468" s="122"/>
      <c r="C468" s="122"/>
      <c r="D468" s="122"/>
      <c r="E468" s="122"/>
      <c r="F468" s="122"/>
    </row>
    <row r="469">
      <c r="B469" s="122"/>
      <c r="C469" s="122"/>
      <c r="D469" s="122"/>
      <c r="E469" s="122"/>
      <c r="F469" s="122"/>
    </row>
    <row r="470">
      <c r="B470" s="122"/>
      <c r="C470" s="122"/>
      <c r="D470" s="122"/>
      <c r="E470" s="122"/>
      <c r="F470" s="122"/>
    </row>
    <row r="471">
      <c r="B471" s="122"/>
      <c r="C471" s="122"/>
      <c r="D471" s="122"/>
      <c r="E471" s="122"/>
      <c r="F471" s="122"/>
    </row>
    <row r="472">
      <c r="B472" s="122"/>
      <c r="C472" s="122"/>
      <c r="D472" s="122"/>
      <c r="E472" s="122"/>
      <c r="F472" s="122"/>
    </row>
    <row r="473">
      <c r="B473" s="122"/>
      <c r="C473" s="122"/>
      <c r="D473" s="122"/>
      <c r="E473" s="122"/>
      <c r="F473" s="122"/>
    </row>
    <row r="474">
      <c r="B474" s="122"/>
      <c r="C474" s="122"/>
      <c r="D474" s="122"/>
      <c r="E474" s="122"/>
      <c r="F474" s="122"/>
    </row>
    <row r="475">
      <c r="B475" s="122"/>
      <c r="C475" s="122"/>
      <c r="D475" s="122"/>
      <c r="E475" s="122"/>
      <c r="F475" s="122"/>
    </row>
    <row r="476">
      <c r="B476" s="122"/>
      <c r="C476" s="122"/>
      <c r="D476" s="122"/>
      <c r="E476" s="122"/>
      <c r="F476" s="122"/>
    </row>
    <row r="477">
      <c r="B477" s="122"/>
      <c r="C477" s="122"/>
      <c r="D477" s="122"/>
      <c r="E477" s="122"/>
      <c r="F477" s="122"/>
    </row>
    <row r="478">
      <c r="B478" s="122"/>
      <c r="C478" s="122"/>
      <c r="D478" s="122"/>
      <c r="E478" s="122"/>
      <c r="F478" s="122"/>
    </row>
    <row r="479">
      <c r="B479" s="122"/>
      <c r="C479" s="122"/>
      <c r="D479" s="122"/>
      <c r="E479" s="122"/>
      <c r="F479" s="122"/>
    </row>
    <row r="480">
      <c r="B480" s="122"/>
      <c r="C480" s="122"/>
      <c r="D480" s="122"/>
      <c r="E480" s="122"/>
      <c r="F480" s="122"/>
    </row>
    <row r="481">
      <c r="B481" s="122"/>
      <c r="C481" s="122"/>
      <c r="D481" s="122"/>
      <c r="E481" s="122"/>
      <c r="F481" s="122"/>
    </row>
    <row r="482">
      <c r="B482" s="122"/>
      <c r="C482" s="122"/>
      <c r="D482" s="122"/>
      <c r="E482" s="122"/>
      <c r="F482" s="122"/>
    </row>
    <row r="483">
      <c r="B483" s="122"/>
      <c r="C483" s="122"/>
      <c r="D483" s="122"/>
      <c r="E483" s="122"/>
      <c r="F483" s="122"/>
    </row>
    <row r="484">
      <c r="B484" s="122"/>
      <c r="C484" s="122"/>
      <c r="D484" s="122"/>
      <c r="E484" s="122"/>
      <c r="F484" s="122"/>
    </row>
    <row r="485">
      <c r="B485" s="122"/>
      <c r="C485" s="122"/>
      <c r="D485" s="122"/>
      <c r="E485" s="122"/>
      <c r="F485" s="122"/>
    </row>
    <row r="486">
      <c r="B486" s="122"/>
      <c r="C486" s="122"/>
      <c r="D486" s="122"/>
      <c r="E486" s="122"/>
      <c r="F486" s="122"/>
    </row>
    <row r="487">
      <c r="B487" s="122"/>
      <c r="C487" s="122"/>
      <c r="D487" s="122"/>
      <c r="E487" s="122"/>
      <c r="F487" s="122"/>
    </row>
    <row r="488">
      <c r="B488" s="122"/>
      <c r="C488" s="122"/>
      <c r="D488" s="122"/>
      <c r="E488" s="122"/>
      <c r="F488" s="122"/>
    </row>
    <row r="489">
      <c r="B489" s="122"/>
      <c r="C489" s="122"/>
      <c r="D489" s="122"/>
      <c r="E489" s="122"/>
      <c r="F489" s="122"/>
    </row>
    <row r="490">
      <c r="B490" s="122"/>
      <c r="C490" s="122"/>
      <c r="D490" s="122"/>
      <c r="E490" s="122"/>
      <c r="F490" s="122"/>
    </row>
    <row r="491">
      <c r="B491" s="122"/>
      <c r="C491" s="122"/>
      <c r="D491" s="122"/>
      <c r="E491" s="122"/>
      <c r="F491" s="122"/>
    </row>
    <row r="492">
      <c r="B492" s="122"/>
      <c r="C492" s="122"/>
      <c r="D492" s="122"/>
      <c r="E492" s="122"/>
      <c r="F492" s="122"/>
    </row>
    <row r="493">
      <c r="B493" s="122"/>
      <c r="C493" s="122"/>
      <c r="D493" s="122"/>
      <c r="E493" s="122"/>
      <c r="F493" s="122"/>
    </row>
    <row r="494">
      <c r="B494" s="122"/>
      <c r="C494" s="122"/>
      <c r="D494" s="122"/>
      <c r="E494" s="122"/>
      <c r="F494" s="122"/>
    </row>
    <row r="495">
      <c r="B495" s="122"/>
      <c r="C495" s="122"/>
      <c r="D495" s="122"/>
      <c r="E495" s="122"/>
      <c r="F495" s="122"/>
    </row>
    <row r="496">
      <c r="B496" s="122"/>
      <c r="C496" s="122"/>
      <c r="D496" s="122"/>
      <c r="E496" s="122"/>
      <c r="F496" s="122"/>
    </row>
    <row r="497">
      <c r="B497" s="122"/>
      <c r="C497" s="122"/>
      <c r="D497" s="122"/>
      <c r="E497" s="122"/>
      <c r="F497" s="122"/>
    </row>
    <row r="498">
      <c r="B498" s="122"/>
      <c r="C498" s="122"/>
      <c r="D498" s="122"/>
      <c r="E498" s="122"/>
      <c r="F498" s="122"/>
    </row>
    <row r="499">
      <c r="B499" s="122"/>
      <c r="C499" s="122"/>
      <c r="D499" s="122"/>
      <c r="E499" s="122"/>
      <c r="F499" s="122"/>
    </row>
    <row r="500">
      <c r="B500" s="122"/>
      <c r="C500" s="122"/>
      <c r="D500" s="122"/>
      <c r="E500" s="122"/>
      <c r="F500" s="122"/>
    </row>
    <row r="501">
      <c r="B501" s="122"/>
      <c r="C501" s="122"/>
      <c r="D501" s="122"/>
      <c r="E501" s="122"/>
      <c r="F501" s="122"/>
    </row>
    <row r="502">
      <c r="B502" s="122"/>
      <c r="C502" s="122"/>
      <c r="D502" s="122"/>
      <c r="E502" s="122"/>
      <c r="F502" s="122"/>
    </row>
    <row r="503">
      <c r="B503" s="122"/>
      <c r="C503" s="122"/>
      <c r="D503" s="122"/>
      <c r="E503" s="122"/>
      <c r="F503" s="122"/>
    </row>
    <row r="504">
      <c r="B504" s="122"/>
      <c r="C504" s="122"/>
      <c r="D504" s="122"/>
      <c r="E504" s="122"/>
      <c r="F504" s="122"/>
    </row>
    <row r="505">
      <c r="B505" s="122"/>
      <c r="C505" s="122"/>
      <c r="D505" s="122"/>
      <c r="E505" s="122"/>
      <c r="F505" s="122"/>
    </row>
    <row r="506">
      <c r="B506" s="122"/>
      <c r="C506" s="122"/>
      <c r="D506" s="122"/>
      <c r="E506" s="122"/>
      <c r="F506" s="122"/>
    </row>
    <row r="507">
      <c r="B507" s="122"/>
      <c r="C507" s="122"/>
      <c r="D507" s="122"/>
      <c r="E507" s="122"/>
      <c r="F507" s="122"/>
    </row>
    <row r="508">
      <c r="B508" s="122"/>
      <c r="C508" s="122"/>
      <c r="D508" s="122"/>
      <c r="E508" s="122"/>
      <c r="F508" s="122"/>
    </row>
    <row r="509">
      <c r="B509" s="122"/>
      <c r="C509" s="122"/>
      <c r="D509" s="122"/>
      <c r="E509" s="122"/>
      <c r="F509" s="122"/>
    </row>
    <row r="510">
      <c r="B510" s="122"/>
      <c r="C510" s="122"/>
      <c r="D510" s="122"/>
      <c r="E510" s="122"/>
      <c r="F510" s="122"/>
    </row>
    <row r="511">
      <c r="B511" s="122"/>
      <c r="C511" s="122"/>
      <c r="D511" s="122"/>
      <c r="E511" s="122"/>
      <c r="F511" s="122"/>
    </row>
    <row r="512">
      <c r="B512" s="122"/>
      <c r="C512" s="122"/>
      <c r="D512" s="122"/>
      <c r="E512" s="122"/>
      <c r="F512" s="122"/>
    </row>
    <row r="513">
      <c r="B513" s="122"/>
      <c r="C513" s="122"/>
      <c r="D513" s="122"/>
      <c r="E513" s="122"/>
      <c r="F513" s="122"/>
    </row>
    <row r="514">
      <c r="B514" s="122"/>
      <c r="C514" s="122"/>
      <c r="D514" s="122"/>
      <c r="E514" s="122"/>
      <c r="F514" s="122"/>
    </row>
    <row r="515">
      <c r="B515" s="122"/>
      <c r="C515" s="122"/>
      <c r="D515" s="122"/>
      <c r="E515" s="122"/>
      <c r="F515" s="122"/>
    </row>
    <row r="516">
      <c r="B516" s="122"/>
      <c r="C516" s="122"/>
      <c r="D516" s="122"/>
      <c r="E516" s="122"/>
      <c r="F516" s="122"/>
    </row>
    <row r="517">
      <c r="B517" s="122"/>
      <c r="C517" s="122"/>
      <c r="D517" s="122"/>
      <c r="E517" s="122"/>
      <c r="F517" s="122"/>
    </row>
    <row r="518">
      <c r="B518" s="122"/>
      <c r="C518" s="122"/>
      <c r="D518" s="122"/>
      <c r="E518" s="122"/>
      <c r="F518" s="122"/>
    </row>
    <row r="519">
      <c r="B519" s="122"/>
      <c r="C519" s="122"/>
      <c r="D519" s="122"/>
      <c r="E519" s="122"/>
      <c r="F519" s="122"/>
    </row>
    <row r="520">
      <c r="B520" s="122"/>
      <c r="C520" s="122"/>
      <c r="D520" s="122"/>
      <c r="E520" s="122"/>
      <c r="F520" s="122"/>
    </row>
    <row r="521">
      <c r="B521" s="122"/>
      <c r="C521" s="122"/>
      <c r="D521" s="122"/>
      <c r="E521" s="122"/>
      <c r="F521" s="122"/>
    </row>
    <row r="522">
      <c r="B522" s="122"/>
      <c r="C522" s="122"/>
      <c r="D522" s="122"/>
      <c r="E522" s="122"/>
      <c r="F522" s="122"/>
    </row>
    <row r="523">
      <c r="B523" s="122"/>
      <c r="C523" s="122"/>
      <c r="D523" s="122"/>
      <c r="E523" s="122"/>
      <c r="F523" s="122"/>
    </row>
    <row r="524">
      <c r="B524" s="122"/>
      <c r="C524" s="122"/>
      <c r="D524" s="122"/>
      <c r="E524" s="122"/>
      <c r="F524" s="122"/>
    </row>
    <row r="525">
      <c r="B525" s="122"/>
      <c r="C525" s="122"/>
      <c r="D525" s="122"/>
      <c r="E525" s="122"/>
      <c r="F525" s="122"/>
    </row>
    <row r="526">
      <c r="B526" s="122"/>
      <c r="C526" s="122"/>
      <c r="D526" s="122"/>
      <c r="E526" s="122"/>
      <c r="F526" s="122"/>
    </row>
    <row r="527">
      <c r="B527" s="122"/>
      <c r="C527" s="122"/>
      <c r="D527" s="122"/>
      <c r="E527" s="122"/>
      <c r="F527" s="122"/>
    </row>
    <row r="528">
      <c r="B528" s="122"/>
      <c r="C528" s="122"/>
      <c r="D528" s="122"/>
      <c r="E528" s="122"/>
      <c r="F528" s="122"/>
    </row>
    <row r="529">
      <c r="B529" s="122"/>
      <c r="C529" s="122"/>
      <c r="D529" s="122"/>
      <c r="E529" s="122"/>
      <c r="F529" s="122"/>
    </row>
    <row r="530">
      <c r="B530" s="122"/>
      <c r="C530" s="122"/>
      <c r="D530" s="122"/>
      <c r="E530" s="122"/>
      <c r="F530" s="122"/>
    </row>
    <row r="531">
      <c r="B531" s="122"/>
      <c r="C531" s="122"/>
      <c r="D531" s="122"/>
      <c r="E531" s="122"/>
      <c r="F531" s="122"/>
    </row>
    <row r="532">
      <c r="B532" s="122"/>
      <c r="C532" s="122"/>
      <c r="D532" s="122"/>
      <c r="E532" s="122"/>
      <c r="F532" s="122"/>
    </row>
    <row r="533">
      <c r="B533" s="122"/>
      <c r="C533" s="122"/>
      <c r="D533" s="122"/>
      <c r="E533" s="122"/>
      <c r="F533" s="122"/>
    </row>
    <row r="534">
      <c r="B534" s="122"/>
      <c r="C534" s="122"/>
      <c r="D534" s="122"/>
      <c r="E534" s="122"/>
      <c r="F534" s="122"/>
    </row>
    <row r="535">
      <c r="B535" s="122"/>
      <c r="C535" s="122"/>
      <c r="D535" s="122"/>
      <c r="E535" s="122"/>
      <c r="F535" s="122"/>
    </row>
    <row r="536">
      <c r="B536" s="122"/>
      <c r="C536" s="122"/>
      <c r="D536" s="122"/>
      <c r="E536" s="122"/>
      <c r="F536" s="122"/>
    </row>
    <row r="537">
      <c r="B537" s="122"/>
      <c r="C537" s="122"/>
      <c r="D537" s="122"/>
      <c r="E537" s="122"/>
      <c r="F537" s="122"/>
    </row>
    <row r="538">
      <c r="B538" s="122"/>
      <c r="C538" s="122"/>
      <c r="D538" s="122"/>
      <c r="E538" s="122"/>
      <c r="F538" s="122"/>
    </row>
    <row r="539">
      <c r="B539" s="122"/>
      <c r="C539" s="122"/>
      <c r="D539" s="122"/>
      <c r="E539" s="122"/>
      <c r="F539" s="122"/>
    </row>
    <row r="540">
      <c r="B540" s="122"/>
      <c r="C540" s="122"/>
      <c r="D540" s="122"/>
      <c r="E540" s="122"/>
      <c r="F540" s="122"/>
    </row>
    <row r="541">
      <c r="B541" s="122"/>
      <c r="C541" s="122"/>
      <c r="D541" s="122"/>
      <c r="E541" s="122"/>
      <c r="F541" s="122"/>
    </row>
    <row r="542">
      <c r="B542" s="122"/>
      <c r="C542" s="122"/>
      <c r="D542" s="122"/>
      <c r="E542" s="122"/>
      <c r="F542" s="122"/>
    </row>
    <row r="543">
      <c r="B543" s="122"/>
      <c r="C543" s="122"/>
      <c r="D543" s="122"/>
      <c r="E543" s="122"/>
      <c r="F543" s="122"/>
    </row>
    <row r="544">
      <c r="B544" s="122"/>
      <c r="C544" s="122"/>
      <c r="D544" s="122"/>
      <c r="E544" s="122"/>
      <c r="F544" s="122"/>
    </row>
    <row r="545">
      <c r="B545" s="122"/>
      <c r="C545" s="122"/>
      <c r="D545" s="122"/>
      <c r="E545" s="122"/>
      <c r="F545" s="122"/>
    </row>
    <row r="546">
      <c r="B546" s="122"/>
      <c r="C546" s="122"/>
      <c r="D546" s="122"/>
      <c r="E546" s="122"/>
      <c r="F546" s="122"/>
    </row>
    <row r="547">
      <c r="B547" s="122"/>
      <c r="C547" s="122"/>
      <c r="D547" s="122"/>
      <c r="E547" s="122"/>
      <c r="F547" s="122"/>
    </row>
    <row r="548">
      <c r="B548" s="122"/>
      <c r="C548" s="122"/>
      <c r="D548" s="122"/>
      <c r="E548" s="122"/>
      <c r="F548" s="122"/>
    </row>
    <row r="549">
      <c r="B549" s="122"/>
      <c r="C549" s="122"/>
      <c r="D549" s="122"/>
      <c r="E549" s="122"/>
      <c r="F549" s="122"/>
    </row>
    <row r="550">
      <c r="B550" s="122"/>
      <c r="C550" s="122"/>
      <c r="D550" s="122"/>
      <c r="E550" s="122"/>
      <c r="F550" s="122"/>
    </row>
    <row r="551">
      <c r="B551" s="122"/>
      <c r="C551" s="122"/>
      <c r="D551" s="122"/>
      <c r="E551" s="122"/>
      <c r="F551" s="122"/>
    </row>
    <row r="552">
      <c r="B552" s="122"/>
      <c r="C552" s="122"/>
      <c r="D552" s="122"/>
      <c r="E552" s="122"/>
      <c r="F552" s="122"/>
    </row>
    <row r="553">
      <c r="B553" s="122"/>
      <c r="C553" s="122"/>
      <c r="D553" s="122"/>
      <c r="E553" s="122"/>
      <c r="F553" s="122"/>
    </row>
    <row r="554">
      <c r="B554" s="122"/>
      <c r="C554" s="122"/>
      <c r="D554" s="122"/>
      <c r="E554" s="122"/>
      <c r="F554" s="122"/>
    </row>
    <row r="555">
      <c r="B555" s="122"/>
      <c r="C555" s="122"/>
      <c r="D555" s="122"/>
      <c r="E555" s="122"/>
      <c r="F555" s="122"/>
    </row>
    <row r="556">
      <c r="B556" s="122"/>
      <c r="C556" s="122"/>
      <c r="D556" s="122"/>
      <c r="E556" s="122"/>
      <c r="F556" s="122"/>
    </row>
    <row r="557">
      <c r="B557" s="122"/>
      <c r="C557" s="122"/>
      <c r="D557" s="122"/>
      <c r="E557" s="122"/>
      <c r="F557" s="122"/>
    </row>
    <row r="558">
      <c r="B558" s="122"/>
      <c r="C558" s="122"/>
      <c r="D558" s="122"/>
      <c r="E558" s="122"/>
      <c r="F558" s="122"/>
    </row>
    <row r="559">
      <c r="B559" s="122"/>
      <c r="C559" s="122"/>
      <c r="D559" s="122"/>
      <c r="E559" s="122"/>
      <c r="F559" s="122"/>
    </row>
    <row r="560">
      <c r="B560" s="122"/>
      <c r="C560" s="122"/>
      <c r="D560" s="122"/>
      <c r="E560" s="122"/>
      <c r="F560" s="122"/>
    </row>
    <row r="561">
      <c r="B561" s="122"/>
      <c r="C561" s="122"/>
      <c r="D561" s="122"/>
      <c r="E561" s="122"/>
      <c r="F561" s="122"/>
    </row>
    <row r="562">
      <c r="B562" s="122"/>
      <c r="C562" s="122"/>
      <c r="D562" s="122"/>
      <c r="E562" s="122"/>
      <c r="F562" s="122"/>
    </row>
    <row r="563">
      <c r="B563" s="122"/>
      <c r="C563" s="122"/>
      <c r="D563" s="122"/>
      <c r="E563" s="122"/>
      <c r="F563" s="122"/>
    </row>
    <row r="564">
      <c r="B564" s="122"/>
      <c r="C564" s="122"/>
      <c r="D564" s="122"/>
      <c r="E564" s="122"/>
      <c r="F564" s="122"/>
    </row>
    <row r="565">
      <c r="B565" s="122"/>
      <c r="C565" s="122"/>
      <c r="D565" s="122"/>
      <c r="E565" s="122"/>
      <c r="F565" s="122"/>
    </row>
    <row r="566">
      <c r="B566" s="122"/>
      <c r="C566" s="122"/>
      <c r="D566" s="122"/>
      <c r="E566" s="122"/>
      <c r="F566" s="122"/>
    </row>
    <row r="567">
      <c r="B567" s="122"/>
      <c r="C567" s="122"/>
      <c r="D567" s="122"/>
      <c r="E567" s="122"/>
      <c r="F567" s="122"/>
    </row>
    <row r="568">
      <c r="B568" s="122"/>
      <c r="C568" s="122"/>
      <c r="D568" s="122"/>
      <c r="E568" s="122"/>
      <c r="F568" s="122"/>
    </row>
    <row r="569">
      <c r="B569" s="122"/>
      <c r="C569" s="122"/>
      <c r="D569" s="122"/>
      <c r="E569" s="122"/>
      <c r="F569" s="122"/>
    </row>
    <row r="570">
      <c r="B570" s="122"/>
      <c r="C570" s="122"/>
      <c r="D570" s="122"/>
      <c r="E570" s="122"/>
      <c r="F570" s="122"/>
    </row>
    <row r="571">
      <c r="B571" s="122"/>
      <c r="C571" s="122"/>
      <c r="D571" s="122"/>
      <c r="E571" s="122"/>
      <c r="F571" s="122"/>
    </row>
    <row r="572">
      <c r="B572" s="122"/>
      <c r="C572" s="122"/>
      <c r="D572" s="122"/>
      <c r="E572" s="122"/>
      <c r="F572" s="122"/>
    </row>
    <row r="573">
      <c r="B573" s="122"/>
      <c r="C573" s="122"/>
      <c r="D573" s="122"/>
      <c r="E573" s="122"/>
      <c r="F573" s="122"/>
    </row>
    <row r="574">
      <c r="B574" s="122"/>
      <c r="C574" s="122"/>
      <c r="D574" s="122"/>
      <c r="E574" s="122"/>
      <c r="F574" s="122"/>
    </row>
    <row r="575">
      <c r="B575" s="122"/>
      <c r="C575" s="122"/>
      <c r="D575" s="122"/>
      <c r="E575" s="122"/>
      <c r="F575" s="122"/>
    </row>
    <row r="576">
      <c r="B576" s="122"/>
      <c r="C576" s="122"/>
      <c r="D576" s="122"/>
      <c r="E576" s="122"/>
      <c r="F576" s="122"/>
    </row>
    <row r="577">
      <c r="B577" s="122"/>
      <c r="C577" s="122"/>
      <c r="D577" s="122"/>
      <c r="E577" s="122"/>
      <c r="F577" s="122"/>
    </row>
    <row r="578">
      <c r="B578" s="122"/>
      <c r="C578" s="122"/>
      <c r="D578" s="122"/>
      <c r="E578" s="122"/>
      <c r="F578" s="122"/>
    </row>
    <row r="579">
      <c r="B579" s="122"/>
      <c r="C579" s="122"/>
      <c r="D579" s="122"/>
      <c r="E579" s="122"/>
      <c r="F579" s="122"/>
    </row>
    <row r="580">
      <c r="B580" s="122"/>
      <c r="C580" s="122"/>
      <c r="D580" s="122"/>
      <c r="E580" s="122"/>
      <c r="F580" s="122"/>
    </row>
    <row r="581">
      <c r="B581" s="122"/>
      <c r="C581" s="122"/>
      <c r="D581" s="122"/>
      <c r="E581" s="122"/>
      <c r="F581" s="122"/>
    </row>
    <row r="582">
      <c r="B582" s="122"/>
      <c r="C582" s="122"/>
      <c r="D582" s="122"/>
      <c r="E582" s="122"/>
      <c r="F582" s="122"/>
    </row>
    <row r="583">
      <c r="B583" s="122"/>
      <c r="C583" s="122"/>
      <c r="D583" s="122"/>
      <c r="E583" s="122"/>
      <c r="F583" s="122"/>
    </row>
    <row r="584">
      <c r="B584" s="122"/>
      <c r="C584" s="122"/>
      <c r="D584" s="122"/>
      <c r="E584" s="122"/>
      <c r="F584" s="122"/>
    </row>
    <row r="585">
      <c r="B585" s="122"/>
      <c r="C585" s="122"/>
      <c r="D585" s="122"/>
      <c r="E585" s="122"/>
      <c r="F585" s="122"/>
    </row>
    <row r="586">
      <c r="B586" s="122"/>
      <c r="C586" s="122"/>
      <c r="D586" s="122"/>
      <c r="E586" s="122"/>
      <c r="F586" s="122"/>
    </row>
    <row r="587">
      <c r="B587" s="122"/>
      <c r="C587" s="122"/>
      <c r="D587" s="122"/>
      <c r="E587" s="122"/>
      <c r="F587" s="122"/>
    </row>
    <row r="588">
      <c r="B588" s="122"/>
      <c r="C588" s="122"/>
      <c r="D588" s="122"/>
      <c r="E588" s="122"/>
      <c r="F588" s="122"/>
    </row>
    <row r="589">
      <c r="B589" s="122"/>
      <c r="C589" s="122"/>
      <c r="D589" s="122"/>
      <c r="E589" s="122"/>
      <c r="F589" s="122"/>
    </row>
    <row r="590">
      <c r="B590" s="122"/>
      <c r="C590" s="122"/>
      <c r="D590" s="122"/>
      <c r="E590" s="122"/>
      <c r="F590" s="122"/>
    </row>
    <row r="591">
      <c r="B591" s="122"/>
      <c r="C591" s="122"/>
      <c r="D591" s="122"/>
      <c r="E591" s="122"/>
      <c r="F591" s="122"/>
    </row>
    <row r="592">
      <c r="B592" s="122"/>
      <c r="C592" s="122"/>
      <c r="D592" s="122"/>
      <c r="E592" s="122"/>
      <c r="F592" s="122"/>
    </row>
    <row r="593">
      <c r="B593" s="122"/>
      <c r="C593" s="122"/>
      <c r="D593" s="122"/>
      <c r="E593" s="122"/>
      <c r="F593" s="122"/>
    </row>
    <row r="594">
      <c r="B594" s="122"/>
      <c r="C594" s="122"/>
      <c r="D594" s="122"/>
      <c r="E594" s="122"/>
      <c r="F594" s="122"/>
    </row>
    <row r="595">
      <c r="B595" s="122"/>
      <c r="C595" s="122"/>
      <c r="D595" s="122"/>
      <c r="E595" s="122"/>
      <c r="F595" s="122"/>
    </row>
    <row r="596">
      <c r="B596" s="122"/>
      <c r="C596" s="122"/>
      <c r="D596" s="122"/>
      <c r="E596" s="122"/>
      <c r="F596" s="122"/>
    </row>
    <row r="597">
      <c r="B597" s="122"/>
      <c r="C597" s="122"/>
      <c r="D597" s="122"/>
      <c r="E597" s="122"/>
      <c r="F597" s="122"/>
    </row>
    <row r="598">
      <c r="B598" s="122"/>
      <c r="C598" s="122"/>
      <c r="D598" s="122"/>
      <c r="E598" s="122"/>
      <c r="F598" s="122"/>
    </row>
    <row r="599">
      <c r="B599" s="122"/>
      <c r="C599" s="122"/>
      <c r="D599" s="122"/>
      <c r="E599" s="122"/>
      <c r="F599" s="122"/>
    </row>
    <row r="600">
      <c r="B600" s="122"/>
      <c r="C600" s="122"/>
      <c r="D600" s="122"/>
      <c r="E600" s="122"/>
      <c r="F600" s="122"/>
    </row>
    <row r="601">
      <c r="B601" s="122"/>
      <c r="C601" s="122"/>
      <c r="D601" s="122"/>
      <c r="E601" s="122"/>
      <c r="F601" s="122"/>
    </row>
    <row r="602">
      <c r="B602" s="122"/>
      <c r="C602" s="122"/>
      <c r="D602" s="122"/>
      <c r="E602" s="122"/>
      <c r="F602" s="122"/>
    </row>
    <row r="603">
      <c r="B603" s="122"/>
      <c r="C603" s="122"/>
      <c r="D603" s="122"/>
      <c r="E603" s="122"/>
      <c r="F603" s="122"/>
    </row>
    <row r="604">
      <c r="B604" s="122"/>
      <c r="C604" s="122"/>
      <c r="D604" s="122"/>
      <c r="E604" s="122"/>
      <c r="F604" s="122"/>
    </row>
    <row r="605">
      <c r="B605" s="122"/>
      <c r="C605" s="122"/>
      <c r="D605" s="122"/>
      <c r="E605" s="122"/>
      <c r="F605" s="122"/>
    </row>
    <row r="606">
      <c r="B606" s="122"/>
      <c r="C606" s="122"/>
      <c r="D606" s="122"/>
      <c r="E606" s="122"/>
      <c r="F606" s="122"/>
    </row>
    <row r="607">
      <c r="B607" s="122"/>
      <c r="C607" s="122"/>
      <c r="D607" s="122"/>
      <c r="E607" s="122"/>
      <c r="F607" s="122"/>
    </row>
    <row r="608">
      <c r="B608" s="122"/>
      <c r="C608" s="122"/>
      <c r="D608" s="122"/>
      <c r="E608" s="122"/>
      <c r="F608" s="122"/>
    </row>
    <row r="609">
      <c r="B609" s="122"/>
      <c r="C609" s="122"/>
      <c r="D609" s="122"/>
      <c r="E609" s="122"/>
      <c r="F609" s="122"/>
    </row>
    <row r="610">
      <c r="B610" s="122"/>
      <c r="C610" s="122"/>
      <c r="D610" s="122"/>
      <c r="E610" s="122"/>
      <c r="F610" s="122"/>
    </row>
    <row r="611">
      <c r="B611" s="122"/>
      <c r="C611" s="122"/>
      <c r="D611" s="122"/>
      <c r="E611" s="122"/>
      <c r="F611" s="122"/>
    </row>
    <row r="612">
      <c r="B612" s="122"/>
      <c r="C612" s="122"/>
      <c r="D612" s="122"/>
      <c r="E612" s="122"/>
      <c r="F612" s="122"/>
    </row>
    <row r="613">
      <c r="B613" s="122"/>
      <c r="C613" s="122"/>
      <c r="D613" s="122"/>
      <c r="E613" s="122"/>
      <c r="F613" s="122"/>
    </row>
    <row r="614">
      <c r="B614" s="122"/>
      <c r="C614" s="122"/>
      <c r="D614" s="122"/>
      <c r="E614" s="122"/>
      <c r="F614" s="122"/>
    </row>
    <row r="615">
      <c r="B615" s="122"/>
      <c r="C615" s="122"/>
      <c r="D615" s="122"/>
      <c r="E615" s="122"/>
      <c r="F615" s="122"/>
    </row>
    <row r="616">
      <c r="B616" s="122"/>
      <c r="C616" s="122"/>
      <c r="D616" s="122"/>
      <c r="E616" s="122"/>
      <c r="F616" s="122"/>
    </row>
    <row r="617">
      <c r="B617" s="122"/>
      <c r="C617" s="122"/>
      <c r="D617" s="122"/>
      <c r="E617" s="122"/>
      <c r="F617" s="122"/>
    </row>
    <row r="618">
      <c r="B618" s="122"/>
      <c r="C618" s="122"/>
      <c r="D618" s="122"/>
      <c r="E618" s="122"/>
      <c r="F618" s="122"/>
    </row>
    <row r="619">
      <c r="B619" s="122"/>
      <c r="C619" s="122"/>
      <c r="D619" s="122"/>
      <c r="E619" s="122"/>
      <c r="F619" s="122"/>
    </row>
    <row r="620">
      <c r="B620" s="122"/>
      <c r="C620" s="122"/>
      <c r="D620" s="122"/>
      <c r="E620" s="122"/>
      <c r="F620" s="122"/>
    </row>
    <row r="621">
      <c r="B621" s="122"/>
      <c r="C621" s="122"/>
      <c r="D621" s="122"/>
      <c r="E621" s="122"/>
      <c r="F621" s="122"/>
    </row>
    <row r="622">
      <c r="B622" s="122"/>
      <c r="C622" s="122"/>
      <c r="D622" s="122"/>
      <c r="E622" s="122"/>
      <c r="F622" s="122"/>
    </row>
    <row r="623">
      <c r="B623" s="122"/>
      <c r="C623" s="122"/>
      <c r="D623" s="122"/>
      <c r="E623" s="122"/>
      <c r="F623" s="122"/>
    </row>
    <row r="624">
      <c r="B624" s="122"/>
      <c r="C624" s="122"/>
      <c r="D624" s="122"/>
      <c r="E624" s="122"/>
      <c r="F624" s="122"/>
    </row>
    <row r="625">
      <c r="B625" s="122"/>
      <c r="C625" s="122"/>
      <c r="D625" s="122"/>
      <c r="E625" s="122"/>
      <c r="F625" s="122"/>
    </row>
    <row r="626">
      <c r="B626" s="122"/>
      <c r="C626" s="122"/>
      <c r="D626" s="122"/>
      <c r="E626" s="122"/>
      <c r="F626" s="122"/>
    </row>
    <row r="627">
      <c r="B627" s="122"/>
      <c r="C627" s="122"/>
      <c r="D627" s="122"/>
      <c r="E627" s="122"/>
      <c r="F627" s="122"/>
    </row>
    <row r="628">
      <c r="B628" s="122"/>
      <c r="C628" s="122"/>
      <c r="D628" s="122"/>
      <c r="E628" s="122"/>
      <c r="F628" s="122"/>
    </row>
    <row r="629">
      <c r="B629" s="122"/>
      <c r="C629" s="122"/>
      <c r="D629" s="122"/>
      <c r="E629" s="122"/>
      <c r="F629" s="122"/>
    </row>
    <row r="630">
      <c r="B630" s="122"/>
      <c r="C630" s="122"/>
      <c r="D630" s="122"/>
      <c r="E630" s="122"/>
      <c r="F630" s="122"/>
    </row>
    <row r="631">
      <c r="B631" s="122"/>
      <c r="C631" s="122"/>
      <c r="D631" s="122"/>
      <c r="E631" s="122"/>
      <c r="F631" s="122"/>
    </row>
    <row r="632">
      <c r="B632" s="122"/>
      <c r="C632" s="122"/>
      <c r="D632" s="122"/>
      <c r="E632" s="122"/>
      <c r="F632" s="122"/>
    </row>
    <row r="633">
      <c r="B633" s="122"/>
      <c r="C633" s="122"/>
      <c r="D633" s="122"/>
      <c r="E633" s="122"/>
      <c r="F633" s="122"/>
    </row>
    <row r="634">
      <c r="B634" s="122"/>
      <c r="C634" s="122"/>
      <c r="D634" s="122"/>
      <c r="E634" s="122"/>
      <c r="F634" s="122"/>
    </row>
    <row r="635">
      <c r="B635" s="122"/>
      <c r="C635" s="122"/>
      <c r="D635" s="122"/>
      <c r="E635" s="122"/>
      <c r="F635" s="122"/>
    </row>
    <row r="636">
      <c r="B636" s="122"/>
      <c r="C636" s="122"/>
      <c r="D636" s="122"/>
      <c r="E636" s="122"/>
      <c r="F636" s="122"/>
    </row>
    <row r="637">
      <c r="B637" s="122"/>
      <c r="C637" s="122"/>
      <c r="D637" s="122"/>
      <c r="E637" s="122"/>
      <c r="F637" s="122"/>
    </row>
    <row r="638">
      <c r="B638" s="122"/>
      <c r="C638" s="122"/>
      <c r="D638" s="122"/>
      <c r="E638" s="122"/>
      <c r="F638" s="122"/>
    </row>
    <row r="639">
      <c r="B639" s="122"/>
      <c r="C639" s="122"/>
      <c r="D639" s="122"/>
      <c r="E639" s="122"/>
      <c r="F639" s="122"/>
    </row>
    <row r="640">
      <c r="B640" s="122"/>
      <c r="C640" s="122"/>
      <c r="D640" s="122"/>
      <c r="E640" s="122"/>
      <c r="F640" s="122"/>
    </row>
    <row r="641">
      <c r="B641" s="122"/>
      <c r="C641" s="122"/>
      <c r="D641" s="122"/>
      <c r="E641" s="122"/>
      <c r="F641" s="122"/>
    </row>
    <row r="642">
      <c r="B642" s="122"/>
      <c r="C642" s="122"/>
      <c r="D642" s="122"/>
      <c r="E642" s="122"/>
      <c r="F642" s="122"/>
    </row>
    <row r="643">
      <c r="B643" s="122"/>
      <c r="C643" s="122"/>
      <c r="D643" s="122"/>
      <c r="E643" s="122"/>
      <c r="F643" s="122"/>
    </row>
    <row r="644">
      <c r="B644" s="122"/>
      <c r="C644" s="122"/>
      <c r="D644" s="122"/>
      <c r="E644" s="122"/>
      <c r="F644" s="122"/>
    </row>
    <row r="645">
      <c r="B645" s="122"/>
      <c r="C645" s="122"/>
      <c r="D645" s="122"/>
      <c r="E645" s="122"/>
      <c r="F645" s="122"/>
    </row>
    <row r="646">
      <c r="B646" s="122"/>
      <c r="C646" s="122"/>
      <c r="D646" s="122"/>
      <c r="E646" s="122"/>
      <c r="F646" s="122"/>
    </row>
    <row r="647">
      <c r="B647" s="122"/>
      <c r="C647" s="122"/>
      <c r="D647" s="122"/>
      <c r="E647" s="122"/>
      <c r="F647" s="122"/>
    </row>
    <row r="648">
      <c r="B648" s="122"/>
      <c r="C648" s="122"/>
      <c r="D648" s="122"/>
      <c r="E648" s="122"/>
      <c r="F648" s="122"/>
    </row>
    <row r="649">
      <c r="B649" s="122"/>
      <c r="C649" s="122"/>
      <c r="D649" s="122"/>
      <c r="E649" s="122"/>
      <c r="F649" s="122"/>
    </row>
    <row r="650">
      <c r="B650" s="122"/>
      <c r="C650" s="122"/>
      <c r="D650" s="122"/>
      <c r="E650" s="122"/>
      <c r="F650" s="122"/>
    </row>
    <row r="651">
      <c r="B651" s="122"/>
      <c r="C651" s="122"/>
      <c r="D651" s="122"/>
      <c r="E651" s="122"/>
      <c r="F651" s="122"/>
    </row>
    <row r="652">
      <c r="B652" s="122"/>
      <c r="C652" s="122"/>
      <c r="D652" s="122"/>
      <c r="E652" s="122"/>
      <c r="F652" s="122"/>
    </row>
    <row r="653">
      <c r="B653" s="122"/>
      <c r="C653" s="122"/>
      <c r="D653" s="122"/>
      <c r="E653" s="122"/>
      <c r="F653" s="122"/>
    </row>
    <row r="654">
      <c r="B654" s="122"/>
      <c r="C654" s="122"/>
      <c r="D654" s="122"/>
      <c r="E654" s="122"/>
      <c r="F654" s="122"/>
    </row>
    <row r="655">
      <c r="B655" s="122"/>
      <c r="C655" s="122"/>
      <c r="D655" s="122"/>
      <c r="E655" s="122"/>
      <c r="F655" s="122"/>
    </row>
    <row r="656">
      <c r="B656" s="122"/>
      <c r="C656" s="122"/>
      <c r="D656" s="122"/>
      <c r="E656" s="122"/>
      <c r="F656" s="122"/>
    </row>
    <row r="657">
      <c r="B657" s="122"/>
      <c r="C657" s="122"/>
      <c r="D657" s="122"/>
      <c r="E657" s="122"/>
      <c r="F657" s="122"/>
    </row>
    <row r="658">
      <c r="B658" s="122"/>
      <c r="C658" s="122"/>
      <c r="D658" s="122"/>
      <c r="E658" s="122"/>
      <c r="F658" s="122"/>
    </row>
    <row r="659">
      <c r="B659" s="122"/>
      <c r="C659" s="122"/>
      <c r="D659" s="122"/>
      <c r="E659" s="122"/>
      <c r="F659" s="122"/>
    </row>
    <row r="660">
      <c r="B660" s="122"/>
      <c r="C660" s="122"/>
      <c r="D660" s="122"/>
      <c r="E660" s="122"/>
      <c r="F660" s="122"/>
    </row>
    <row r="661">
      <c r="B661" s="122"/>
      <c r="C661" s="122"/>
      <c r="D661" s="122"/>
      <c r="E661" s="122"/>
      <c r="F661" s="122"/>
    </row>
    <row r="662">
      <c r="B662" s="122"/>
      <c r="C662" s="122"/>
      <c r="D662" s="122"/>
      <c r="E662" s="122"/>
      <c r="F662" s="122"/>
    </row>
    <row r="663">
      <c r="B663" s="122"/>
      <c r="C663" s="122"/>
      <c r="D663" s="122"/>
      <c r="E663" s="122"/>
      <c r="F663" s="122"/>
    </row>
    <row r="664">
      <c r="B664" s="122"/>
      <c r="C664" s="122"/>
      <c r="D664" s="122"/>
      <c r="E664" s="122"/>
      <c r="F664" s="122"/>
    </row>
    <row r="665">
      <c r="B665" s="122"/>
      <c r="C665" s="122"/>
      <c r="D665" s="122"/>
      <c r="E665" s="122"/>
      <c r="F665" s="122"/>
    </row>
    <row r="666">
      <c r="B666" s="122"/>
      <c r="C666" s="122"/>
      <c r="D666" s="122"/>
      <c r="E666" s="122"/>
      <c r="F666" s="122"/>
    </row>
    <row r="667">
      <c r="B667" s="122"/>
      <c r="C667" s="122"/>
      <c r="D667" s="122"/>
      <c r="E667" s="122"/>
      <c r="F667" s="122"/>
    </row>
    <row r="668">
      <c r="B668" s="122"/>
      <c r="C668" s="122"/>
      <c r="D668" s="122"/>
      <c r="E668" s="122"/>
      <c r="F668" s="122"/>
    </row>
    <row r="669">
      <c r="B669" s="122"/>
      <c r="C669" s="122"/>
      <c r="D669" s="122"/>
      <c r="E669" s="122"/>
      <c r="F669" s="122"/>
    </row>
    <row r="670">
      <c r="B670" s="122"/>
      <c r="C670" s="122"/>
      <c r="D670" s="122"/>
      <c r="E670" s="122"/>
      <c r="F670" s="122"/>
    </row>
    <row r="671">
      <c r="B671" s="122"/>
      <c r="C671" s="122"/>
      <c r="D671" s="122"/>
      <c r="E671" s="122"/>
      <c r="F671" s="122"/>
    </row>
    <row r="672">
      <c r="B672" s="122"/>
      <c r="C672" s="122"/>
      <c r="D672" s="122"/>
      <c r="E672" s="122"/>
      <c r="F672" s="122"/>
    </row>
    <row r="673">
      <c r="B673" s="122"/>
      <c r="C673" s="122"/>
      <c r="D673" s="122"/>
      <c r="E673" s="122"/>
      <c r="F673" s="122"/>
    </row>
    <row r="674">
      <c r="B674" s="122"/>
      <c r="C674" s="122"/>
      <c r="D674" s="122"/>
      <c r="E674" s="122"/>
      <c r="F674" s="122"/>
    </row>
    <row r="675">
      <c r="B675" s="122"/>
      <c r="C675" s="122"/>
      <c r="D675" s="122"/>
      <c r="E675" s="122"/>
      <c r="F675" s="122"/>
    </row>
    <row r="676">
      <c r="B676" s="122"/>
      <c r="C676" s="122"/>
      <c r="D676" s="122"/>
      <c r="E676" s="122"/>
      <c r="F676" s="122"/>
    </row>
    <row r="677">
      <c r="B677" s="122"/>
      <c r="C677" s="122"/>
      <c r="D677" s="122"/>
      <c r="E677" s="122"/>
      <c r="F677" s="122"/>
    </row>
    <row r="678">
      <c r="B678" s="122"/>
      <c r="C678" s="122"/>
      <c r="D678" s="122"/>
      <c r="E678" s="122"/>
      <c r="F678" s="122"/>
    </row>
    <row r="679">
      <c r="B679" s="122"/>
      <c r="C679" s="122"/>
      <c r="D679" s="122"/>
      <c r="E679" s="122"/>
      <c r="F679" s="122"/>
    </row>
    <row r="680">
      <c r="B680" s="122"/>
      <c r="C680" s="122"/>
      <c r="D680" s="122"/>
      <c r="E680" s="122"/>
      <c r="F680" s="122"/>
    </row>
    <row r="681">
      <c r="B681" s="122"/>
      <c r="C681" s="122"/>
      <c r="D681" s="122"/>
      <c r="E681" s="122"/>
      <c r="F681" s="122"/>
    </row>
    <row r="682">
      <c r="B682" s="122"/>
      <c r="C682" s="122"/>
      <c r="D682" s="122"/>
      <c r="E682" s="122"/>
      <c r="F682" s="122"/>
    </row>
    <row r="683">
      <c r="B683" s="122"/>
      <c r="C683" s="122"/>
      <c r="D683" s="122"/>
      <c r="E683" s="122"/>
      <c r="F683" s="122"/>
    </row>
    <row r="684">
      <c r="B684" s="122"/>
      <c r="C684" s="122"/>
      <c r="D684" s="122"/>
      <c r="E684" s="122"/>
      <c r="F684" s="122"/>
    </row>
    <row r="685">
      <c r="B685" s="122"/>
      <c r="C685" s="122"/>
      <c r="D685" s="122"/>
      <c r="E685" s="122"/>
      <c r="F685" s="122"/>
    </row>
    <row r="686">
      <c r="B686" s="122"/>
      <c r="C686" s="122"/>
      <c r="D686" s="122"/>
      <c r="E686" s="122"/>
      <c r="F686" s="122"/>
    </row>
    <row r="687">
      <c r="B687" s="122"/>
      <c r="C687" s="122"/>
      <c r="D687" s="122"/>
      <c r="E687" s="122"/>
      <c r="F687" s="122"/>
    </row>
    <row r="688">
      <c r="B688" s="122"/>
      <c r="C688" s="122"/>
      <c r="D688" s="122"/>
      <c r="E688" s="122"/>
      <c r="F688" s="122"/>
    </row>
    <row r="689">
      <c r="B689" s="122"/>
      <c r="C689" s="122"/>
      <c r="D689" s="122"/>
      <c r="E689" s="122"/>
      <c r="F689" s="122"/>
    </row>
    <row r="690">
      <c r="B690" s="122"/>
      <c r="C690" s="122"/>
      <c r="D690" s="122"/>
      <c r="E690" s="122"/>
      <c r="F690" s="122"/>
    </row>
    <row r="691">
      <c r="B691" s="122"/>
      <c r="C691" s="122"/>
      <c r="D691" s="122"/>
      <c r="E691" s="122"/>
      <c r="F691" s="122"/>
    </row>
    <row r="692">
      <c r="B692" s="122"/>
      <c r="C692" s="122"/>
      <c r="D692" s="122"/>
      <c r="E692" s="122"/>
      <c r="F692" s="122"/>
    </row>
    <row r="693">
      <c r="B693" s="122"/>
      <c r="C693" s="122"/>
      <c r="D693" s="122"/>
      <c r="E693" s="122"/>
      <c r="F693" s="122"/>
    </row>
    <row r="694">
      <c r="B694" s="122"/>
      <c r="C694" s="122"/>
      <c r="D694" s="122"/>
      <c r="E694" s="122"/>
      <c r="F694" s="122"/>
    </row>
    <row r="695">
      <c r="B695" s="122"/>
      <c r="C695" s="122"/>
      <c r="D695" s="122"/>
      <c r="E695" s="122"/>
      <c r="F695" s="122"/>
    </row>
    <row r="696">
      <c r="B696" s="122"/>
      <c r="C696" s="122"/>
      <c r="D696" s="122"/>
      <c r="E696" s="122"/>
      <c r="F696" s="122"/>
    </row>
    <row r="697">
      <c r="B697" s="122"/>
      <c r="C697" s="122"/>
      <c r="D697" s="122"/>
      <c r="E697" s="122"/>
      <c r="F697" s="122"/>
    </row>
    <row r="698">
      <c r="B698" s="122"/>
      <c r="C698" s="122"/>
      <c r="D698" s="122"/>
      <c r="E698" s="122"/>
      <c r="F698" s="122"/>
    </row>
    <row r="699">
      <c r="B699" s="122"/>
      <c r="C699" s="122"/>
      <c r="D699" s="122"/>
      <c r="E699" s="122"/>
      <c r="F699" s="122"/>
    </row>
    <row r="700">
      <c r="B700" s="122"/>
      <c r="C700" s="122"/>
      <c r="D700" s="122"/>
      <c r="E700" s="122"/>
      <c r="F700" s="122"/>
    </row>
    <row r="701">
      <c r="B701" s="122"/>
      <c r="C701" s="122"/>
      <c r="D701" s="122"/>
      <c r="E701" s="122"/>
      <c r="F701" s="122"/>
    </row>
    <row r="702">
      <c r="B702" s="122"/>
      <c r="C702" s="122"/>
      <c r="D702" s="122"/>
      <c r="E702" s="122"/>
      <c r="F702" s="122"/>
    </row>
    <row r="703">
      <c r="B703" s="122"/>
      <c r="C703" s="122"/>
      <c r="D703" s="122"/>
      <c r="E703" s="122"/>
      <c r="F703" s="122"/>
    </row>
    <row r="704">
      <c r="B704" s="122"/>
      <c r="C704" s="122"/>
      <c r="D704" s="122"/>
      <c r="E704" s="122"/>
      <c r="F704" s="122"/>
    </row>
    <row r="705">
      <c r="B705" s="122"/>
      <c r="C705" s="122"/>
      <c r="D705" s="122"/>
      <c r="E705" s="122"/>
      <c r="F705" s="122"/>
    </row>
    <row r="706">
      <c r="B706" s="122"/>
      <c r="C706" s="122"/>
      <c r="D706" s="122"/>
      <c r="E706" s="122"/>
      <c r="F706" s="122"/>
    </row>
    <row r="707">
      <c r="B707" s="122"/>
      <c r="C707" s="122"/>
      <c r="D707" s="122"/>
      <c r="E707" s="122"/>
      <c r="F707" s="122"/>
    </row>
    <row r="708">
      <c r="B708" s="122"/>
      <c r="C708" s="122"/>
      <c r="D708" s="122"/>
      <c r="E708" s="122"/>
      <c r="F708" s="122"/>
    </row>
    <row r="709">
      <c r="B709" s="122"/>
      <c r="C709" s="122"/>
      <c r="D709" s="122"/>
      <c r="E709" s="122"/>
      <c r="F709" s="122"/>
    </row>
    <row r="710">
      <c r="B710" s="122"/>
      <c r="C710" s="122"/>
      <c r="D710" s="122"/>
      <c r="E710" s="122"/>
      <c r="F710" s="122"/>
    </row>
    <row r="711">
      <c r="B711" s="122"/>
      <c r="C711" s="122"/>
      <c r="D711" s="122"/>
      <c r="E711" s="122"/>
      <c r="F711" s="122"/>
    </row>
    <row r="712">
      <c r="B712" s="122"/>
      <c r="C712" s="122"/>
      <c r="D712" s="122"/>
      <c r="E712" s="122"/>
      <c r="F712" s="122"/>
    </row>
    <row r="713">
      <c r="B713" s="122"/>
      <c r="C713" s="122"/>
      <c r="D713" s="122"/>
      <c r="E713" s="122"/>
      <c r="F713" s="122"/>
    </row>
    <row r="714">
      <c r="B714" s="122"/>
      <c r="C714" s="122"/>
      <c r="D714" s="122"/>
      <c r="E714" s="122"/>
      <c r="F714" s="122"/>
    </row>
    <row r="715">
      <c r="B715" s="122"/>
      <c r="C715" s="122"/>
      <c r="D715" s="122"/>
      <c r="E715" s="122"/>
      <c r="F715" s="122"/>
    </row>
    <row r="716">
      <c r="B716" s="122"/>
      <c r="C716" s="122"/>
      <c r="D716" s="122"/>
      <c r="E716" s="122"/>
      <c r="F716" s="122"/>
    </row>
    <row r="717">
      <c r="B717" s="122"/>
      <c r="C717" s="122"/>
      <c r="D717" s="122"/>
      <c r="E717" s="122"/>
      <c r="F717" s="122"/>
    </row>
    <row r="718">
      <c r="B718" s="122"/>
      <c r="C718" s="122"/>
      <c r="D718" s="122"/>
      <c r="E718" s="122"/>
      <c r="F718" s="122"/>
    </row>
    <row r="719">
      <c r="B719" s="122"/>
      <c r="C719" s="122"/>
      <c r="D719" s="122"/>
      <c r="E719" s="122"/>
      <c r="F719" s="122"/>
    </row>
    <row r="720">
      <c r="B720" s="122"/>
      <c r="C720" s="122"/>
      <c r="D720" s="122"/>
      <c r="E720" s="122"/>
      <c r="F720" s="122"/>
    </row>
    <row r="721">
      <c r="B721" s="122"/>
      <c r="C721" s="122"/>
      <c r="D721" s="122"/>
      <c r="E721" s="122"/>
      <c r="F721" s="122"/>
    </row>
    <row r="722">
      <c r="B722" s="122"/>
      <c r="C722" s="122"/>
      <c r="D722" s="122"/>
      <c r="E722" s="122"/>
      <c r="F722" s="122"/>
    </row>
    <row r="723">
      <c r="B723" s="122"/>
      <c r="C723" s="122"/>
      <c r="D723" s="122"/>
      <c r="E723" s="122"/>
      <c r="F723" s="122"/>
    </row>
    <row r="724">
      <c r="B724" s="122"/>
      <c r="C724" s="122"/>
      <c r="D724" s="122"/>
      <c r="E724" s="122"/>
      <c r="F724" s="122"/>
    </row>
    <row r="725">
      <c r="B725" s="122"/>
      <c r="C725" s="122"/>
      <c r="D725" s="122"/>
      <c r="E725" s="122"/>
      <c r="F725" s="122"/>
    </row>
    <row r="726">
      <c r="B726" s="122"/>
      <c r="C726" s="122"/>
      <c r="D726" s="122"/>
      <c r="E726" s="122"/>
      <c r="F726" s="122"/>
    </row>
    <row r="727">
      <c r="B727" s="122"/>
      <c r="C727" s="122"/>
      <c r="D727" s="122"/>
      <c r="E727" s="122"/>
      <c r="F727" s="122"/>
    </row>
    <row r="728">
      <c r="B728" s="122"/>
      <c r="C728" s="122"/>
      <c r="D728" s="122"/>
      <c r="E728" s="122"/>
      <c r="F728" s="122"/>
    </row>
    <row r="729">
      <c r="B729" s="122"/>
      <c r="C729" s="122"/>
      <c r="D729" s="122"/>
      <c r="E729" s="122"/>
      <c r="F729" s="122"/>
    </row>
    <row r="730">
      <c r="B730" s="122"/>
      <c r="C730" s="122"/>
      <c r="D730" s="122"/>
      <c r="E730" s="122"/>
      <c r="F730" s="122"/>
    </row>
    <row r="731">
      <c r="B731" s="122"/>
      <c r="C731" s="122"/>
      <c r="D731" s="122"/>
      <c r="E731" s="122"/>
      <c r="F731" s="122"/>
    </row>
    <row r="732">
      <c r="B732" s="122"/>
      <c r="C732" s="122"/>
      <c r="D732" s="122"/>
      <c r="E732" s="122"/>
      <c r="F732" s="122"/>
    </row>
    <row r="733">
      <c r="B733" s="122"/>
      <c r="C733" s="122"/>
      <c r="D733" s="122"/>
      <c r="E733" s="122"/>
      <c r="F733" s="122"/>
    </row>
    <row r="734">
      <c r="B734" s="122"/>
      <c r="C734" s="122"/>
      <c r="D734" s="122"/>
      <c r="E734" s="122"/>
      <c r="F734" s="122"/>
    </row>
    <row r="735">
      <c r="B735" s="122"/>
      <c r="C735" s="122"/>
      <c r="D735" s="122"/>
      <c r="E735" s="122"/>
      <c r="F735" s="122"/>
    </row>
    <row r="736">
      <c r="B736" s="122"/>
      <c r="C736" s="122"/>
      <c r="D736" s="122"/>
      <c r="E736" s="122"/>
      <c r="F736" s="122"/>
    </row>
    <row r="737">
      <c r="B737" s="122"/>
      <c r="C737" s="122"/>
      <c r="D737" s="122"/>
      <c r="E737" s="122"/>
      <c r="F737" s="122"/>
    </row>
    <row r="738">
      <c r="B738" s="122"/>
      <c r="C738" s="122"/>
      <c r="D738" s="122"/>
      <c r="E738" s="122"/>
      <c r="F738" s="122"/>
    </row>
    <row r="739">
      <c r="B739" s="122"/>
      <c r="C739" s="122"/>
      <c r="D739" s="122"/>
      <c r="E739" s="122"/>
      <c r="F739" s="122"/>
    </row>
    <row r="740">
      <c r="B740" s="122"/>
      <c r="C740" s="122"/>
      <c r="D740" s="122"/>
      <c r="E740" s="122"/>
      <c r="F740" s="122"/>
    </row>
    <row r="741">
      <c r="B741" s="122"/>
      <c r="C741" s="122"/>
      <c r="D741" s="122"/>
      <c r="E741" s="122"/>
      <c r="F741" s="122"/>
    </row>
    <row r="742">
      <c r="B742" s="122"/>
      <c r="C742" s="122"/>
      <c r="D742" s="122"/>
      <c r="E742" s="122"/>
      <c r="F742" s="122"/>
    </row>
    <row r="743">
      <c r="B743" s="122"/>
      <c r="C743" s="122"/>
      <c r="D743" s="122"/>
      <c r="E743" s="122"/>
      <c r="F743" s="122"/>
    </row>
    <row r="744">
      <c r="B744" s="122"/>
      <c r="C744" s="122"/>
      <c r="D744" s="122"/>
      <c r="E744" s="122"/>
      <c r="F744" s="122"/>
    </row>
    <row r="745">
      <c r="B745" s="122"/>
      <c r="C745" s="122"/>
      <c r="D745" s="122"/>
      <c r="E745" s="122"/>
      <c r="F745" s="122"/>
    </row>
    <row r="746">
      <c r="B746" s="122"/>
      <c r="C746" s="122"/>
      <c r="D746" s="122"/>
      <c r="E746" s="122"/>
      <c r="F746" s="122"/>
    </row>
    <row r="747">
      <c r="B747" s="122"/>
      <c r="C747" s="122"/>
      <c r="D747" s="122"/>
      <c r="E747" s="122"/>
      <c r="F747" s="122"/>
    </row>
    <row r="748">
      <c r="B748" s="122"/>
      <c r="C748" s="122"/>
      <c r="D748" s="122"/>
      <c r="E748" s="122"/>
      <c r="F748" s="122"/>
    </row>
    <row r="749">
      <c r="B749" s="122"/>
      <c r="C749" s="122"/>
      <c r="D749" s="122"/>
      <c r="E749" s="122"/>
      <c r="F749" s="122"/>
    </row>
    <row r="750">
      <c r="B750" s="122"/>
      <c r="C750" s="122"/>
      <c r="D750" s="122"/>
      <c r="E750" s="122"/>
      <c r="F750" s="122"/>
    </row>
    <row r="751">
      <c r="B751" s="122"/>
      <c r="C751" s="122"/>
      <c r="D751" s="122"/>
      <c r="E751" s="122"/>
      <c r="F751" s="122"/>
    </row>
    <row r="752">
      <c r="B752" s="122"/>
      <c r="C752" s="122"/>
      <c r="D752" s="122"/>
      <c r="E752" s="122"/>
      <c r="F752" s="122"/>
    </row>
    <row r="753">
      <c r="B753" s="122"/>
      <c r="C753" s="122"/>
      <c r="D753" s="122"/>
      <c r="E753" s="122"/>
      <c r="F753" s="122"/>
    </row>
    <row r="754">
      <c r="B754" s="122"/>
      <c r="C754" s="122"/>
      <c r="D754" s="122"/>
      <c r="E754" s="122"/>
      <c r="F754" s="122"/>
    </row>
    <row r="755">
      <c r="B755" s="122"/>
      <c r="C755" s="122"/>
      <c r="D755" s="122"/>
      <c r="E755" s="122"/>
      <c r="F755" s="122"/>
    </row>
    <row r="756">
      <c r="B756" s="122"/>
      <c r="C756" s="122"/>
      <c r="D756" s="122"/>
      <c r="E756" s="122"/>
      <c r="F756" s="122"/>
    </row>
    <row r="757">
      <c r="B757" s="122"/>
      <c r="C757" s="122"/>
      <c r="D757" s="122"/>
      <c r="E757" s="122"/>
      <c r="F757" s="122"/>
    </row>
    <row r="758">
      <c r="B758" s="122"/>
      <c r="C758" s="122"/>
      <c r="D758" s="122"/>
      <c r="E758" s="122"/>
      <c r="F758" s="122"/>
    </row>
    <row r="759">
      <c r="B759" s="122"/>
      <c r="C759" s="122"/>
      <c r="D759" s="122"/>
      <c r="E759" s="122"/>
      <c r="F759" s="122"/>
    </row>
    <row r="760">
      <c r="B760" s="122"/>
      <c r="C760" s="122"/>
      <c r="D760" s="122"/>
      <c r="E760" s="122"/>
      <c r="F760" s="122"/>
    </row>
    <row r="761">
      <c r="B761" s="122"/>
      <c r="C761" s="122"/>
      <c r="D761" s="122"/>
      <c r="E761" s="122"/>
      <c r="F761" s="122"/>
    </row>
    <row r="762">
      <c r="B762" s="122"/>
      <c r="C762" s="122"/>
      <c r="D762" s="122"/>
      <c r="E762" s="122"/>
      <c r="F762" s="122"/>
    </row>
    <row r="763">
      <c r="B763" s="122"/>
      <c r="C763" s="122"/>
      <c r="D763" s="122"/>
      <c r="E763" s="122"/>
      <c r="F763" s="122"/>
    </row>
    <row r="764">
      <c r="B764" s="122"/>
      <c r="C764" s="122"/>
      <c r="D764" s="122"/>
      <c r="E764" s="122"/>
      <c r="F764" s="122"/>
    </row>
    <row r="765">
      <c r="B765" s="122"/>
      <c r="C765" s="122"/>
      <c r="D765" s="122"/>
      <c r="E765" s="122"/>
      <c r="F765" s="122"/>
    </row>
    <row r="766">
      <c r="B766" s="122"/>
      <c r="C766" s="122"/>
      <c r="D766" s="122"/>
      <c r="E766" s="122"/>
      <c r="F766" s="122"/>
    </row>
    <row r="767">
      <c r="B767" s="122"/>
      <c r="C767" s="122"/>
      <c r="D767" s="122"/>
      <c r="E767" s="122"/>
      <c r="F767" s="122"/>
    </row>
    <row r="768">
      <c r="B768" s="122"/>
      <c r="C768" s="122"/>
      <c r="D768" s="122"/>
      <c r="E768" s="122"/>
      <c r="F768" s="122"/>
    </row>
    <row r="769">
      <c r="B769" s="122"/>
      <c r="C769" s="122"/>
      <c r="D769" s="122"/>
      <c r="E769" s="122"/>
      <c r="F769" s="122"/>
    </row>
    <row r="770">
      <c r="B770" s="122"/>
      <c r="C770" s="122"/>
      <c r="D770" s="122"/>
      <c r="E770" s="122"/>
      <c r="F770" s="122"/>
    </row>
    <row r="771">
      <c r="B771" s="122"/>
      <c r="C771" s="122"/>
      <c r="D771" s="122"/>
      <c r="E771" s="122"/>
      <c r="F771" s="122"/>
    </row>
    <row r="772">
      <c r="B772" s="122"/>
      <c r="C772" s="122"/>
      <c r="D772" s="122"/>
      <c r="E772" s="122"/>
      <c r="F772" s="122"/>
    </row>
    <row r="773">
      <c r="B773" s="122"/>
      <c r="C773" s="122"/>
      <c r="D773" s="122"/>
      <c r="E773" s="122"/>
      <c r="F773" s="122"/>
    </row>
    <row r="774">
      <c r="B774" s="122"/>
      <c r="C774" s="122"/>
      <c r="D774" s="122"/>
      <c r="E774" s="122"/>
      <c r="F774" s="122"/>
    </row>
    <row r="775">
      <c r="B775" s="122"/>
      <c r="C775" s="122"/>
      <c r="D775" s="122"/>
      <c r="E775" s="122"/>
      <c r="F775" s="122"/>
    </row>
    <row r="776">
      <c r="B776" s="122"/>
      <c r="C776" s="122"/>
      <c r="D776" s="122"/>
      <c r="E776" s="122"/>
      <c r="F776" s="122"/>
    </row>
    <row r="777">
      <c r="B777" s="122"/>
      <c r="C777" s="122"/>
      <c r="D777" s="122"/>
      <c r="E777" s="122"/>
      <c r="F777" s="122"/>
    </row>
    <row r="778">
      <c r="B778" s="122"/>
      <c r="C778" s="122"/>
      <c r="D778" s="122"/>
      <c r="E778" s="122"/>
      <c r="F778" s="122"/>
    </row>
    <row r="779">
      <c r="B779" s="122"/>
      <c r="C779" s="122"/>
      <c r="D779" s="122"/>
      <c r="E779" s="122"/>
      <c r="F779" s="122"/>
    </row>
    <row r="780">
      <c r="B780" s="122"/>
      <c r="C780" s="122"/>
      <c r="D780" s="122"/>
      <c r="E780" s="122"/>
      <c r="F780" s="122"/>
    </row>
    <row r="781">
      <c r="B781" s="122"/>
      <c r="C781" s="122"/>
      <c r="D781" s="122"/>
      <c r="E781" s="122"/>
      <c r="F781" s="122"/>
    </row>
    <row r="782">
      <c r="B782" s="122"/>
      <c r="C782" s="122"/>
      <c r="D782" s="122"/>
      <c r="E782" s="122"/>
      <c r="F782" s="122"/>
    </row>
    <row r="783">
      <c r="B783" s="122"/>
      <c r="C783" s="122"/>
      <c r="D783" s="122"/>
      <c r="E783" s="122"/>
      <c r="F783" s="122"/>
    </row>
    <row r="784">
      <c r="B784" s="122"/>
      <c r="C784" s="122"/>
      <c r="D784" s="122"/>
      <c r="E784" s="122"/>
      <c r="F784" s="122"/>
    </row>
    <row r="785">
      <c r="B785" s="122"/>
      <c r="C785" s="122"/>
      <c r="D785" s="122"/>
      <c r="E785" s="122"/>
      <c r="F785" s="122"/>
    </row>
    <row r="786">
      <c r="B786" s="122"/>
      <c r="C786" s="122"/>
      <c r="D786" s="122"/>
      <c r="E786" s="122"/>
      <c r="F786" s="122"/>
    </row>
    <row r="787">
      <c r="B787" s="122"/>
      <c r="C787" s="122"/>
      <c r="D787" s="122"/>
      <c r="E787" s="122"/>
      <c r="F787" s="122"/>
    </row>
    <row r="788">
      <c r="B788" s="122"/>
      <c r="C788" s="122"/>
      <c r="D788" s="122"/>
      <c r="E788" s="122"/>
      <c r="F788" s="122"/>
    </row>
    <row r="789">
      <c r="B789" s="122"/>
      <c r="C789" s="122"/>
      <c r="D789" s="122"/>
      <c r="E789" s="122"/>
      <c r="F789" s="122"/>
    </row>
    <row r="790">
      <c r="B790" s="122"/>
      <c r="C790" s="122"/>
      <c r="D790" s="122"/>
      <c r="E790" s="122"/>
      <c r="F790" s="122"/>
    </row>
    <row r="791">
      <c r="B791" s="122"/>
      <c r="C791" s="122"/>
      <c r="D791" s="122"/>
      <c r="E791" s="122"/>
      <c r="F791" s="122"/>
    </row>
    <row r="792">
      <c r="B792" s="122"/>
      <c r="C792" s="122"/>
      <c r="D792" s="122"/>
      <c r="E792" s="122"/>
      <c r="F792" s="122"/>
    </row>
    <row r="793">
      <c r="B793" s="122"/>
      <c r="C793" s="122"/>
      <c r="D793" s="122"/>
      <c r="E793" s="122"/>
      <c r="F793" s="122"/>
    </row>
    <row r="794">
      <c r="B794" s="122"/>
      <c r="C794" s="122"/>
      <c r="D794" s="122"/>
      <c r="E794" s="122"/>
      <c r="F794" s="122"/>
    </row>
    <row r="795">
      <c r="B795" s="122"/>
      <c r="C795" s="122"/>
      <c r="D795" s="122"/>
      <c r="E795" s="122"/>
      <c r="F795" s="122"/>
    </row>
    <row r="796">
      <c r="B796" s="122"/>
      <c r="C796" s="122"/>
      <c r="D796" s="122"/>
      <c r="E796" s="122"/>
      <c r="F796" s="122"/>
    </row>
    <row r="797">
      <c r="B797" s="122"/>
      <c r="C797" s="122"/>
      <c r="D797" s="122"/>
      <c r="E797" s="122"/>
      <c r="F797" s="122"/>
    </row>
    <row r="798">
      <c r="B798" s="122"/>
      <c r="C798" s="122"/>
      <c r="D798" s="122"/>
      <c r="E798" s="122"/>
      <c r="F798" s="122"/>
    </row>
    <row r="799">
      <c r="B799" s="122"/>
      <c r="C799" s="122"/>
      <c r="D799" s="122"/>
      <c r="E799" s="122"/>
      <c r="F799" s="122"/>
    </row>
    <row r="800">
      <c r="B800" s="122"/>
      <c r="C800" s="122"/>
      <c r="D800" s="122"/>
      <c r="E800" s="122"/>
      <c r="F800" s="122"/>
    </row>
    <row r="801">
      <c r="B801" s="122"/>
      <c r="C801" s="122"/>
      <c r="D801" s="122"/>
      <c r="E801" s="122"/>
      <c r="F801" s="122"/>
    </row>
    <row r="802">
      <c r="B802" s="122"/>
      <c r="C802" s="122"/>
      <c r="D802" s="122"/>
      <c r="E802" s="122"/>
      <c r="F802" s="122"/>
    </row>
    <row r="803">
      <c r="B803" s="122"/>
      <c r="C803" s="122"/>
      <c r="D803" s="122"/>
      <c r="E803" s="122"/>
      <c r="F803" s="122"/>
    </row>
    <row r="804">
      <c r="B804" s="122"/>
      <c r="C804" s="122"/>
      <c r="D804" s="122"/>
      <c r="E804" s="122"/>
      <c r="F804" s="122"/>
    </row>
    <row r="805">
      <c r="B805" s="122"/>
      <c r="C805" s="122"/>
      <c r="D805" s="122"/>
      <c r="E805" s="122"/>
      <c r="F805" s="122"/>
    </row>
    <row r="806">
      <c r="B806" s="122"/>
      <c r="C806" s="122"/>
      <c r="D806" s="122"/>
      <c r="E806" s="122"/>
      <c r="F806" s="122"/>
    </row>
    <row r="807">
      <c r="B807" s="122"/>
      <c r="C807" s="122"/>
      <c r="D807" s="122"/>
      <c r="E807" s="122"/>
      <c r="F807" s="122"/>
    </row>
    <row r="808">
      <c r="B808" s="122"/>
      <c r="C808" s="122"/>
      <c r="D808" s="122"/>
      <c r="E808" s="122"/>
      <c r="F808" s="122"/>
    </row>
    <row r="809">
      <c r="B809" s="122"/>
      <c r="C809" s="122"/>
      <c r="D809" s="122"/>
      <c r="E809" s="122"/>
      <c r="F809" s="122"/>
    </row>
    <row r="810">
      <c r="B810" s="122"/>
      <c r="C810" s="122"/>
      <c r="D810" s="122"/>
      <c r="E810" s="122"/>
      <c r="F810" s="122"/>
    </row>
    <row r="811">
      <c r="B811" s="122"/>
      <c r="C811" s="122"/>
      <c r="D811" s="122"/>
      <c r="E811" s="122"/>
      <c r="F811" s="122"/>
    </row>
    <row r="812">
      <c r="B812" s="122"/>
      <c r="C812" s="122"/>
      <c r="D812" s="122"/>
      <c r="E812" s="122"/>
      <c r="F812" s="122"/>
    </row>
    <row r="813">
      <c r="B813" s="122"/>
      <c r="C813" s="122"/>
      <c r="D813" s="122"/>
      <c r="E813" s="122"/>
      <c r="F813" s="122"/>
    </row>
    <row r="814">
      <c r="B814" s="122"/>
      <c r="C814" s="122"/>
      <c r="D814" s="122"/>
      <c r="E814" s="122"/>
      <c r="F814" s="122"/>
    </row>
    <row r="815">
      <c r="B815" s="122"/>
      <c r="C815" s="122"/>
      <c r="D815" s="122"/>
      <c r="E815" s="122"/>
      <c r="F815" s="122"/>
    </row>
    <row r="816">
      <c r="B816" s="122"/>
      <c r="C816" s="122"/>
      <c r="D816" s="122"/>
      <c r="E816" s="122"/>
      <c r="F816" s="122"/>
    </row>
    <row r="817">
      <c r="B817" s="122"/>
      <c r="C817" s="122"/>
      <c r="D817" s="122"/>
      <c r="E817" s="122"/>
      <c r="F817" s="122"/>
    </row>
    <row r="818">
      <c r="B818" s="122"/>
      <c r="C818" s="122"/>
      <c r="D818" s="122"/>
      <c r="E818" s="122"/>
      <c r="F818" s="122"/>
    </row>
    <row r="819">
      <c r="B819" s="122"/>
      <c r="C819" s="122"/>
      <c r="D819" s="122"/>
      <c r="E819" s="122"/>
      <c r="F819" s="122"/>
    </row>
    <row r="820">
      <c r="B820" s="122"/>
      <c r="C820" s="122"/>
      <c r="D820" s="122"/>
      <c r="E820" s="122"/>
      <c r="F820" s="122"/>
    </row>
    <row r="821">
      <c r="B821" s="122"/>
      <c r="C821" s="122"/>
      <c r="D821" s="122"/>
      <c r="E821" s="122"/>
      <c r="F821" s="122"/>
    </row>
    <row r="822">
      <c r="B822" s="122"/>
      <c r="C822" s="122"/>
      <c r="D822" s="122"/>
      <c r="E822" s="122"/>
      <c r="F822" s="122"/>
    </row>
    <row r="823">
      <c r="B823" s="122"/>
      <c r="C823" s="122"/>
      <c r="D823" s="122"/>
      <c r="E823" s="122"/>
      <c r="F823" s="122"/>
    </row>
    <row r="824">
      <c r="B824" s="122"/>
      <c r="C824" s="122"/>
      <c r="D824" s="122"/>
      <c r="E824" s="122"/>
      <c r="F824" s="122"/>
    </row>
    <row r="825">
      <c r="B825" s="122"/>
      <c r="C825" s="122"/>
      <c r="D825" s="122"/>
      <c r="E825" s="122"/>
      <c r="F825" s="122"/>
    </row>
    <row r="826">
      <c r="B826" s="122"/>
      <c r="C826" s="122"/>
      <c r="D826" s="122"/>
      <c r="E826" s="122"/>
      <c r="F826" s="122"/>
    </row>
    <row r="827">
      <c r="B827" s="122"/>
      <c r="C827" s="122"/>
      <c r="D827" s="122"/>
      <c r="E827" s="122"/>
      <c r="F827" s="122"/>
    </row>
    <row r="828">
      <c r="B828" s="122"/>
      <c r="C828" s="122"/>
      <c r="D828" s="122"/>
      <c r="E828" s="122"/>
      <c r="F828" s="122"/>
    </row>
    <row r="829">
      <c r="B829" s="122"/>
      <c r="C829" s="122"/>
      <c r="D829" s="122"/>
      <c r="E829" s="122"/>
      <c r="F829" s="122"/>
    </row>
    <row r="830">
      <c r="B830" s="122"/>
      <c r="C830" s="122"/>
      <c r="D830" s="122"/>
      <c r="E830" s="122"/>
      <c r="F830" s="122"/>
    </row>
    <row r="831">
      <c r="B831" s="122"/>
      <c r="C831" s="122"/>
      <c r="D831" s="122"/>
      <c r="E831" s="122"/>
      <c r="F831" s="122"/>
    </row>
    <row r="832">
      <c r="B832" s="122"/>
      <c r="C832" s="122"/>
      <c r="D832" s="122"/>
      <c r="E832" s="122"/>
      <c r="F832" s="122"/>
    </row>
    <row r="833">
      <c r="B833" s="122"/>
      <c r="C833" s="122"/>
      <c r="D833" s="122"/>
      <c r="E833" s="122"/>
      <c r="F833" s="122"/>
    </row>
    <row r="834">
      <c r="B834" s="122"/>
      <c r="C834" s="122"/>
      <c r="D834" s="122"/>
      <c r="E834" s="122"/>
      <c r="F834" s="122"/>
    </row>
    <row r="835">
      <c r="B835" s="122"/>
      <c r="C835" s="122"/>
      <c r="D835" s="122"/>
      <c r="E835" s="122"/>
      <c r="F835" s="122"/>
    </row>
    <row r="836">
      <c r="B836" s="122"/>
      <c r="C836" s="122"/>
      <c r="D836" s="122"/>
      <c r="E836" s="122"/>
      <c r="F836" s="122"/>
    </row>
    <row r="837">
      <c r="B837" s="122"/>
      <c r="C837" s="122"/>
      <c r="D837" s="122"/>
      <c r="E837" s="122"/>
      <c r="F837" s="122"/>
    </row>
    <row r="838">
      <c r="B838" s="122"/>
      <c r="C838" s="122"/>
      <c r="D838" s="122"/>
      <c r="E838" s="122"/>
      <c r="F838" s="122"/>
    </row>
    <row r="839">
      <c r="B839" s="122"/>
      <c r="C839" s="122"/>
      <c r="D839" s="122"/>
      <c r="E839" s="122"/>
      <c r="F839" s="122"/>
    </row>
    <row r="840">
      <c r="B840" s="122"/>
      <c r="C840" s="122"/>
      <c r="D840" s="122"/>
      <c r="E840" s="122"/>
      <c r="F840" s="122"/>
    </row>
    <row r="841">
      <c r="B841" s="122"/>
      <c r="C841" s="122"/>
      <c r="D841" s="122"/>
      <c r="E841" s="122"/>
      <c r="F841" s="122"/>
    </row>
    <row r="842">
      <c r="B842" s="122"/>
      <c r="C842" s="122"/>
      <c r="D842" s="122"/>
      <c r="E842" s="122"/>
      <c r="F842" s="122"/>
    </row>
    <row r="843">
      <c r="B843" s="122"/>
      <c r="C843" s="122"/>
      <c r="D843" s="122"/>
      <c r="E843" s="122"/>
      <c r="F843" s="122"/>
    </row>
    <row r="844">
      <c r="B844" s="122"/>
      <c r="C844" s="122"/>
      <c r="D844" s="122"/>
      <c r="E844" s="122"/>
      <c r="F844" s="122"/>
    </row>
    <row r="845">
      <c r="B845" s="122"/>
      <c r="C845" s="122"/>
      <c r="D845" s="122"/>
      <c r="E845" s="122"/>
      <c r="F845" s="122"/>
    </row>
    <row r="846">
      <c r="B846" s="122"/>
      <c r="C846" s="122"/>
      <c r="D846" s="122"/>
      <c r="E846" s="122"/>
      <c r="F846" s="122"/>
    </row>
    <row r="847">
      <c r="B847" s="122"/>
      <c r="C847" s="122"/>
      <c r="D847" s="122"/>
      <c r="E847" s="122"/>
      <c r="F847" s="122"/>
    </row>
    <row r="848">
      <c r="B848" s="122"/>
      <c r="C848" s="122"/>
      <c r="D848" s="122"/>
      <c r="E848" s="122"/>
      <c r="F848" s="122"/>
    </row>
    <row r="849">
      <c r="B849" s="122"/>
      <c r="C849" s="122"/>
      <c r="D849" s="122"/>
      <c r="E849" s="122"/>
      <c r="F849" s="122"/>
    </row>
    <row r="850">
      <c r="B850" s="122"/>
      <c r="C850" s="122"/>
      <c r="D850" s="122"/>
      <c r="E850" s="122"/>
      <c r="F850" s="122"/>
    </row>
    <row r="851">
      <c r="B851" s="122"/>
      <c r="C851" s="122"/>
      <c r="D851" s="122"/>
      <c r="E851" s="122"/>
      <c r="F851" s="122"/>
    </row>
    <row r="852">
      <c r="B852" s="122"/>
      <c r="C852" s="122"/>
      <c r="D852" s="122"/>
      <c r="E852" s="122"/>
      <c r="F852" s="122"/>
    </row>
    <row r="853">
      <c r="B853" s="122"/>
      <c r="C853" s="122"/>
      <c r="D853" s="122"/>
      <c r="E853" s="122"/>
      <c r="F853" s="122"/>
    </row>
    <row r="854">
      <c r="B854" s="122"/>
      <c r="C854" s="122"/>
      <c r="D854" s="122"/>
      <c r="E854" s="122"/>
      <c r="F854" s="122"/>
    </row>
    <row r="855">
      <c r="B855" s="122"/>
      <c r="C855" s="122"/>
      <c r="D855" s="122"/>
      <c r="E855" s="122"/>
      <c r="F855" s="122"/>
    </row>
    <row r="856">
      <c r="B856" s="122"/>
      <c r="C856" s="122"/>
      <c r="D856" s="122"/>
      <c r="E856" s="122"/>
      <c r="F856" s="122"/>
    </row>
    <row r="857">
      <c r="B857" s="122"/>
      <c r="C857" s="122"/>
      <c r="D857" s="122"/>
      <c r="E857" s="122"/>
      <c r="F857" s="122"/>
    </row>
    <row r="858">
      <c r="B858" s="122"/>
      <c r="C858" s="122"/>
      <c r="D858" s="122"/>
      <c r="E858" s="122"/>
      <c r="F858" s="122"/>
    </row>
    <row r="859">
      <c r="B859" s="122"/>
      <c r="C859" s="122"/>
      <c r="D859" s="122"/>
      <c r="E859" s="122"/>
      <c r="F859" s="122"/>
    </row>
    <row r="860">
      <c r="B860" s="122"/>
      <c r="C860" s="122"/>
      <c r="D860" s="122"/>
      <c r="E860" s="122"/>
      <c r="F860" s="122"/>
    </row>
    <row r="861">
      <c r="B861" s="122"/>
      <c r="C861" s="122"/>
      <c r="D861" s="122"/>
      <c r="E861" s="122"/>
      <c r="F861" s="122"/>
    </row>
    <row r="862">
      <c r="B862" s="122"/>
      <c r="C862" s="122"/>
      <c r="D862" s="122"/>
      <c r="E862" s="122"/>
      <c r="F862" s="122"/>
    </row>
    <row r="863">
      <c r="B863" s="122"/>
      <c r="C863" s="122"/>
      <c r="D863" s="122"/>
      <c r="E863" s="122"/>
      <c r="F863" s="122"/>
    </row>
    <row r="864">
      <c r="B864" s="122"/>
      <c r="C864" s="122"/>
      <c r="D864" s="122"/>
      <c r="E864" s="122"/>
      <c r="F864" s="122"/>
    </row>
    <row r="865">
      <c r="B865" s="122"/>
      <c r="C865" s="122"/>
      <c r="D865" s="122"/>
      <c r="E865" s="122"/>
      <c r="F865" s="122"/>
    </row>
    <row r="866">
      <c r="B866" s="122"/>
      <c r="C866" s="122"/>
      <c r="D866" s="122"/>
      <c r="E866" s="122"/>
      <c r="F866" s="122"/>
    </row>
    <row r="867">
      <c r="B867" s="122"/>
      <c r="C867" s="122"/>
      <c r="D867" s="122"/>
      <c r="E867" s="122"/>
      <c r="F867" s="122"/>
    </row>
    <row r="868">
      <c r="B868" s="122"/>
      <c r="C868" s="122"/>
      <c r="D868" s="122"/>
      <c r="E868" s="122"/>
      <c r="F868" s="122"/>
    </row>
    <row r="869">
      <c r="B869" s="122"/>
      <c r="C869" s="122"/>
      <c r="D869" s="122"/>
      <c r="E869" s="122"/>
      <c r="F869" s="122"/>
    </row>
    <row r="870">
      <c r="B870" s="122"/>
      <c r="C870" s="122"/>
      <c r="D870" s="122"/>
      <c r="E870" s="122"/>
      <c r="F870" s="122"/>
    </row>
    <row r="871">
      <c r="B871" s="122"/>
      <c r="C871" s="122"/>
      <c r="D871" s="122"/>
      <c r="E871" s="122"/>
      <c r="F871" s="122"/>
    </row>
    <row r="872">
      <c r="B872" s="122"/>
      <c r="C872" s="122"/>
      <c r="D872" s="122"/>
      <c r="E872" s="122"/>
      <c r="F872" s="122"/>
    </row>
    <row r="873">
      <c r="B873" s="122"/>
      <c r="C873" s="122"/>
      <c r="D873" s="122"/>
      <c r="E873" s="122"/>
      <c r="F873" s="122"/>
    </row>
    <row r="874">
      <c r="B874" s="122"/>
      <c r="C874" s="122"/>
      <c r="D874" s="122"/>
      <c r="E874" s="122"/>
      <c r="F874" s="122"/>
    </row>
    <row r="875">
      <c r="B875" s="122"/>
      <c r="C875" s="122"/>
      <c r="D875" s="122"/>
      <c r="E875" s="122"/>
      <c r="F875" s="122"/>
    </row>
    <row r="876">
      <c r="B876" s="122"/>
      <c r="C876" s="122"/>
      <c r="D876" s="122"/>
      <c r="E876" s="122"/>
      <c r="F876" s="122"/>
    </row>
    <row r="877">
      <c r="B877" s="122"/>
      <c r="C877" s="122"/>
      <c r="D877" s="122"/>
      <c r="E877" s="122"/>
      <c r="F877" s="122"/>
    </row>
    <row r="878">
      <c r="B878" s="122"/>
      <c r="C878" s="122"/>
      <c r="D878" s="122"/>
      <c r="E878" s="122"/>
      <c r="F878" s="122"/>
    </row>
    <row r="879">
      <c r="B879" s="122"/>
      <c r="C879" s="122"/>
      <c r="D879" s="122"/>
      <c r="E879" s="122"/>
      <c r="F879" s="122"/>
    </row>
    <row r="880">
      <c r="B880" s="122"/>
      <c r="C880" s="122"/>
      <c r="D880" s="122"/>
      <c r="E880" s="122"/>
      <c r="F880" s="122"/>
    </row>
    <row r="881">
      <c r="B881" s="122"/>
      <c r="C881" s="122"/>
      <c r="D881" s="122"/>
      <c r="E881" s="122"/>
      <c r="F881" s="122"/>
    </row>
    <row r="882">
      <c r="B882" s="122"/>
      <c r="C882" s="122"/>
      <c r="D882" s="122"/>
      <c r="E882" s="122"/>
      <c r="F882" s="122"/>
    </row>
    <row r="883">
      <c r="B883" s="122"/>
      <c r="C883" s="122"/>
      <c r="D883" s="122"/>
      <c r="E883" s="122"/>
      <c r="F883" s="122"/>
    </row>
    <row r="884">
      <c r="B884" s="122"/>
      <c r="C884" s="122"/>
      <c r="D884" s="122"/>
      <c r="E884" s="122"/>
      <c r="F884" s="122"/>
    </row>
    <row r="885">
      <c r="B885" s="122"/>
      <c r="C885" s="122"/>
      <c r="D885" s="122"/>
      <c r="E885" s="122"/>
      <c r="F885" s="122"/>
    </row>
    <row r="886">
      <c r="B886" s="122"/>
      <c r="C886" s="122"/>
      <c r="D886" s="122"/>
      <c r="E886" s="122"/>
      <c r="F886" s="122"/>
    </row>
    <row r="887">
      <c r="B887" s="122"/>
      <c r="C887" s="122"/>
      <c r="D887" s="122"/>
      <c r="E887" s="122"/>
      <c r="F887" s="122"/>
    </row>
    <row r="888">
      <c r="B888" s="122"/>
      <c r="C888" s="122"/>
      <c r="D888" s="122"/>
      <c r="E888" s="122"/>
      <c r="F888" s="122"/>
    </row>
    <row r="889">
      <c r="B889" s="122"/>
      <c r="C889" s="122"/>
      <c r="D889" s="122"/>
      <c r="E889" s="122"/>
      <c r="F889" s="122"/>
    </row>
    <row r="890">
      <c r="B890" s="122"/>
      <c r="C890" s="122"/>
      <c r="D890" s="122"/>
      <c r="E890" s="122"/>
      <c r="F890" s="122"/>
    </row>
    <row r="891">
      <c r="B891" s="122"/>
      <c r="C891" s="122"/>
      <c r="D891" s="122"/>
      <c r="E891" s="122"/>
      <c r="F891" s="122"/>
    </row>
    <row r="892">
      <c r="B892" s="122"/>
      <c r="C892" s="122"/>
      <c r="D892" s="122"/>
      <c r="E892" s="122"/>
      <c r="F892" s="122"/>
    </row>
    <row r="893">
      <c r="B893" s="122"/>
      <c r="C893" s="122"/>
      <c r="D893" s="122"/>
      <c r="E893" s="122"/>
      <c r="F893" s="122"/>
    </row>
    <row r="894">
      <c r="B894" s="122"/>
      <c r="C894" s="122"/>
      <c r="D894" s="122"/>
      <c r="E894" s="122"/>
      <c r="F894" s="122"/>
    </row>
    <row r="895">
      <c r="B895" s="122"/>
      <c r="C895" s="122"/>
      <c r="D895" s="122"/>
      <c r="E895" s="122"/>
      <c r="F895" s="122"/>
    </row>
    <row r="896">
      <c r="B896" s="122"/>
      <c r="C896" s="122"/>
      <c r="D896" s="122"/>
      <c r="E896" s="122"/>
      <c r="F896" s="122"/>
    </row>
    <row r="897">
      <c r="B897" s="122"/>
      <c r="C897" s="122"/>
      <c r="D897" s="122"/>
      <c r="E897" s="122"/>
      <c r="F897" s="122"/>
    </row>
    <row r="898">
      <c r="B898" s="122"/>
      <c r="C898" s="122"/>
      <c r="D898" s="122"/>
      <c r="E898" s="122"/>
      <c r="F898" s="122"/>
    </row>
    <row r="899">
      <c r="B899" s="122"/>
      <c r="C899" s="122"/>
      <c r="D899" s="122"/>
      <c r="E899" s="122"/>
      <c r="F899" s="122"/>
    </row>
    <row r="900">
      <c r="B900" s="122"/>
      <c r="C900" s="122"/>
      <c r="D900" s="122"/>
      <c r="E900" s="122"/>
      <c r="F900" s="122"/>
    </row>
    <row r="901">
      <c r="B901" s="122"/>
      <c r="C901" s="122"/>
      <c r="D901" s="122"/>
      <c r="E901" s="122"/>
      <c r="F901" s="122"/>
    </row>
    <row r="902">
      <c r="B902" s="122"/>
      <c r="C902" s="122"/>
      <c r="D902" s="122"/>
      <c r="E902" s="122"/>
      <c r="F902" s="122"/>
    </row>
    <row r="903">
      <c r="B903" s="122"/>
      <c r="C903" s="122"/>
      <c r="D903" s="122"/>
      <c r="E903" s="122"/>
      <c r="F903" s="122"/>
    </row>
    <row r="904">
      <c r="B904" s="122"/>
      <c r="C904" s="122"/>
      <c r="D904" s="122"/>
      <c r="E904" s="122"/>
      <c r="F904" s="122"/>
    </row>
    <row r="905">
      <c r="B905" s="122"/>
      <c r="C905" s="122"/>
      <c r="D905" s="122"/>
      <c r="E905" s="122"/>
      <c r="F905" s="122"/>
    </row>
    <row r="906">
      <c r="B906" s="122"/>
      <c r="C906" s="122"/>
      <c r="D906" s="122"/>
      <c r="E906" s="122"/>
      <c r="F906" s="122"/>
    </row>
    <row r="907">
      <c r="B907" s="122"/>
      <c r="C907" s="122"/>
      <c r="D907" s="122"/>
      <c r="E907" s="122"/>
      <c r="F907" s="122"/>
    </row>
    <row r="908">
      <c r="B908" s="122"/>
      <c r="C908" s="122"/>
      <c r="D908" s="122"/>
      <c r="E908" s="122"/>
      <c r="F908" s="122"/>
    </row>
    <row r="909">
      <c r="B909" s="122"/>
      <c r="C909" s="122"/>
      <c r="D909" s="122"/>
      <c r="E909" s="122"/>
      <c r="F909" s="122"/>
    </row>
    <row r="910">
      <c r="B910" s="122"/>
      <c r="C910" s="122"/>
      <c r="D910" s="122"/>
      <c r="E910" s="122"/>
      <c r="F910" s="122"/>
    </row>
    <row r="911">
      <c r="B911" s="122"/>
      <c r="C911" s="122"/>
      <c r="D911" s="122"/>
      <c r="E911" s="122"/>
      <c r="F911" s="122"/>
    </row>
    <row r="912">
      <c r="B912" s="122"/>
      <c r="C912" s="122"/>
      <c r="D912" s="122"/>
      <c r="E912" s="122"/>
      <c r="F912" s="122"/>
    </row>
    <row r="913">
      <c r="B913" s="122"/>
      <c r="C913" s="122"/>
      <c r="D913" s="122"/>
      <c r="E913" s="122"/>
      <c r="F913" s="122"/>
    </row>
    <row r="914">
      <c r="B914" s="122"/>
      <c r="C914" s="122"/>
      <c r="D914" s="122"/>
      <c r="E914" s="122"/>
      <c r="F914" s="122"/>
    </row>
    <row r="915">
      <c r="B915" s="122"/>
      <c r="C915" s="122"/>
      <c r="D915" s="122"/>
      <c r="E915" s="122"/>
      <c r="F915" s="122"/>
    </row>
    <row r="916">
      <c r="B916" s="122"/>
      <c r="C916" s="122"/>
      <c r="D916" s="122"/>
      <c r="E916" s="122"/>
      <c r="F916" s="122"/>
    </row>
    <row r="917">
      <c r="B917" s="122"/>
      <c r="C917" s="122"/>
      <c r="D917" s="122"/>
      <c r="E917" s="122"/>
      <c r="F917" s="122"/>
    </row>
    <row r="918">
      <c r="B918" s="122"/>
      <c r="C918" s="122"/>
      <c r="D918" s="122"/>
      <c r="E918" s="122"/>
      <c r="F918" s="122"/>
    </row>
    <row r="919">
      <c r="B919" s="122"/>
      <c r="C919" s="122"/>
      <c r="D919" s="122"/>
      <c r="E919" s="122"/>
      <c r="F919" s="122"/>
    </row>
    <row r="920">
      <c r="B920" s="122"/>
      <c r="C920" s="122"/>
      <c r="D920" s="122"/>
      <c r="E920" s="122"/>
      <c r="F920" s="122"/>
    </row>
    <row r="921">
      <c r="B921" s="122"/>
      <c r="C921" s="122"/>
      <c r="D921" s="122"/>
      <c r="E921" s="122"/>
      <c r="F921" s="122"/>
    </row>
    <row r="922">
      <c r="B922" s="122"/>
      <c r="C922" s="122"/>
      <c r="D922" s="122"/>
      <c r="E922" s="122"/>
      <c r="F922" s="122"/>
    </row>
    <row r="923">
      <c r="B923" s="122"/>
      <c r="C923" s="122"/>
      <c r="D923" s="122"/>
      <c r="E923" s="122"/>
      <c r="F923" s="122"/>
    </row>
    <row r="924">
      <c r="B924" s="122"/>
      <c r="C924" s="122"/>
      <c r="D924" s="122"/>
      <c r="E924" s="122"/>
      <c r="F924" s="122"/>
    </row>
    <row r="925">
      <c r="B925" s="122"/>
      <c r="C925" s="122"/>
      <c r="D925" s="122"/>
      <c r="E925" s="122"/>
      <c r="F925" s="122"/>
    </row>
    <row r="926">
      <c r="B926" s="122"/>
      <c r="C926" s="122"/>
      <c r="D926" s="122"/>
      <c r="E926" s="122"/>
      <c r="F926" s="122"/>
    </row>
    <row r="927">
      <c r="B927" s="122"/>
      <c r="C927" s="122"/>
      <c r="D927" s="122"/>
      <c r="E927" s="122"/>
      <c r="F927" s="122"/>
    </row>
    <row r="928">
      <c r="B928" s="122"/>
      <c r="C928" s="122"/>
      <c r="D928" s="122"/>
      <c r="E928" s="122"/>
      <c r="F928" s="122"/>
    </row>
    <row r="929">
      <c r="B929" s="122"/>
      <c r="C929" s="122"/>
      <c r="D929" s="122"/>
      <c r="E929" s="122"/>
      <c r="F929" s="122"/>
    </row>
    <row r="930">
      <c r="B930" s="122"/>
      <c r="C930" s="122"/>
      <c r="D930" s="122"/>
      <c r="E930" s="122"/>
      <c r="F930" s="122"/>
    </row>
    <row r="931">
      <c r="B931" s="122"/>
      <c r="C931" s="122"/>
      <c r="D931" s="122"/>
      <c r="E931" s="122"/>
      <c r="F931" s="122"/>
    </row>
    <row r="932">
      <c r="B932" s="122"/>
      <c r="C932" s="122"/>
      <c r="D932" s="122"/>
      <c r="E932" s="122"/>
      <c r="F932" s="122"/>
    </row>
    <row r="933">
      <c r="B933" s="122"/>
      <c r="C933" s="122"/>
      <c r="D933" s="122"/>
      <c r="E933" s="122"/>
      <c r="F933" s="122"/>
    </row>
    <row r="934">
      <c r="B934" s="122"/>
      <c r="C934" s="122"/>
      <c r="D934" s="122"/>
      <c r="E934" s="122"/>
      <c r="F934" s="122"/>
    </row>
    <row r="935">
      <c r="B935" s="122"/>
      <c r="C935" s="122"/>
      <c r="D935" s="122"/>
      <c r="E935" s="122"/>
      <c r="F935" s="122"/>
    </row>
    <row r="936">
      <c r="B936" s="122"/>
      <c r="C936" s="122"/>
      <c r="D936" s="122"/>
      <c r="E936" s="122"/>
      <c r="F936" s="122"/>
    </row>
    <row r="937">
      <c r="B937" s="122"/>
      <c r="C937" s="122"/>
      <c r="D937" s="122"/>
      <c r="E937" s="122"/>
      <c r="F937" s="122"/>
    </row>
    <row r="938">
      <c r="B938" s="122"/>
      <c r="C938" s="122"/>
      <c r="D938" s="122"/>
      <c r="E938" s="122"/>
      <c r="F938" s="122"/>
    </row>
    <row r="939">
      <c r="B939" s="122"/>
      <c r="C939" s="122"/>
      <c r="D939" s="122"/>
      <c r="E939" s="122"/>
      <c r="F939" s="122"/>
    </row>
    <row r="940">
      <c r="B940" s="122"/>
      <c r="C940" s="122"/>
      <c r="D940" s="122"/>
      <c r="E940" s="122"/>
      <c r="F940" s="122"/>
    </row>
    <row r="941">
      <c r="B941" s="122"/>
      <c r="C941" s="122"/>
      <c r="D941" s="122"/>
      <c r="E941" s="122"/>
      <c r="F941" s="122"/>
    </row>
    <row r="942">
      <c r="B942" s="122"/>
      <c r="C942" s="122"/>
      <c r="D942" s="122"/>
      <c r="E942" s="122"/>
      <c r="F942" s="122"/>
    </row>
    <row r="943">
      <c r="B943" s="122"/>
      <c r="C943" s="122"/>
      <c r="D943" s="122"/>
      <c r="E943" s="122"/>
      <c r="F943" s="122"/>
    </row>
    <row r="944">
      <c r="B944" s="122"/>
      <c r="C944" s="122"/>
      <c r="D944" s="122"/>
      <c r="E944" s="122"/>
      <c r="F944" s="122"/>
    </row>
    <row r="945">
      <c r="B945" s="122"/>
      <c r="C945" s="122"/>
      <c r="D945" s="122"/>
      <c r="E945" s="122"/>
      <c r="F945" s="122"/>
    </row>
    <row r="946">
      <c r="B946" s="122"/>
      <c r="C946" s="122"/>
      <c r="D946" s="122"/>
      <c r="E946" s="122"/>
      <c r="F946" s="122"/>
    </row>
    <row r="947">
      <c r="B947" s="122"/>
      <c r="C947" s="122"/>
      <c r="D947" s="122"/>
      <c r="E947" s="122"/>
      <c r="F947" s="122"/>
    </row>
    <row r="948">
      <c r="B948" s="122"/>
      <c r="C948" s="122"/>
      <c r="D948" s="122"/>
      <c r="E948" s="122"/>
      <c r="F948" s="122"/>
    </row>
    <row r="949">
      <c r="B949" s="122"/>
      <c r="C949" s="122"/>
      <c r="D949" s="122"/>
      <c r="E949" s="122"/>
      <c r="F949" s="122"/>
    </row>
    <row r="950">
      <c r="B950" s="122"/>
      <c r="C950" s="122"/>
      <c r="D950" s="122"/>
      <c r="E950" s="122"/>
      <c r="F950" s="122"/>
    </row>
    <row r="951">
      <c r="B951" s="122"/>
      <c r="C951" s="122"/>
      <c r="D951" s="122"/>
      <c r="E951" s="122"/>
      <c r="F951" s="122"/>
    </row>
    <row r="952">
      <c r="B952" s="122"/>
      <c r="C952" s="122"/>
      <c r="D952" s="122"/>
      <c r="E952" s="122"/>
      <c r="F952" s="122"/>
    </row>
    <row r="953">
      <c r="B953" s="122"/>
      <c r="C953" s="122"/>
      <c r="D953" s="122"/>
      <c r="E953" s="122"/>
      <c r="F953" s="122"/>
    </row>
    <row r="954">
      <c r="B954" s="122"/>
      <c r="C954" s="122"/>
      <c r="D954" s="122"/>
      <c r="E954" s="122"/>
      <c r="F954" s="122"/>
    </row>
    <row r="955">
      <c r="B955" s="122"/>
      <c r="C955" s="122"/>
      <c r="D955" s="122"/>
      <c r="E955" s="122"/>
      <c r="F955" s="122"/>
    </row>
    <row r="956">
      <c r="B956" s="122"/>
      <c r="C956" s="122"/>
      <c r="D956" s="122"/>
      <c r="E956" s="122"/>
      <c r="F956" s="122"/>
    </row>
    <row r="957">
      <c r="B957" s="122"/>
      <c r="C957" s="122"/>
      <c r="D957" s="122"/>
      <c r="E957" s="122"/>
      <c r="F957" s="122"/>
    </row>
    <row r="958">
      <c r="B958" s="122"/>
      <c r="C958" s="122"/>
      <c r="D958" s="122"/>
      <c r="E958" s="122"/>
      <c r="F958" s="122"/>
    </row>
    <row r="959">
      <c r="B959" s="122"/>
      <c r="C959" s="122"/>
      <c r="D959" s="122"/>
      <c r="E959" s="122"/>
      <c r="F959" s="122"/>
    </row>
    <row r="960">
      <c r="B960" s="122"/>
      <c r="C960" s="122"/>
      <c r="D960" s="122"/>
      <c r="E960" s="122"/>
      <c r="F960" s="122"/>
    </row>
    <row r="961">
      <c r="B961" s="122"/>
      <c r="C961" s="122"/>
      <c r="D961" s="122"/>
      <c r="E961" s="122"/>
      <c r="F961" s="122"/>
    </row>
    <row r="962">
      <c r="B962" s="122"/>
      <c r="C962" s="122"/>
      <c r="D962" s="122"/>
      <c r="E962" s="122"/>
      <c r="F962" s="122"/>
    </row>
    <row r="963">
      <c r="B963" s="122"/>
      <c r="C963" s="122"/>
      <c r="D963" s="122"/>
      <c r="E963" s="122"/>
      <c r="F963" s="122"/>
    </row>
    <row r="964">
      <c r="B964" s="122"/>
      <c r="C964" s="122"/>
      <c r="D964" s="122"/>
      <c r="E964" s="122"/>
      <c r="F964" s="122"/>
    </row>
    <row r="965">
      <c r="B965" s="122"/>
      <c r="C965" s="122"/>
      <c r="D965" s="122"/>
      <c r="E965" s="122"/>
      <c r="F965" s="122"/>
    </row>
    <row r="966">
      <c r="B966" s="122"/>
      <c r="C966" s="122"/>
      <c r="D966" s="122"/>
      <c r="E966" s="122"/>
      <c r="F966" s="122"/>
    </row>
    <row r="967">
      <c r="B967" s="122"/>
      <c r="C967" s="122"/>
      <c r="D967" s="122"/>
      <c r="E967" s="122"/>
      <c r="F967" s="122"/>
    </row>
    <row r="968">
      <c r="B968" s="122"/>
      <c r="C968" s="122"/>
      <c r="D968" s="122"/>
      <c r="E968" s="122"/>
      <c r="F968" s="122"/>
    </row>
    <row r="969">
      <c r="B969" s="122"/>
      <c r="C969" s="122"/>
      <c r="D969" s="122"/>
      <c r="E969" s="122"/>
      <c r="F969" s="122"/>
    </row>
    <row r="970">
      <c r="B970" s="122"/>
      <c r="C970" s="122"/>
      <c r="D970" s="122"/>
      <c r="E970" s="122"/>
      <c r="F970" s="122"/>
    </row>
    <row r="971">
      <c r="B971" s="122"/>
      <c r="C971" s="122"/>
      <c r="D971" s="122"/>
      <c r="E971" s="122"/>
      <c r="F971" s="122"/>
    </row>
    <row r="972">
      <c r="B972" s="122"/>
      <c r="C972" s="122"/>
      <c r="D972" s="122"/>
      <c r="E972" s="122"/>
      <c r="F972" s="122"/>
    </row>
    <row r="973">
      <c r="B973" s="122"/>
      <c r="C973" s="122"/>
      <c r="D973" s="122"/>
      <c r="E973" s="122"/>
      <c r="F973" s="122"/>
    </row>
    <row r="974">
      <c r="B974" s="122"/>
      <c r="C974" s="122"/>
      <c r="D974" s="122"/>
      <c r="E974" s="122"/>
      <c r="F974" s="122"/>
    </row>
    <row r="975">
      <c r="B975" s="122"/>
      <c r="C975" s="122"/>
      <c r="D975" s="122"/>
      <c r="E975" s="122"/>
      <c r="F975" s="122"/>
    </row>
    <row r="976">
      <c r="B976" s="122"/>
      <c r="C976" s="122"/>
      <c r="D976" s="122"/>
      <c r="E976" s="122"/>
      <c r="F976" s="122"/>
    </row>
    <row r="977">
      <c r="B977" s="122"/>
      <c r="C977" s="122"/>
      <c r="D977" s="122"/>
      <c r="E977" s="122"/>
      <c r="F977" s="122"/>
    </row>
    <row r="978">
      <c r="B978" s="122"/>
      <c r="C978" s="122"/>
      <c r="D978" s="122"/>
      <c r="E978" s="122"/>
      <c r="F978" s="122"/>
    </row>
    <row r="979">
      <c r="B979" s="122"/>
      <c r="C979" s="122"/>
      <c r="D979" s="122"/>
      <c r="E979" s="122"/>
      <c r="F979" s="122"/>
    </row>
    <row r="980">
      <c r="B980" s="122"/>
      <c r="C980" s="122"/>
      <c r="D980" s="122"/>
      <c r="E980" s="122"/>
      <c r="F980" s="122"/>
    </row>
    <row r="981">
      <c r="B981" s="122"/>
      <c r="C981" s="122"/>
      <c r="D981" s="122"/>
      <c r="E981" s="122"/>
      <c r="F981" s="122"/>
    </row>
    <row r="982">
      <c r="B982" s="122"/>
      <c r="C982" s="122"/>
      <c r="D982" s="122"/>
      <c r="E982" s="122"/>
      <c r="F982" s="122"/>
    </row>
    <row r="983">
      <c r="B983" s="122"/>
      <c r="C983" s="122"/>
      <c r="D983" s="122"/>
      <c r="E983" s="122"/>
      <c r="F983" s="122"/>
    </row>
    <row r="984">
      <c r="B984" s="122"/>
      <c r="C984" s="122"/>
      <c r="D984" s="122"/>
      <c r="E984" s="122"/>
      <c r="F984" s="122"/>
    </row>
    <row r="985">
      <c r="B985" s="122"/>
      <c r="C985" s="122"/>
      <c r="D985" s="122"/>
      <c r="E985" s="122"/>
      <c r="F985" s="122"/>
    </row>
    <row r="986">
      <c r="B986" s="122"/>
      <c r="C986" s="122"/>
      <c r="D986" s="122"/>
      <c r="E986" s="122"/>
      <c r="F986" s="122"/>
    </row>
    <row r="987">
      <c r="B987" s="122"/>
      <c r="C987" s="122"/>
      <c r="D987" s="122"/>
      <c r="E987" s="122"/>
      <c r="F987" s="122"/>
    </row>
    <row r="988">
      <c r="B988" s="122"/>
      <c r="C988" s="122"/>
      <c r="D988" s="122"/>
      <c r="E988" s="122"/>
      <c r="F988" s="122"/>
    </row>
    <row r="989">
      <c r="B989" s="122"/>
      <c r="C989" s="122"/>
      <c r="D989" s="122"/>
      <c r="E989" s="122"/>
      <c r="F989" s="122"/>
    </row>
    <row r="990">
      <c r="B990" s="122"/>
      <c r="C990" s="122"/>
      <c r="D990" s="122"/>
      <c r="E990" s="122"/>
      <c r="F990" s="122"/>
    </row>
    <row r="991">
      <c r="B991" s="122"/>
      <c r="C991" s="122"/>
      <c r="D991" s="122"/>
      <c r="E991" s="122"/>
      <c r="F991" s="122"/>
    </row>
    <row r="992">
      <c r="B992" s="122"/>
      <c r="C992" s="122"/>
      <c r="D992" s="122"/>
      <c r="E992" s="122"/>
      <c r="F992" s="122"/>
    </row>
    <row r="993">
      <c r="B993" s="122"/>
      <c r="C993" s="122"/>
      <c r="D993" s="122"/>
      <c r="E993" s="122"/>
      <c r="F993" s="122"/>
    </row>
    <row r="994">
      <c r="B994" s="122"/>
      <c r="C994" s="122"/>
      <c r="D994" s="122"/>
      <c r="E994" s="122"/>
      <c r="F994" s="122"/>
    </row>
    <row r="995">
      <c r="B995" s="122"/>
      <c r="C995" s="122"/>
      <c r="D995" s="122"/>
      <c r="E995" s="122"/>
      <c r="F995" s="122"/>
    </row>
    <row r="996">
      <c r="B996" s="122"/>
      <c r="C996" s="122"/>
      <c r="D996" s="122"/>
      <c r="E996" s="122"/>
      <c r="F996" s="122"/>
    </row>
    <row r="997">
      <c r="B997" s="122"/>
      <c r="C997" s="122"/>
      <c r="D997" s="122"/>
      <c r="E997" s="122"/>
      <c r="F997" s="122"/>
    </row>
    <row r="998">
      <c r="B998" s="122"/>
      <c r="C998" s="122"/>
      <c r="D998" s="122"/>
      <c r="E998" s="122"/>
      <c r="F998" s="122"/>
    </row>
    <row r="999">
      <c r="B999" s="122"/>
      <c r="C999" s="122"/>
      <c r="D999" s="122"/>
      <c r="E999" s="122"/>
      <c r="F999" s="122"/>
    </row>
    <row r="1000">
      <c r="B1000" s="122"/>
      <c r="C1000" s="122"/>
      <c r="D1000" s="122"/>
      <c r="E1000" s="122"/>
      <c r="F1000" s="122"/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3.75"/>
    <col customWidth="1" min="2" max="2" width="18.13"/>
  </cols>
  <sheetData>
    <row r="1">
      <c r="A1" s="123" t="s">
        <v>345</v>
      </c>
      <c r="B1" s="124" t="s">
        <v>346</v>
      </c>
    </row>
    <row r="2">
      <c r="A2" s="116" t="s">
        <v>347</v>
      </c>
      <c r="B2" s="125">
        <v>271000.0</v>
      </c>
    </row>
    <row r="3">
      <c r="A3" s="119" t="s">
        <v>348</v>
      </c>
      <c r="B3" s="126">
        <v>222000.0</v>
      </c>
    </row>
    <row r="4">
      <c r="A4" s="127" t="s">
        <v>349</v>
      </c>
      <c r="B4" s="126">
        <v>124000.0</v>
      </c>
    </row>
    <row r="5">
      <c r="A5" s="119" t="s">
        <v>350</v>
      </c>
      <c r="B5" s="126">
        <v>118000.0</v>
      </c>
    </row>
    <row r="6">
      <c r="A6" s="128" t="s">
        <v>351</v>
      </c>
      <c r="B6" s="126">
        <v>89000.0</v>
      </c>
    </row>
    <row r="7">
      <c r="A7" s="128" t="s">
        <v>352</v>
      </c>
      <c r="B7" s="129">
        <v>83000.0</v>
      </c>
    </row>
    <row r="8">
      <c r="A8" s="119" t="s">
        <v>353</v>
      </c>
      <c r="B8" s="129">
        <v>79000.0</v>
      </c>
    </row>
    <row r="9">
      <c r="A9" s="128" t="s">
        <v>354</v>
      </c>
      <c r="B9" s="129">
        <v>75000.0</v>
      </c>
    </row>
    <row r="10">
      <c r="A10" s="128" t="s">
        <v>355</v>
      </c>
      <c r="B10" s="129">
        <v>72000.0</v>
      </c>
    </row>
    <row r="11">
      <c r="A11" s="128" t="s">
        <v>356</v>
      </c>
      <c r="B11" s="129">
        <v>70000.0</v>
      </c>
    </row>
    <row r="12">
      <c r="B12" s="130"/>
    </row>
    <row r="13">
      <c r="B13" s="130"/>
    </row>
    <row r="14">
      <c r="B14" s="130"/>
    </row>
    <row r="15">
      <c r="B15" s="130"/>
    </row>
    <row r="16">
      <c r="B16" s="130"/>
    </row>
    <row r="17">
      <c r="B17" s="130"/>
    </row>
    <row r="18">
      <c r="B18" s="130"/>
    </row>
    <row r="19">
      <c r="B19" s="130"/>
    </row>
    <row r="20">
      <c r="B20" s="130"/>
    </row>
    <row r="21">
      <c r="B21" s="130"/>
    </row>
    <row r="22">
      <c r="B22" s="130"/>
    </row>
    <row r="23">
      <c r="B23" s="130"/>
    </row>
    <row r="24">
      <c r="B24" s="130"/>
    </row>
    <row r="25">
      <c r="B25" s="130"/>
    </row>
    <row r="26">
      <c r="B26" s="130"/>
    </row>
    <row r="27">
      <c r="B27" s="130"/>
    </row>
    <row r="28">
      <c r="B28" s="130"/>
    </row>
    <row r="29">
      <c r="B29" s="130"/>
    </row>
    <row r="30">
      <c r="B30" s="130"/>
    </row>
    <row r="31">
      <c r="B31" s="130"/>
    </row>
    <row r="32">
      <c r="B32" s="130"/>
    </row>
    <row r="33">
      <c r="B33" s="130"/>
    </row>
    <row r="34">
      <c r="B34" s="130"/>
    </row>
    <row r="35">
      <c r="B35" s="130"/>
    </row>
    <row r="36">
      <c r="B36" s="130"/>
    </row>
    <row r="37">
      <c r="B37" s="130"/>
    </row>
    <row r="38">
      <c r="B38" s="130"/>
    </row>
    <row r="39">
      <c r="B39" s="130"/>
    </row>
    <row r="40">
      <c r="B40" s="130"/>
    </row>
    <row r="41">
      <c r="B41" s="130"/>
    </row>
    <row r="42">
      <c r="B42" s="130"/>
    </row>
    <row r="43">
      <c r="B43" s="130"/>
    </row>
    <row r="44">
      <c r="B44" s="130"/>
    </row>
    <row r="45">
      <c r="B45" s="130"/>
    </row>
    <row r="46">
      <c r="B46" s="130"/>
    </row>
    <row r="47">
      <c r="B47" s="130"/>
    </row>
    <row r="48">
      <c r="B48" s="130"/>
    </row>
    <row r="49">
      <c r="B49" s="130"/>
    </row>
    <row r="50">
      <c r="B50" s="130"/>
    </row>
    <row r="51">
      <c r="B51" s="130"/>
    </row>
    <row r="52">
      <c r="B52" s="130"/>
    </row>
    <row r="53">
      <c r="B53" s="130"/>
    </row>
    <row r="54">
      <c r="B54" s="130"/>
    </row>
    <row r="55">
      <c r="B55" s="130"/>
    </row>
    <row r="56">
      <c r="B56" s="130"/>
    </row>
    <row r="57">
      <c r="B57" s="130"/>
    </row>
    <row r="58">
      <c r="B58" s="130"/>
    </row>
    <row r="59">
      <c r="B59" s="130"/>
    </row>
    <row r="60">
      <c r="B60" s="130"/>
    </row>
    <row r="61">
      <c r="B61" s="130"/>
    </row>
    <row r="62">
      <c r="B62" s="130"/>
    </row>
    <row r="63">
      <c r="B63" s="130"/>
    </row>
    <row r="64">
      <c r="B64" s="130"/>
    </row>
    <row r="65">
      <c r="B65" s="130"/>
    </row>
    <row r="66">
      <c r="B66" s="130"/>
    </row>
    <row r="67">
      <c r="B67" s="130"/>
    </row>
    <row r="68">
      <c r="B68" s="130"/>
    </row>
    <row r="69">
      <c r="B69" s="130"/>
    </row>
    <row r="70">
      <c r="B70" s="130"/>
    </row>
    <row r="71">
      <c r="B71" s="130"/>
    </row>
    <row r="72">
      <c r="B72" s="130"/>
    </row>
    <row r="73">
      <c r="B73" s="130"/>
    </row>
    <row r="74">
      <c r="B74" s="130"/>
    </row>
    <row r="75">
      <c r="B75" s="130"/>
    </row>
    <row r="76">
      <c r="B76" s="130"/>
    </row>
    <row r="77">
      <c r="B77" s="130"/>
    </row>
    <row r="78">
      <c r="B78" s="130"/>
    </row>
    <row r="79">
      <c r="B79" s="130"/>
    </row>
    <row r="80">
      <c r="B80" s="130"/>
    </row>
    <row r="81">
      <c r="B81" s="130"/>
    </row>
    <row r="82">
      <c r="B82" s="130"/>
    </row>
    <row r="83">
      <c r="B83" s="130"/>
    </row>
    <row r="84">
      <c r="B84" s="130"/>
    </row>
    <row r="85">
      <c r="B85" s="130"/>
    </row>
    <row r="86">
      <c r="B86" s="130"/>
    </row>
    <row r="87">
      <c r="B87" s="130"/>
    </row>
    <row r="88">
      <c r="B88" s="130"/>
    </row>
    <row r="89">
      <c r="B89" s="130"/>
    </row>
    <row r="90">
      <c r="B90" s="130"/>
    </row>
    <row r="91">
      <c r="B91" s="130"/>
    </row>
    <row r="92">
      <c r="B92" s="130"/>
    </row>
    <row r="93">
      <c r="B93" s="130"/>
    </row>
    <row r="94">
      <c r="B94" s="130"/>
    </row>
    <row r="95">
      <c r="B95" s="130"/>
    </row>
    <row r="96">
      <c r="B96" s="130"/>
    </row>
    <row r="97">
      <c r="B97" s="130"/>
    </row>
    <row r="98">
      <c r="B98" s="130"/>
    </row>
    <row r="99">
      <c r="B99" s="130"/>
    </row>
    <row r="100">
      <c r="B100" s="130"/>
    </row>
    <row r="101">
      <c r="B101" s="130"/>
    </row>
    <row r="102">
      <c r="B102" s="130"/>
    </row>
    <row r="103">
      <c r="B103" s="130"/>
    </row>
    <row r="104">
      <c r="B104" s="130"/>
    </row>
    <row r="105">
      <c r="B105" s="130"/>
    </row>
    <row r="106">
      <c r="B106" s="130"/>
    </row>
    <row r="107">
      <c r="B107" s="130"/>
    </row>
    <row r="108">
      <c r="B108" s="130"/>
    </row>
    <row r="109">
      <c r="B109" s="130"/>
    </row>
    <row r="110">
      <c r="B110" s="130"/>
    </row>
    <row r="111">
      <c r="B111" s="130"/>
    </row>
    <row r="112">
      <c r="B112" s="130"/>
    </row>
    <row r="113">
      <c r="B113" s="130"/>
    </row>
    <row r="114">
      <c r="B114" s="130"/>
    </row>
    <row r="115">
      <c r="B115" s="130"/>
    </row>
    <row r="116">
      <c r="B116" s="130"/>
    </row>
    <row r="117">
      <c r="B117" s="130"/>
    </row>
    <row r="118">
      <c r="B118" s="130"/>
    </row>
    <row r="119">
      <c r="B119" s="130"/>
    </row>
    <row r="120">
      <c r="B120" s="130"/>
    </row>
    <row r="121">
      <c r="B121" s="130"/>
    </row>
    <row r="122">
      <c r="B122" s="130"/>
    </row>
    <row r="123">
      <c r="B123" s="130"/>
    </row>
    <row r="124">
      <c r="B124" s="130"/>
    </row>
    <row r="125">
      <c r="B125" s="130"/>
    </row>
    <row r="126">
      <c r="B126" s="130"/>
    </row>
    <row r="127">
      <c r="B127" s="130"/>
    </row>
    <row r="128">
      <c r="B128" s="130"/>
    </row>
    <row r="129">
      <c r="B129" s="130"/>
    </row>
    <row r="130">
      <c r="B130" s="130"/>
    </row>
    <row r="131">
      <c r="B131" s="130"/>
    </row>
    <row r="132">
      <c r="B132" s="130"/>
    </row>
    <row r="133">
      <c r="B133" s="130"/>
    </row>
    <row r="134">
      <c r="B134" s="130"/>
    </row>
    <row r="135">
      <c r="B135" s="130"/>
    </row>
    <row r="136">
      <c r="B136" s="130"/>
    </row>
    <row r="137">
      <c r="B137" s="130"/>
    </row>
    <row r="138">
      <c r="B138" s="130"/>
    </row>
    <row r="139">
      <c r="B139" s="130"/>
    </row>
    <row r="140">
      <c r="B140" s="130"/>
    </row>
    <row r="141">
      <c r="B141" s="130"/>
    </row>
    <row r="142">
      <c r="B142" s="130"/>
    </row>
    <row r="143">
      <c r="B143" s="130"/>
    </row>
    <row r="144">
      <c r="B144" s="130"/>
    </row>
    <row r="145">
      <c r="B145" s="130"/>
    </row>
    <row r="146">
      <c r="B146" s="130"/>
    </row>
    <row r="147">
      <c r="B147" s="130"/>
    </row>
    <row r="148">
      <c r="B148" s="130"/>
    </row>
    <row r="149">
      <c r="B149" s="130"/>
    </row>
    <row r="150">
      <c r="B150" s="130"/>
    </row>
    <row r="151">
      <c r="B151" s="130"/>
    </row>
    <row r="152">
      <c r="B152" s="130"/>
    </row>
    <row r="153">
      <c r="B153" s="130"/>
    </row>
    <row r="154">
      <c r="B154" s="130"/>
    </row>
    <row r="155">
      <c r="B155" s="130"/>
    </row>
    <row r="156">
      <c r="B156" s="130"/>
    </row>
    <row r="157">
      <c r="B157" s="130"/>
    </row>
    <row r="158">
      <c r="B158" s="130"/>
    </row>
    <row r="159">
      <c r="B159" s="130"/>
    </row>
    <row r="160">
      <c r="B160" s="130"/>
    </row>
    <row r="161">
      <c r="B161" s="130"/>
    </row>
    <row r="162">
      <c r="B162" s="130"/>
    </row>
    <row r="163">
      <c r="B163" s="130"/>
    </row>
    <row r="164">
      <c r="B164" s="130"/>
    </row>
    <row r="165">
      <c r="B165" s="130"/>
    </row>
    <row r="166">
      <c r="B166" s="130"/>
    </row>
    <row r="167">
      <c r="B167" s="130"/>
    </row>
    <row r="168">
      <c r="B168" s="130"/>
    </row>
    <row r="169">
      <c r="B169" s="130"/>
    </row>
    <row r="170">
      <c r="B170" s="130"/>
    </row>
    <row r="171">
      <c r="B171" s="130"/>
    </row>
    <row r="172">
      <c r="B172" s="130"/>
    </row>
    <row r="173">
      <c r="B173" s="130"/>
    </row>
    <row r="174">
      <c r="B174" s="130"/>
    </row>
    <row r="175">
      <c r="B175" s="130"/>
    </row>
    <row r="176">
      <c r="B176" s="130"/>
    </row>
    <row r="177">
      <c r="B177" s="130"/>
    </row>
    <row r="178">
      <c r="B178" s="130"/>
    </row>
    <row r="179">
      <c r="B179" s="130"/>
    </row>
    <row r="180">
      <c r="B180" s="130"/>
    </row>
    <row r="181">
      <c r="B181" s="130"/>
    </row>
    <row r="182">
      <c r="B182" s="130"/>
    </row>
    <row r="183">
      <c r="B183" s="130"/>
    </row>
    <row r="184">
      <c r="B184" s="130"/>
    </row>
    <row r="185">
      <c r="B185" s="130"/>
    </row>
    <row r="186">
      <c r="B186" s="130"/>
    </row>
    <row r="187">
      <c r="B187" s="130"/>
    </row>
    <row r="188">
      <c r="B188" s="130"/>
    </row>
    <row r="189">
      <c r="B189" s="130"/>
    </row>
    <row r="190">
      <c r="B190" s="130"/>
    </row>
    <row r="191">
      <c r="B191" s="130"/>
    </row>
    <row r="192">
      <c r="B192" s="130"/>
    </row>
    <row r="193">
      <c r="B193" s="130"/>
    </row>
    <row r="194">
      <c r="B194" s="130"/>
    </row>
    <row r="195">
      <c r="B195" s="130"/>
    </row>
    <row r="196">
      <c r="B196" s="130"/>
    </row>
    <row r="197">
      <c r="B197" s="130"/>
    </row>
    <row r="198">
      <c r="B198" s="130"/>
    </row>
    <row r="199">
      <c r="B199" s="130"/>
    </row>
    <row r="200">
      <c r="B200" s="130"/>
    </row>
    <row r="201">
      <c r="B201" s="130"/>
    </row>
    <row r="202">
      <c r="B202" s="130"/>
    </row>
    <row r="203">
      <c r="B203" s="130"/>
    </row>
    <row r="204">
      <c r="B204" s="130"/>
    </row>
    <row r="205">
      <c r="B205" s="130"/>
    </row>
    <row r="206">
      <c r="B206" s="130"/>
    </row>
    <row r="207">
      <c r="B207" s="130"/>
    </row>
    <row r="208">
      <c r="B208" s="130"/>
    </row>
    <row r="209">
      <c r="B209" s="130"/>
    </row>
    <row r="210">
      <c r="B210" s="130"/>
    </row>
    <row r="211">
      <c r="B211" s="130"/>
    </row>
    <row r="212">
      <c r="B212" s="130"/>
    </row>
    <row r="213">
      <c r="B213" s="130"/>
    </row>
    <row r="214">
      <c r="B214" s="130"/>
    </row>
    <row r="215">
      <c r="B215" s="130"/>
    </row>
    <row r="216">
      <c r="B216" s="130"/>
    </row>
    <row r="217">
      <c r="B217" s="130"/>
    </row>
    <row r="218">
      <c r="B218" s="130"/>
    </row>
    <row r="219">
      <c r="B219" s="130"/>
    </row>
    <row r="220">
      <c r="B220" s="130"/>
    </row>
    <row r="221">
      <c r="B221" s="130"/>
    </row>
    <row r="222">
      <c r="B222" s="130"/>
    </row>
    <row r="223">
      <c r="B223" s="130"/>
    </row>
    <row r="224">
      <c r="B224" s="130"/>
    </row>
    <row r="225">
      <c r="B225" s="130"/>
    </row>
    <row r="226">
      <c r="B226" s="130"/>
    </row>
    <row r="227">
      <c r="B227" s="130"/>
    </row>
    <row r="228">
      <c r="B228" s="130"/>
    </row>
    <row r="229">
      <c r="B229" s="130"/>
    </row>
    <row r="230">
      <c r="B230" s="130"/>
    </row>
    <row r="231">
      <c r="B231" s="130"/>
    </row>
    <row r="232">
      <c r="B232" s="130"/>
    </row>
    <row r="233">
      <c r="B233" s="130"/>
    </row>
    <row r="234">
      <c r="B234" s="130"/>
    </row>
    <row r="235">
      <c r="B235" s="130"/>
    </row>
    <row r="236">
      <c r="B236" s="130"/>
    </row>
    <row r="237">
      <c r="B237" s="130"/>
    </row>
    <row r="238">
      <c r="B238" s="130"/>
    </row>
    <row r="239">
      <c r="B239" s="130"/>
    </row>
    <row r="240">
      <c r="B240" s="130"/>
    </row>
    <row r="241">
      <c r="B241" s="130"/>
    </row>
    <row r="242">
      <c r="B242" s="130"/>
    </row>
    <row r="243">
      <c r="B243" s="130"/>
    </row>
    <row r="244">
      <c r="B244" s="130"/>
    </row>
    <row r="245">
      <c r="B245" s="130"/>
    </row>
    <row r="246">
      <c r="B246" s="130"/>
    </row>
    <row r="247">
      <c r="B247" s="130"/>
    </row>
    <row r="248">
      <c r="B248" s="130"/>
    </row>
    <row r="249">
      <c r="B249" s="130"/>
    </row>
    <row r="250">
      <c r="B250" s="130"/>
    </row>
    <row r="251">
      <c r="B251" s="130"/>
    </row>
    <row r="252">
      <c r="B252" s="130"/>
    </row>
    <row r="253">
      <c r="B253" s="130"/>
    </row>
    <row r="254">
      <c r="B254" s="130"/>
    </row>
    <row r="255">
      <c r="B255" s="130"/>
    </row>
    <row r="256">
      <c r="B256" s="130"/>
    </row>
    <row r="257">
      <c r="B257" s="130"/>
    </row>
    <row r="258">
      <c r="B258" s="130"/>
    </row>
    <row r="259">
      <c r="B259" s="130"/>
    </row>
    <row r="260">
      <c r="B260" s="130"/>
    </row>
    <row r="261">
      <c r="B261" s="130"/>
    </row>
    <row r="262">
      <c r="B262" s="130"/>
    </row>
    <row r="263">
      <c r="B263" s="130"/>
    </row>
    <row r="264">
      <c r="B264" s="130"/>
    </row>
    <row r="265">
      <c r="B265" s="130"/>
    </row>
    <row r="266">
      <c r="B266" s="130"/>
    </row>
    <row r="267">
      <c r="B267" s="130"/>
    </row>
    <row r="268">
      <c r="B268" s="130"/>
    </row>
    <row r="269">
      <c r="B269" s="130"/>
    </row>
    <row r="270">
      <c r="B270" s="130"/>
    </row>
    <row r="271">
      <c r="B271" s="130"/>
    </row>
    <row r="272">
      <c r="B272" s="130"/>
    </row>
    <row r="273">
      <c r="B273" s="130"/>
    </row>
    <row r="274">
      <c r="B274" s="130"/>
    </row>
    <row r="275">
      <c r="B275" s="130"/>
    </row>
    <row r="276">
      <c r="B276" s="130"/>
    </row>
    <row r="277">
      <c r="B277" s="130"/>
    </row>
    <row r="278">
      <c r="B278" s="130"/>
    </row>
    <row r="279">
      <c r="B279" s="130"/>
    </row>
    <row r="280">
      <c r="B280" s="130"/>
    </row>
    <row r="281">
      <c r="B281" s="130"/>
    </row>
    <row r="282">
      <c r="B282" s="130"/>
    </row>
    <row r="283">
      <c r="B283" s="130"/>
    </row>
    <row r="284">
      <c r="B284" s="130"/>
    </row>
    <row r="285">
      <c r="B285" s="130"/>
    </row>
    <row r="286">
      <c r="B286" s="130"/>
    </row>
    <row r="287">
      <c r="B287" s="130"/>
    </row>
    <row r="288">
      <c r="B288" s="130"/>
    </row>
    <row r="289">
      <c r="B289" s="130"/>
    </row>
    <row r="290">
      <c r="B290" s="130"/>
    </row>
    <row r="291">
      <c r="B291" s="130"/>
    </row>
    <row r="292">
      <c r="B292" s="130"/>
    </row>
    <row r="293">
      <c r="B293" s="130"/>
    </row>
    <row r="294">
      <c r="B294" s="130"/>
    </row>
    <row r="295">
      <c r="B295" s="130"/>
    </row>
    <row r="296">
      <c r="B296" s="130"/>
    </row>
    <row r="297">
      <c r="B297" s="130"/>
    </row>
    <row r="298">
      <c r="B298" s="130"/>
    </row>
    <row r="299">
      <c r="B299" s="130"/>
    </row>
    <row r="300">
      <c r="B300" s="130"/>
    </row>
    <row r="301">
      <c r="B301" s="130"/>
    </row>
    <row r="302">
      <c r="B302" s="130"/>
    </row>
    <row r="303">
      <c r="B303" s="130"/>
    </row>
    <row r="304">
      <c r="B304" s="130"/>
    </row>
    <row r="305">
      <c r="B305" s="130"/>
    </row>
    <row r="306">
      <c r="B306" s="130"/>
    </row>
    <row r="307">
      <c r="B307" s="130"/>
    </row>
    <row r="308">
      <c r="B308" s="130"/>
    </row>
    <row r="309">
      <c r="B309" s="130"/>
    </row>
    <row r="310">
      <c r="B310" s="130"/>
    </row>
    <row r="311">
      <c r="B311" s="130"/>
    </row>
    <row r="312">
      <c r="B312" s="130"/>
    </row>
    <row r="313">
      <c r="B313" s="130"/>
    </row>
    <row r="314">
      <c r="B314" s="130"/>
    </row>
    <row r="315">
      <c r="B315" s="130"/>
    </row>
    <row r="316">
      <c r="B316" s="130"/>
    </row>
    <row r="317">
      <c r="B317" s="130"/>
    </row>
    <row r="318">
      <c r="B318" s="130"/>
    </row>
    <row r="319">
      <c r="B319" s="130"/>
    </row>
    <row r="320">
      <c r="B320" s="130"/>
    </row>
    <row r="321">
      <c r="B321" s="130"/>
    </row>
    <row r="322">
      <c r="B322" s="130"/>
    </row>
    <row r="323">
      <c r="B323" s="130"/>
    </row>
    <row r="324">
      <c r="B324" s="130"/>
    </row>
    <row r="325">
      <c r="B325" s="130"/>
    </row>
    <row r="326">
      <c r="B326" s="130"/>
    </row>
    <row r="327">
      <c r="B327" s="130"/>
    </row>
    <row r="328">
      <c r="B328" s="130"/>
    </row>
    <row r="329">
      <c r="B329" s="130"/>
    </row>
    <row r="330">
      <c r="B330" s="130"/>
    </row>
    <row r="331">
      <c r="B331" s="130"/>
    </row>
    <row r="332">
      <c r="B332" s="130"/>
    </row>
    <row r="333">
      <c r="B333" s="130"/>
    </row>
    <row r="334">
      <c r="B334" s="130"/>
    </row>
    <row r="335">
      <c r="B335" s="130"/>
    </row>
    <row r="336">
      <c r="B336" s="130"/>
    </row>
    <row r="337">
      <c r="B337" s="130"/>
    </row>
    <row r="338">
      <c r="B338" s="130"/>
    </row>
    <row r="339">
      <c r="B339" s="130"/>
    </row>
    <row r="340">
      <c r="B340" s="130"/>
    </row>
    <row r="341">
      <c r="B341" s="130"/>
    </row>
    <row r="342">
      <c r="B342" s="130"/>
    </row>
    <row r="343">
      <c r="B343" s="130"/>
    </row>
    <row r="344">
      <c r="B344" s="130"/>
    </row>
    <row r="345">
      <c r="B345" s="130"/>
    </row>
    <row r="346">
      <c r="B346" s="130"/>
    </row>
    <row r="347">
      <c r="B347" s="130"/>
    </row>
    <row r="348">
      <c r="B348" s="130"/>
    </row>
    <row r="349">
      <c r="B349" s="130"/>
    </row>
    <row r="350">
      <c r="B350" s="130"/>
    </row>
    <row r="351">
      <c r="B351" s="130"/>
    </row>
    <row r="352">
      <c r="B352" s="130"/>
    </row>
    <row r="353">
      <c r="B353" s="130"/>
    </row>
    <row r="354">
      <c r="B354" s="130"/>
    </row>
    <row r="355">
      <c r="B355" s="130"/>
    </row>
    <row r="356">
      <c r="B356" s="130"/>
    </row>
    <row r="357">
      <c r="B357" s="130"/>
    </row>
    <row r="358">
      <c r="B358" s="130"/>
    </row>
    <row r="359">
      <c r="B359" s="130"/>
    </row>
    <row r="360">
      <c r="B360" s="130"/>
    </row>
    <row r="361">
      <c r="B361" s="130"/>
    </row>
    <row r="362">
      <c r="B362" s="130"/>
    </row>
    <row r="363">
      <c r="B363" s="130"/>
    </row>
    <row r="364">
      <c r="B364" s="130"/>
    </row>
    <row r="365">
      <c r="B365" s="130"/>
    </row>
    <row r="366">
      <c r="B366" s="130"/>
    </row>
    <row r="367">
      <c r="B367" s="130"/>
    </row>
    <row r="368">
      <c r="B368" s="130"/>
    </row>
    <row r="369">
      <c r="B369" s="130"/>
    </row>
    <row r="370">
      <c r="B370" s="130"/>
    </row>
    <row r="371">
      <c r="B371" s="130"/>
    </row>
    <row r="372">
      <c r="B372" s="130"/>
    </row>
    <row r="373">
      <c r="B373" s="130"/>
    </row>
    <row r="374">
      <c r="B374" s="130"/>
    </row>
    <row r="375">
      <c r="B375" s="130"/>
    </row>
    <row r="376">
      <c r="B376" s="130"/>
    </row>
    <row r="377">
      <c r="B377" s="130"/>
    </row>
    <row r="378">
      <c r="B378" s="130"/>
    </row>
    <row r="379">
      <c r="B379" s="130"/>
    </row>
    <row r="380">
      <c r="B380" s="130"/>
    </row>
    <row r="381">
      <c r="B381" s="130"/>
    </row>
    <row r="382">
      <c r="B382" s="130"/>
    </row>
    <row r="383">
      <c r="B383" s="130"/>
    </row>
    <row r="384">
      <c r="B384" s="130"/>
    </row>
    <row r="385">
      <c r="B385" s="130"/>
    </row>
    <row r="386">
      <c r="B386" s="130"/>
    </row>
    <row r="387">
      <c r="B387" s="130"/>
    </row>
    <row r="388">
      <c r="B388" s="130"/>
    </row>
    <row r="389">
      <c r="B389" s="130"/>
    </row>
    <row r="390">
      <c r="B390" s="130"/>
    </row>
    <row r="391">
      <c r="B391" s="130"/>
    </row>
    <row r="392">
      <c r="B392" s="130"/>
    </row>
    <row r="393">
      <c r="B393" s="130"/>
    </row>
    <row r="394">
      <c r="B394" s="130"/>
    </row>
    <row r="395">
      <c r="B395" s="130"/>
    </row>
    <row r="396">
      <c r="B396" s="130"/>
    </row>
    <row r="397">
      <c r="B397" s="130"/>
    </row>
    <row r="398">
      <c r="B398" s="130"/>
    </row>
    <row r="399">
      <c r="B399" s="130"/>
    </row>
    <row r="400">
      <c r="B400" s="130"/>
    </row>
    <row r="401">
      <c r="B401" s="130"/>
    </row>
    <row r="402">
      <c r="B402" s="130"/>
    </row>
    <row r="403">
      <c r="B403" s="130"/>
    </row>
    <row r="404">
      <c r="B404" s="130"/>
    </row>
    <row r="405">
      <c r="B405" s="130"/>
    </row>
    <row r="406">
      <c r="B406" s="130"/>
    </row>
    <row r="407">
      <c r="B407" s="130"/>
    </row>
    <row r="408">
      <c r="B408" s="130"/>
    </row>
    <row r="409">
      <c r="B409" s="130"/>
    </row>
    <row r="410">
      <c r="B410" s="130"/>
    </row>
    <row r="411">
      <c r="B411" s="130"/>
    </row>
    <row r="412">
      <c r="B412" s="130"/>
    </row>
    <row r="413">
      <c r="B413" s="130"/>
    </row>
    <row r="414">
      <c r="B414" s="130"/>
    </row>
    <row r="415">
      <c r="B415" s="130"/>
    </row>
    <row r="416">
      <c r="B416" s="130"/>
    </row>
    <row r="417">
      <c r="B417" s="130"/>
    </row>
    <row r="418">
      <c r="B418" s="130"/>
    </row>
    <row r="419">
      <c r="B419" s="130"/>
    </row>
    <row r="420">
      <c r="B420" s="130"/>
    </row>
    <row r="421">
      <c r="B421" s="130"/>
    </row>
    <row r="422">
      <c r="B422" s="130"/>
    </row>
    <row r="423">
      <c r="B423" s="130"/>
    </row>
    <row r="424">
      <c r="B424" s="130"/>
    </row>
    <row r="425">
      <c r="B425" s="130"/>
    </row>
    <row r="426">
      <c r="B426" s="130"/>
    </row>
    <row r="427">
      <c r="B427" s="130"/>
    </row>
    <row r="428">
      <c r="B428" s="130"/>
    </row>
    <row r="429">
      <c r="B429" s="130"/>
    </row>
    <row r="430">
      <c r="B430" s="130"/>
    </row>
    <row r="431">
      <c r="B431" s="130"/>
    </row>
    <row r="432">
      <c r="B432" s="130"/>
    </row>
    <row r="433">
      <c r="B433" s="130"/>
    </row>
    <row r="434">
      <c r="B434" s="130"/>
    </row>
    <row r="435">
      <c r="B435" s="130"/>
    </row>
    <row r="436">
      <c r="B436" s="130"/>
    </row>
    <row r="437">
      <c r="B437" s="130"/>
    </row>
    <row r="438">
      <c r="B438" s="130"/>
    </row>
    <row r="439">
      <c r="B439" s="130"/>
    </row>
    <row r="440">
      <c r="B440" s="130"/>
    </row>
    <row r="441">
      <c r="B441" s="130"/>
    </row>
    <row r="442">
      <c r="B442" s="130"/>
    </row>
    <row r="443">
      <c r="B443" s="130"/>
    </row>
    <row r="444">
      <c r="B444" s="130"/>
    </row>
    <row r="445">
      <c r="B445" s="130"/>
    </row>
    <row r="446">
      <c r="B446" s="130"/>
    </row>
    <row r="447">
      <c r="B447" s="130"/>
    </row>
    <row r="448">
      <c r="B448" s="130"/>
    </row>
    <row r="449">
      <c r="B449" s="130"/>
    </row>
    <row r="450">
      <c r="B450" s="130"/>
    </row>
    <row r="451">
      <c r="B451" s="130"/>
    </row>
    <row r="452">
      <c r="B452" s="130"/>
    </row>
    <row r="453">
      <c r="B453" s="130"/>
    </row>
    <row r="454">
      <c r="B454" s="130"/>
    </row>
    <row r="455">
      <c r="B455" s="130"/>
    </row>
    <row r="456">
      <c r="B456" s="130"/>
    </row>
    <row r="457">
      <c r="B457" s="130"/>
    </row>
    <row r="458">
      <c r="B458" s="130"/>
    </row>
    <row r="459">
      <c r="B459" s="130"/>
    </row>
    <row r="460">
      <c r="B460" s="130"/>
    </row>
    <row r="461">
      <c r="B461" s="130"/>
    </row>
    <row r="462">
      <c r="B462" s="130"/>
    </row>
    <row r="463">
      <c r="B463" s="130"/>
    </row>
    <row r="464">
      <c r="B464" s="130"/>
    </row>
    <row r="465">
      <c r="B465" s="130"/>
    </row>
    <row r="466">
      <c r="B466" s="130"/>
    </row>
    <row r="467">
      <c r="B467" s="130"/>
    </row>
    <row r="468">
      <c r="B468" s="130"/>
    </row>
    <row r="469">
      <c r="B469" s="130"/>
    </row>
    <row r="470">
      <c r="B470" s="130"/>
    </row>
    <row r="471">
      <c r="B471" s="130"/>
    </row>
    <row r="472">
      <c r="B472" s="130"/>
    </row>
    <row r="473">
      <c r="B473" s="130"/>
    </row>
    <row r="474">
      <c r="B474" s="130"/>
    </row>
    <row r="475">
      <c r="B475" s="130"/>
    </row>
    <row r="476">
      <c r="B476" s="130"/>
    </row>
    <row r="477">
      <c r="B477" s="130"/>
    </row>
    <row r="478">
      <c r="B478" s="130"/>
    </row>
    <row r="479">
      <c r="B479" s="130"/>
    </row>
    <row r="480">
      <c r="B480" s="130"/>
    </row>
    <row r="481">
      <c r="B481" s="130"/>
    </row>
    <row r="482">
      <c r="B482" s="130"/>
    </row>
    <row r="483">
      <c r="B483" s="130"/>
    </row>
    <row r="484">
      <c r="B484" s="130"/>
    </row>
    <row r="485">
      <c r="B485" s="130"/>
    </row>
    <row r="486">
      <c r="B486" s="130"/>
    </row>
    <row r="487">
      <c r="B487" s="130"/>
    </row>
    <row r="488">
      <c r="B488" s="130"/>
    </row>
    <row r="489">
      <c r="B489" s="130"/>
    </row>
    <row r="490">
      <c r="B490" s="130"/>
    </row>
    <row r="491">
      <c r="B491" s="130"/>
    </row>
    <row r="492">
      <c r="B492" s="130"/>
    </row>
    <row r="493">
      <c r="B493" s="130"/>
    </row>
    <row r="494">
      <c r="B494" s="130"/>
    </row>
    <row r="495">
      <c r="B495" s="130"/>
    </row>
    <row r="496">
      <c r="B496" s="130"/>
    </row>
    <row r="497">
      <c r="B497" s="130"/>
    </row>
    <row r="498">
      <c r="B498" s="130"/>
    </row>
    <row r="499">
      <c r="B499" s="130"/>
    </row>
    <row r="500">
      <c r="B500" s="130"/>
    </row>
    <row r="501">
      <c r="B501" s="130"/>
    </row>
    <row r="502">
      <c r="B502" s="130"/>
    </row>
    <row r="503">
      <c r="B503" s="130"/>
    </row>
    <row r="504">
      <c r="B504" s="130"/>
    </row>
    <row r="505">
      <c r="B505" s="130"/>
    </row>
    <row r="506">
      <c r="B506" s="130"/>
    </row>
    <row r="507">
      <c r="B507" s="130"/>
    </row>
    <row r="508">
      <c r="B508" s="130"/>
    </row>
    <row r="509">
      <c r="B509" s="130"/>
    </row>
    <row r="510">
      <c r="B510" s="130"/>
    </row>
    <row r="511">
      <c r="B511" s="130"/>
    </row>
    <row r="512">
      <c r="B512" s="130"/>
    </row>
    <row r="513">
      <c r="B513" s="130"/>
    </row>
    <row r="514">
      <c r="B514" s="130"/>
    </row>
    <row r="515">
      <c r="B515" s="130"/>
    </row>
    <row r="516">
      <c r="B516" s="130"/>
    </row>
    <row r="517">
      <c r="B517" s="130"/>
    </row>
    <row r="518">
      <c r="B518" s="130"/>
    </row>
    <row r="519">
      <c r="B519" s="130"/>
    </row>
    <row r="520">
      <c r="B520" s="130"/>
    </row>
    <row r="521">
      <c r="B521" s="130"/>
    </row>
    <row r="522">
      <c r="B522" s="130"/>
    </row>
    <row r="523">
      <c r="B523" s="130"/>
    </row>
    <row r="524">
      <c r="B524" s="130"/>
    </row>
    <row r="525">
      <c r="B525" s="130"/>
    </row>
    <row r="526">
      <c r="B526" s="130"/>
    </row>
    <row r="527">
      <c r="B527" s="130"/>
    </row>
    <row r="528">
      <c r="B528" s="130"/>
    </row>
    <row r="529">
      <c r="B529" s="130"/>
    </row>
    <row r="530">
      <c r="B530" s="130"/>
    </row>
    <row r="531">
      <c r="B531" s="130"/>
    </row>
    <row r="532">
      <c r="B532" s="130"/>
    </row>
    <row r="533">
      <c r="B533" s="130"/>
    </row>
    <row r="534">
      <c r="B534" s="130"/>
    </row>
    <row r="535">
      <c r="B535" s="130"/>
    </row>
    <row r="536">
      <c r="B536" s="130"/>
    </row>
    <row r="537">
      <c r="B537" s="130"/>
    </row>
    <row r="538">
      <c r="B538" s="130"/>
    </row>
    <row r="539">
      <c r="B539" s="130"/>
    </row>
    <row r="540">
      <c r="B540" s="130"/>
    </row>
    <row r="541">
      <c r="B541" s="130"/>
    </row>
    <row r="542">
      <c r="B542" s="130"/>
    </row>
    <row r="543">
      <c r="B543" s="130"/>
    </row>
    <row r="544">
      <c r="B544" s="130"/>
    </row>
    <row r="545">
      <c r="B545" s="130"/>
    </row>
    <row r="546">
      <c r="B546" s="130"/>
    </row>
    <row r="547">
      <c r="B547" s="130"/>
    </row>
    <row r="548">
      <c r="B548" s="130"/>
    </row>
    <row r="549">
      <c r="B549" s="130"/>
    </row>
    <row r="550">
      <c r="B550" s="130"/>
    </row>
    <row r="551">
      <c r="B551" s="130"/>
    </row>
    <row r="552">
      <c r="B552" s="130"/>
    </row>
    <row r="553">
      <c r="B553" s="130"/>
    </row>
    <row r="554">
      <c r="B554" s="130"/>
    </row>
    <row r="555">
      <c r="B555" s="130"/>
    </row>
    <row r="556">
      <c r="B556" s="130"/>
    </row>
    <row r="557">
      <c r="B557" s="130"/>
    </row>
    <row r="558">
      <c r="B558" s="130"/>
    </row>
    <row r="559">
      <c r="B559" s="130"/>
    </row>
    <row r="560">
      <c r="B560" s="130"/>
    </row>
    <row r="561">
      <c r="B561" s="130"/>
    </row>
    <row r="562">
      <c r="B562" s="130"/>
    </row>
    <row r="563">
      <c r="B563" s="130"/>
    </row>
    <row r="564">
      <c r="B564" s="130"/>
    </row>
    <row r="565">
      <c r="B565" s="130"/>
    </row>
    <row r="566">
      <c r="B566" s="130"/>
    </row>
    <row r="567">
      <c r="B567" s="130"/>
    </row>
    <row r="568">
      <c r="B568" s="130"/>
    </row>
    <row r="569">
      <c r="B569" s="130"/>
    </row>
    <row r="570">
      <c r="B570" s="130"/>
    </row>
    <row r="571">
      <c r="B571" s="130"/>
    </row>
    <row r="572">
      <c r="B572" s="130"/>
    </row>
    <row r="573">
      <c r="B573" s="130"/>
    </row>
    <row r="574">
      <c r="B574" s="130"/>
    </row>
    <row r="575">
      <c r="B575" s="130"/>
    </row>
    <row r="576">
      <c r="B576" s="130"/>
    </row>
    <row r="577">
      <c r="B577" s="130"/>
    </row>
    <row r="578">
      <c r="B578" s="130"/>
    </row>
    <row r="579">
      <c r="B579" s="130"/>
    </row>
    <row r="580">
      <c r="B580" s="130"/>
    </row>
    <row r="581">
      <c r="B581" s="130"/>
    </row>
    <row r="582">
      <c r="B582" s="130"/>
    </row>
    <row r="583">
      <c r="B583" s="130"/>
    </row>
    <row r="584">
      <c r="B584" s="130"/>
    </row>
    <row r="585">
      <c r="B585" s="130"/>
    </row>
    <row r="586">
      <c r="B586" s="130"/>
    </row>
    <row r="587">
      <c r="B587" s="130"/>
    </row>
    <row r="588">
      <c r="B588" s="130"/>
    </row>
    <row r="589">
      <c r="B589" s="130"/>
    </row>
    <row r="590">
      <c r="B590" s="130"/>
    </row>
    <row r="591">
      <c r="B591" s="130"/>
    </row>
    <row r="592">
      <c r="B592" s="130"/>
    </row>
    <row r="593">
      <c r="B593" s="130"/>
    </row>
    <row r="594">
      <c r="B594" s="130"/>
    </row>
    <row r="595">
      <c r="B595" s="130"/>
    </row>
    <row r="596">
      <c r="B596" s="130"/>
    </row>
    <row r="597">
      <c r="B597" s="130"/>
    </row>
    <row r="598">
      <c r="B598" s="130"/>
    </row>
    <row r="599">
      <c r="B599" s="130"/>
    </row>
    <row r="600">
      <c r="B600" s="130"/>
    </row>
    <row r="601">
      <c r="B601" s="130"/>
    </row>
    <row r="602">
      <c r="B602" s="130"/>
    </row>
    <row r="603">
      <c r="B603" s="130"/>
    </row>
    <row r="604">
      <c r="B604" s="130"/>
    </row>
    <row r="605">
      <c r="B605" s="130"/>
    </row>
    <row r="606">
      <c r="B606" s="130"/>
    </row>
    <row r="607">
      <c r="B607" s="130"/>
    </row>
    <row r="608">
      <c r="B608" s="130"/>
    </row>
    <row r="609">
      <c r="B609" s="130"/>
    </row>
    <row r="610">
      <c r="B610" s="130"/>
    </row>
    <row r="611">
      <c r="B611" s="130"/>
    </row>
    <row r="612">
      <c r="B612" s="130"/>
    </row>
    <row r="613">
      <c r="B613" s="130"/>
    </row>
    <row r="614">
      <c r="B614" s="130"/>
    </row>
    <row r="615">
      <c r="B615" s="130"/>
    </row>
    <row r="616">
      <c r="B616" s="130"/>
    </row>
    <row r="617">
      <c r="B617" s="130"/>
    </row>
    <row r="618">
      <c r="B618" s="130"/>
    </row>
    <row r="619">
      <c r="B619" s="130"/>
    </row>
    <row r="620">
      <c r="B620" s="130"/>
    </row>
    <row r="621">
      <c r="B621" s="130"/>
    </row>
    <row r="622">
      <c r="B622" s="130"/>
    </row>
    <row r="623">
      <c r="B623" s="130"/>
    </row>
    <row r="624">
      <c r="B624" s="130"/>
    </row>
    <row r="625">
      <c r="B625" s="130"/>
    </row>
    <row r="626">
      <c r="B626" s="130"/>
    </row>
    <row r="627">
      <c r="B627" s="130"/>
    </row>
    <row r="628">
      <c r="B628" s="130"/>
    </row>
    <row r="629">
      <c r="B629" s="130"/>
    </row>
    <row r="630">
      <c r="B630" s="130"/>
    </row>
    <row r="631">
      <c r="B631" s="130"/>
    </row>
    <row r="632">
      <c r="B632" s="130"/>
    </row>
    <row r="633">
      <c r="B633" s="130"/>
    </row>
    <row r="634">
      <c r="B634" s="130"/>
    </row>
    <row r="635">
      <c r="B635" s="130"/>
    </row>
    <row r="636">
      <c r="B636" s="130"/>
    </row>
    <row r="637">
      <c r="B637" s="130"/>
    </row>
    <row r="638">
      <c r="B638" s="130"/>
    </row>
    <row r="639">
      <c r="B639" s="130"/>
    </row>
    <row r="640">
      <c r="B640" s="130"/>
    </row>
    <row r="641">
      <c r="B641" s="130"/>
    </row>
    <row r="642">
      <c r="B642" s="130"/>
    </row>
    <row r="643">
      <c r="B643" s="130"/>
    </row>
    <row r="644">
      <c r="B644" s="130"/>
    </row>
    <row r="645">
      <c r="B645" s="130"/>
    </row>
    <row r="646">
      <c r="B646" s="130"/>
    </row>
    <row r="647">
      <c r="B647" s="130"/>
    </row>
    <row r="648">
      <c r="B648" s="130"/>
    </row>
    <row r="649">
      <c r="B649" s="130"/>
    </row>
    <row r="650">
      <c r="B650" s="130"/>
    </row>
    <row r="651">
      <c r="B651" s="130"/>
    </row>
    <row r="652">
      <c r="B652" s="130"/>
    </row>
    <row r="653">
      <c r="B653" s="130"/>
    </row>
    <row r="654">
      <c r="B654" s="130"/>
    </row>
    <row r="655">
      <c r="B655" s="130"/>
    </row>
    <row r="656">
      <c r="B656" s="130"/>
    </row>
    <row r="657">
      <c r="B657" s="130"/>
    </row>
    <row r="658">
      <c r="B658" s="130"/>
    </row>
    <row r="659">
      <c r="B659" s="130"/>
    </row>
    <row r="660">
      <c r="B660" s="130"/>
    </row>
    <row r="661">
      <c r="B661" s="130"/>
    </row>
    <row r="662">
      <c r="B662" s="130"/>
    </row>
    <row r="663">
      <c r="B663" s="130"/>
    </row>
    <row r="664">
      <c r="B664" s="130"/>
    </row>
    <row r="665">
      <c r="B665" s="130"/>
    </row>
    <row r="666">
      <c r="B666" s="130"/>
    </row>
    <row r="667">
      <c r="B667" s="130"/>
    </row>
    <row r="668">
      <c r="B668" s="130"/>
    </row>
    <row r="669">
      <c r="B669" s="130"/>
    </row>
    <row r="670">
      <c r="B670" s="130"/>
    </row>
    <row r="671">
      <c r="B671" s="130"/>
    </row>
    <row r="672">
      <c r="B672" s="130"/>
    </row>
    <row r="673">
      <c r="B673" s="130"/>
    </row>
    <row r="674">
      <c r="B674" s="130"/>
    </row>
    <row r="675">
      <c r="B675" s="130"/>
    </row>
    <row r="676">
      <c r="B676" s="130"/>
    </row>
    <row r="677">
      <c r="B677" s="130"/>
    </row>
    <row r="678">
      <c r="B678" s="130"/>
    </row>
    <row r="679">
      <c r="B679" s="130"/>
    </row>
    <row r="680">
      <c r="B680" s="130"/>
    </row>
    <row r="681">
      <c r="B681" s="130"/>
    </row>
    <row r="682">
      <c r="B682" s="130"/>
    </row>
    <row r="683">
      <c r="B683" s="130"/>
    </row>
    <row r="684">
      <c r="B684" s="130"/>
    </row>
    <row r="685">
      <c r="B685" s="130"/>
    </row>
    <row r="686">
      <c r="B686" s="130"/>
    </row>
    <row r="687">
      <c r="B687" s="130"/>
    </row>
    <row r="688">
      <c r="B688" s="130"/>
    </row>
    <row r="689">
      <c r="B689" s="130"/>
    </row>
    <row r="690">
      <c r="B690" s="130"/>
    </row>
    <row r="691">
      <c r="B691" s="130"/>
    </row>
    <row r="692">
      <c r="B692" s="130"/>
    </row>
    <row r="693">
      <c r="B693" s="130"/>
    </row>
    <row r="694">
      <c r="B694" s="130"/>
    </row>
    <row r="695">
      <c r="B695" s="130"/>
    </row>
    <row r="696">
      <c r="B696" s="130"/>
    </row>
    <row r="697">
      <c r="B697" s="130"/>
    </row>
    <row r="698">
      <c r="B698" s="130"/>
    </row>
    <row r="699">
      <c r="B699" s="130"/>
    </row>
    <row r="700">
      <c r="B700" s="130"/>
    </row>
    <row r="701">
      <c r="B701" s="130"/>
    </row>
    <row r="702">
      <c r="B702" s="130"/>
    </row>
    <row r="703">
      <c r="B703" s="130"/>
    </row>
    <row r="704">
      <c r="B704" s="130"/>
    </row>
    <row r="705">
      <c r="B705" s="130"/>
    </row>
    <row r="706">
      <c r="B706" s="130"/>
    </row>
    <row r="707">
      <c r="B707" s="130"/>
    </row>
    <row r="708">
      <c r="B708" s="130"/>
    </row>
    <row r="709">
      <c r="B709" s="130"/>
    </row>
    <row r="710">
      <c r="B710" s="130"/>
    </row>
    <row r="711">
      <c r="B711" s="130"/>
    </row>
    <row r="712">
      <c r="B712" s="130"/>
    </row>
    <row r="713">
      <c r="B713" s="130"/>
    </row>
    <row r="714">
      <c r="B714" s="130"/>
    </row>
    <row r="715">
      <c r="B715" s="130"/>
    </row>
    <row r="716">
      <c r="B716" s="130"/>
    </row>
    <row r="717">
      <c r="B717" s="130"/>
    </row>
    <row r="718">
      <c r="B718" s="130"/>
    </row>
    <row r="719">
      <c r="B719" s="130"/>
    </row>
    <row r="720">
      <c r="B720" s="130"/>
    </row>
    <row r="721">
      <c r="B721" s="130"/>
    </row>
    <row r="722">
      <c r="B722" s="130"/>
    </row>
    <row r="723">
      <c r="B723" s="130"/>
    </row>
    <row r="724">
      <c r="B724" s="130"/>
    </row>
    <row r="725">
      <c r="B725" s="130"/>
    </row>
    <row r="726">
      <c r="B726" s="130"/>
    </row>
    <row r="727">
      <c r="B727" s="130"/>
    </row>
    <row r="728">
      <c r="B728" s="130"/>
    </row>
    <row r="729">
      <c r="B729" s="130"/>
    </row>
    <row r="730">
      <c r="B730" s="130"/>
    </row>
    <row r="731">
      <c r="B731" s="130"/>
    </row>
    <row r="732">
      <c r="B732" s="130"/>
    </row>
    <row r="733">
      <c r="B733" s="130"/>
    </row>
    <row r="734">
      <c r="B734" s="130"/>
    </row>
    <row r="735">
      <c r="B735" s="130"/>
    </row>
    <row r="736">
      <c r="B736" s="130"/>
    </row>
    <row r="737">
      <c r="B737" s="130"/>
    </row>
    <row r="738">
      <c r="B738" s="130"/>
    </row>
    <row r="739">
      <c r="B739" s="130"/>
    </row>
    <row r="740">
      <c r="B740" s="130"/>
    </row>
    <row r="741">
      <c r="B741" s="130"/>
    </row>
    <row r="742">
      <c r="B742" s="130"/>
    </row>
    <row r="743">
      <c r="B743" s="130"/>
    </row>
    <row r="744">
      <c r="B744" s="130"/>
    </row>
    <row r="745">
      <c r="B745" s="130"/>
    </row>
    <row r="746">
      <c r="B746" s="130"/>
    </row>
    <row r="747">
      <c r="B747" s="130"/>
    </row>
    <row r="748">
      <c r="B748" s="130"/>
    </row>
    <row r="749">
      <c r="B749" s="130"/>
    </row>
    <row r="750">
      <c r="B750" s="130"/>
    </row>
    <row r="751">
      <c r="B751" s="130"/>
    </row>
    <row r="752">
      <c r="B752" s="130"/>
    </row>
    <row r="753">
      <c r="B753" s="130"/>
    </row>
    <row r="754">
      <c r="B754" s="130"/>
    </row>
    <row r="755">
      <c r="B755" s="130"/>
    </row>
    <row r="756">
      <c r="B756" s="130"/>
    </row>
    <row r="757">
      <c r="B757" s="130"/>
    </row>
    <row r="758">
      <c r="B758" s="130"/>
    </row>
    <row r="759">
      <c r="B759" s="130"/>
    </row>
    <row r="760">
      <c r="B760" s="130"/>
    </row>
    <row r="761">
      <c r="B761" s="130"/>
    </row>
    <row r="762">
      <c r="B762" s="130"/>
    </row>
    <row r="763">
      <c r="B763" s="130"/>
    </row>
    <row r="764">
      <c r="B764" s="130"/>
    </row>
    <row r="765">
      <c r="B765" s="130"/>
    </row>
    <row r="766">
      <c r="B766" s="130"/>
    </row>
    <row r="767">
      <c r="B767" s="130"/>
    </row>
    <row r="768">
      <c r="B768" s="130"/>
    </row>
    <row r="769">
      <c r="B769" s="130"/>
    </row>
    <row r="770">
      <c r="B770" s="130"/>
    </row>
    <row r="771">
      <c r="B771" s="130"/>
    </row>
    <row r="772">
      <c r="B772" s="130"/>
    </row>
    <row r="773">
      <c r="B773" s="130"/>
    </row>
    <row r="774">
      <c r="B774" s="130"/>
    </row>
    <row r="775">
      <c r="B775" s="130"/>
    </row>
    <row r="776">
      <c r="B776" s="130"/>
    </row>
    <row r="777">
      <c r="B777" s="130"/>
    </row>
    <row r="778">
      <c r="B778" s="130"/>
    </row>
    <row r="779">
      <c r="B779" s="130"/>
    </row>
    <row r="780">
      <c r="B780" s="130"/>
    </row>
    <row r="781">
      <c r="B781" s="130"/>
    </row>
    <row r="782">
      <c r="B782" s="130"/>
    </row>
    <row r="783">
      <c r="B783" s="130"/>
    </row>
    <row r="784">
      <c r="B784" s="130"/>
    </row>
    <row r="785">
      <c r="B785" s="130"/>
    </row>
    <row r="786">
      <c r="B786" s="130"/>
    </row>
    <row r="787">
      <c r="B787" s="130"/>
    </row>
    <row r="788">
      <c r="B788" s="130"/>
    </row>
    <row r="789">
      <c r="B789" s="130"/>
    </row>
    <row r="790">
      <c r="B790" s="130"/>
    </row>
    <row r="791">
      <c r="B791" s="130"/>
    </row>
    <row r="792">
      <c r="B792" s="130"/>
    </row>
    <row r="793">
      <c r="B793" s="130"/>
    </row>
    <row r="794">
      <c r="B794" s="130"/>
    </row>
    <row r="795">
      <c r="B795" s="130"/>
    </row>
    <row r="796">
      <c r="B796" s="130"/>
    </row>
    <row r="797">
      <c r="B797" s="130"/>
    </row>
    <row r="798">
      <c r="B798" s="130"/>
    </row>
    <row r="799">
      <c r="B799" s="130"/>
    </row>
    <row r="800">
      <c r="B800" s="130"/>
    </row>
    <row r="801">
      <c r="B801" s="130"/>
    </row>
    <row r="802">
      <c r="B802" s="130"/>
    </row>
    <row r="803">
      <c r="B803" s="130"/>
    </row>
    <row r="804">
      <c r="B804" s="130"/>
    </row>
    <row r="805">
      <c r="B805" s="130"/>
    </row>
    <row r="806">
      <c r="B806" s="130"/>
    </row>
    <row r="807">
      <c r="B807" s="130"/>
    </row>
    <row r="808">
      <c r="B808" s="130"/>
    </row>
    <row r="809">
      <c r="B809" s="130"/>
    </row>
    <row r="810">
      <c r="B810" s="130"/>
    </row>
    <row r="811">
      <c r="B811" s="130"/>
    </row>
    <row r="812">
      <c r="B812" s="130"/>
    </row>
    <row r="813">
      <c r="B813" s="130"/>
    </row>
    <row r="814">
      <c r="B814" s="130"/>
    </row>
    <row r="815">
      <c r="B815" s="130"/>
    </row>
    <row r="816">
      <c r="B816" s="130"/>
    </row>
    <row r="817">
      <c r="B817" s="130"/>
    </row>
    <row r="818">
      <c r="B818" s="130"/>
    </row>
    <row r="819">
      <c r="B819" s="130"/>
    </row>
    <row r="820">
      <c r="B820" s="130"/>
    </row>
    <row r="821">
      <c r="B821" s="130"/>
    </row>
    <row r="822">
      <c r="B822" s="130"/>
    </row>
    <row r="823">
      <c r="B823" s="130"/>
    </row>
    <row r="824">
      <c r="B824" s="130"/>
    </row>
    <row r="825">
      <c r="B825" s="130"/>
    </row>
    <row r="826">
      <c r="B826" s="130"/>
    </row>
    <row r="827">
      <c r="B827" s="130"/>
    </row>
    <row r="828">
      <c r="B828" s="130"/>
    </row>
    <row r="829">
      <c r="B829" s="130"/>
    </row>
    <row r="830">
      <c r="B830" s="130"/>
    </row>
    <row r="831">
      <c r="B831" s="130"/>
    </row>
    <row r="832">
      <c r="B832" s="130"/>
    </row>
    <row r="833">
      <c r="B833" s="130"/>
    </row>
    <row r="834">
      <c r="B834" s="130"/>
    </row>
    <row r="835">
      <c r="B835" s="130"/>
    </row>
    <row r="836">
      <c r="B836" s="130"/>
    </row>
    <row r="837">
      <c r="B837" s="130"/>
    </row>
    <row r="838">
      <c r="B838" s="130"/>
    </row>
    <row r="839">
      <c r="B839" s="130"/>
    </row>
    <row r="840">
      <c r="B840" s="130"/>
    </row>
    <row r="841">
      <c r="B841" s="130"/>
    </row>
    <row r="842">
      <c r="B842" s="130"/>
    </row>
    <row r="843">
      <c r="B843" s="130"/>
    </row>
    <row r="844">
      <c r="B844" s="130"/>
    </row>
    <row r="845">
      <c r="B845" s="130"/>
    </row>
    <row r="846">
      <c r="B846" s="130"/>
    </row>
    <row r="847">
      <c r="B847" s="130"/>
    </row>
    <row r="848">
      <c r="B848" s="130"/>
    </row>
    <row r="849">
      <c r="B849" s="130"/>
    </row>
    <row r="850">
      <c r="B850" s="130"/>
    </row>
    <row r="851">
      <c r="B851" s="130"/>
    </row>
    <row r="852">
      <c r="B852" s="130"/>
    </row>
    <row r="853">
      <c r="B853" s="130"/>
    </row>
    <row r="854">
      <c r="B854" s="130"/>
    </row>
    <row r="855">
      <c r="B855" s="130"/>
    </row>
    <row r="856">
      <c r="B856" s="130"/>
    </row>
    <row r="857">
      <c r="B857" s="130"/>
    </row>
    <row r="858">
      <c r="B858" s="130"/>
    </row>
    <row r="859">
      <c r="B859" s="130"/>
    </row>
    <row r="860">
      <c r="B860" s="130"/>
    </row>
    <row r="861">
      <c r="B861" s="130"/>
    </row>
    <row r="862">
      <c r="B862" s="130"/>
    </row>
    <row r="863">
      <c r="B863" s="130"/>
    </row>
    <row r="864">
      <c r="B864" s="130"/>
    </row>
    <row r="865">
      <c r="B865" s="130"/>
    </row>
    <row r="866">
      <c r="B866" s="130"/>
    </row>
    <row r="867">
      <c r="B867" s="130"/>
    </row>
    <row r="868">
      <c r="B868" s="130"/>
    </row>
    <row r="869">
      <c r="B869" s="130"/>
    </row>
    <row r="870">
      <c r="B870" s="130"/>
    </row>
    <row r="871">
      <c r="B871" s="130"/>
    </row>
    <row r="872">
      <c r="B872" s="130"/>
    </row>
    <row r="873">
      <c r="B873" s="130"/>
    </row>
    <row r="874">
      <c r="B874" s="130"/>
    </row>
    <row r="875">
      <c r="B875" s="130"/>
    </row>
    <row r="876">
      <c r="B876" s="130"/>
    </row>
    <row r="877">
      <c r="B877" s="130"/>
    </row>
    <row r="878">
      <c r="B878" s="130"/>
    </row>
    <row r="879">
      <c r="B879" s="130"/>
    </row>
    <row r="880">
      <c r="B880" s="130"/>
    </row>
    <row r="881">
      <c r="B881" s="130"/>
    </row>
    <row r="882">
      <c r="B882" s="130"/>
    </row>
    <row r="883">
      <c r="B883" s="130"/>
    </row>
    <row r="884">
      <c r="B884" s="130"/>
    </row>
    <row r="885">
      <c r="B885" s="130"/>
    </row>
    <row r="886">
      <c r="B886" s="130"/>
    </row>
    <row r="887">
      <c r="B887" s="130"/>
    </row>
    <row r="888">
      <c r="B888" s="130"/>
    </row>
    <row r="889">
      <c r="B889" s="130"/>
    </row>
    <row r="890">
      <c r="B890" s="130"/>
    </row>
    <row r="891">
      <c r="B891" s="130"/>
    </row>
    <row r="892">
      <c r="B892" s="130"/>
    </row>
    <row r="893">
      <c r="B893" s="130"/>
    </row>
    <row r="894">
      <c r="B894" s="130"/>
    </row>
    <row r="895">
      <c r="B895" s="130"/>
    </row>
    <row r="896">
      <c r="B896" s="130"/>
    </row>
    <row r="897">
      <c r="B897" s="130"/>
    </row>
    <row r="898">
      <c r="B898" s="130"/>
    </row>
    <row r="899">
      <c r="B899" s="130"/>
    </row>
    <row r="900">
      <c r="B900" s="130"/>
    </row>
    <row r="901">
      <c r="B901" s="130"/>
    </row>
    <row r="902">
      <c r="B902" s="130"/>
    </row>
    <row r="903">
      <c r="B903" s="130"/>
    </row>
    <row r="904">
      <c r="B904" s="130"/>
    </row>
    <row r="905">
      <c r="B905" s="130"/>
    </row>
    <row r="906">
      <c r="B906" s="130"/>
    </row>
    <row r="907">
      <c r="B907" s="130"/>
    </row>
    <row r="908">
      <c r="B908" s="130"/>
    </row>
    <row r="909">
      <c r="B909" s="130"/>
    </row>
    <row r="910">
      <c r="B910" s="130"/>
    </row>
    <row r="911">
      <c r="B911" s="130"/>
    </row>
    <row r="912">
      <c r="B912" s="130"/>
    </row>
    <row r="913">
      <c r="B913" s="130"/>
    </row>
    <row r="914">
      <c r="B914" s="130"/>
    </row>
    <row r="915">
      <c r="B915" s="130"/>
    </row>
    <row r="916">
      <c r="B916" s="130"/>
    </row>
    <row r="917">
      <c r="B917" s="130"/>
    </row>
    <row r="918">
      <c r="B918" s="130"/>
    </row>
    <row r="919">
      <c r="B919" s="130"/>
    </row>
    <row r="920">
      <c r="B920" s="130"/>
    </row>
    <row r="921">
      <c r="B921" s="130"/>
    </row>
    <row r="922">
      <c r="B922" s="130"/>
    </row>
    <row r="923">
      <c r="B923" s="130"/>
    </row>
    <row r="924">
      <c r="B924" s="130"/>
    </row>
    <row r="925">
      <c r="B925" s="130"/>
    </row>
    <row r="926">
      <c r="B926" s="130"/>
    </row>
    <row r="927">
      <c r="B927" s="130"/>
    </row>
    <row r="928">
      <c r="B928" s="130"/>
    </row>
    <row r="929">
      <c r="B929" s="130"/>
    </row>
    <row r="930">
      <c r="B930" s="130"/>
    </row>
    <row r="931">
      <c r="B931" s="130"/>
    </row>
    <row r="932">
      <c r="B932" s="130"/>
    </row>
    <row r="933">
      <c r="B933" s="130"/>
    </row>
    <row r="934">
      <c r="B934" s="130"/>
    </row>
    <row r="935">
      <c r="B935" s="130"/>
    </row>
    <row r="936">
      <c r="B936" s="130"/>
    </row>
    <row r="937">
      <c r="B937" s="130"/>
    </row>
    <row r="938">
      <c r="B938" s="130"/>
    </row>
    <row r="939">
      <c r="B939" s="130"/>
    </row>
    <row r="940">
      <c r="B940" s="130"/>
    </row>
    <row r="941">
      <c r="B941" s="130"/>
    </row>
    <row r="942">
      <c r="B942" s="130"/>
    </row>
    <row r="943">
      <c r="B943" s="130"/>
    </row>
    <row r="944">
      <c r="B944" s="130"/>
    </row>
    <row r="945">
      <c r="B945" s="130"/>
    </row>
    <row r="946">
      <c r="B946" s="130"/>
    </row>
    <row r="947">
      <c r="B947" s="130"/>
    </row>
    <row r="948">
      <c r="B948" s="130"/>
    </row>
    <row r="949">
      <c r="B949" s="130"/>
    </row>
    <row r="950">
      <c r="B950" s="130"/>
    </row>
    <row r="951">
      <c r="B951" s="130"/>
    </row>
    <row r="952">
      <c r="B952" s="130"/>
    </row>
    <row r="953">
      <c r="B953" s="130"/>
    </row>
    <row r="954">
      <c r="B954" s="130"/>
    </row>
    <row r="955">
      <c r="B955" s="130"/>
    </row>
    <row r="956">
      <c r="B956" s="130"/>
    </row>
    <row r="957">
      <c r="B957" s="130"/>
    </row>
    <row r="958">
      <c r="B958" s="130"/>
    </row>
    <row r="959">
      <c r="B959" s="130"/>
    </row>
    <row r="960">
      <c r="B960" s="130"/>
    </row>
    <row r="961">
      <c r="B961" s="130"/>
    </row>
    <row r="962">
      <c r="B962" s="130"/>
    </row>
    <row r="963">
      <c r="B963" s="130"/>
    </row>
    <row r="964">
      <c r="B964" s="130"/>
    </row>
    <row r="965">
      <c r="B965" s="130"/>
    </row>
    <row r="966">
      <c r="B966" s="130"/>
    </row>
    <row r="967">
      <c r="B967" s="130"/>
    </row>
    <row r="968">
      <c r="B968" s="130"/>
    </row>
    <row r="969">
      <c r="B969" s="130"/>
    </row>
    <row r="970">
      <c r="B970" s="130"/>
    </row>
    <row r="971">
      <c r="B971" s="130"/>
    </row>
    <row r="972">
      <c r="B972" s="130"/>
    </row>
    <row r="973">
      <c r="B973" s="130"/>
    </row>
    <row r="974">
      <c r="B974" s="130"/>
    </row>
    <row r="975">
      <c r="B975" s="130"/>
    </row>
    <row r="976">
      <c r="B976" s="130"/>
    </row>
    <row r="977">
      <c r="B977" s="130"/>
    </row>
    <row r="978">
      <c r="B978" s="130"/>
    </row>
    <row r="979">
      <c r="B979" s="130"/>
    </row>
    <row r="980">
      <c r="B980" s="130"/>
    </row>
    <row r="981">
      <c r="B981" s="130"/>
    </row>
    <row r="982">
      <c r="B982" s="130"/>
    </row>
    <row r="983">
      <c r="B983" s="130"/>
    </row>
    <row r="984">
      <c r="B984" s="130"/>
    </row>
    <row r="985">
      <c r="B985" s="130"/>
    </row>
    <row r="986">
      <c r="B986" s="130"/>
    </row>
    <row r="987">
      <c r="B987" s="130"/>
    </row>
    <row r="988">
      <c r="B988" s="130"/>
    </row>
    <row r="989">
      <c r="B989" s="130"/>
    </row>
    <row r="990">
      <c r="B990" s="130"/>
    </row>
    <row r="991">
      <c r="B991" s="130"/>
    </row>
    <row r="992">
      <c r="B992" s="130"/>
    </row>
    <row r="993">
      <c r="B993" s="130"/>
    </row>
    <row r="994">
      <c r="B994" s="130"/>
    </row>
    <row r="995">
      <c r="B995" s="130"/>
    </row>
    <row r="996">
      <c r="B996" s="130"/>
    </row>
    <row r="997">
      <c r="B997" s="130"/>
    </row>
    <row r="998">
      <c r="B998" s="130"/>
    </row>
    <row r="999">
      <c r="B999" s="130"/>
    </row>
    <row r="1000">
      <c r="B1000" s="130"/>
    </row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9.13"/>
    <col customWidth="1" min="2" max="2" width="21.63"/>
  </cols>
  <sheetData>
    <row r="1">
      <c r="A1" s="123" t="s">
        <v>357</v>
      </c>
      <c r="B1" s="124" t="s">
        <v>358</v>
      </c>
    </row>
    <row r="2">
      <c r="A2" s="18" t="s">
        <v>359</v>
      </c>
      <c r="B2" s="19">
        <v>8467513.0</v>
      </c>
    </row>
    <row r="3">
      <c r="A3" s="18" t="s">
        <v>360</v>
      </c>
      <c r="B3" s="19">
        <v>3849297.0</v>
      </c>
    </row>
    <row r="4">
      <c r="A4" s="18" t="s">
        <v>192</v>
      </c>
      <c r="B4" s="19">
        <v>2696555.0</v>
      </c>
    </row>
    <row r="5">
      <c r="A5" s="18" t="s">
        <v>39</v>
      </c>
      <c r="B5" s="19">
        <v>2641052.0</v>
      </c>
    </row>
    <row r="6">
      <c r="A6" s="18" t="s">
        <v>41</v>
      </c>
      <c r="B6" s="19">
        <v>2331143.0</v>
      </c>
    </row>
    <row r="7">
      <c r="A7" s="18" t="s">
        <v>361</v>
      </c>
      <c r="B7" s="19">
        <v>2288250.0</v>
      </c>
    </row>
    <row r="8">
      <c r="A8" s="18" t="s">
        <v>362</v>
      </c>
      <c r="B8" s="19">
        <v>1624569.0</v>
      </c>
    </row>
    <row r="9">
      <c r="A9" s="18" t="s">
        <v>40</v>
      </c>
      <c r="B9" s="19">
        <v>1576876.0</v>
      </c>
    </row>
    <row r="10">
      <c r="A10" s="18" t="s">
        <v>191</v>
      </c>
      <c r="B10" s="19">
        <v>1576251.0</v>
      </c>
    </row>
    <row r="11">
      <c r="A11" s="18" t="s">
        <v>363</v>
      </c>
      <c r="B11" s="19">
        <v>1451853.0</v>
      </c>
    </row>
    <row r="12">
      <c r="A12" s="18" t="s">
        <v>364</v>
      </c>
      <c r="B12" s="19">
        <v>1424948.0</v>
      </c>
    </row>
    <row r="13">
      <c r="A13" s="18" t="s">
        <v>365</v>
      </c>
      <c r="B13" s="19">
        <v>1381611.0</v>
      </c>
    </row>
    <row r="14">
      <c r="A14" s="18" t="s">
        <v>366</v>
      </c>
      <c r="B14" s="19">
        <v>1288457.0</v>
      </c>
    </row>
    <row r="15">
      <c r="A15" s="18" t="s">
        <v>367</v>
      </c>
      <c r="B15" s="19">
        <v>983489.0</v>
      </c>
    </row>
    <row r="16">
      <c r="A16" s="18" t="s">
        <v>368</v>
      </c>
      <c r="B16" s="19">
        <v>964177.0</v>
      </c>
    </row>
    <row r="17">
      <c r="B17" s="130"/>
    </row>
    <row r="18">
      <c r="B18" s="130"/>
    </row>
    <row r="19">
      <c r="B19" s="130"/>
    </row>
    <row r="20">
      <c r="B20" s="130"/>
    </row>
    <row r="21">
      <c r="B21" s="130"/>
    </row>
    <row r="22">
      <c r="B22" s="130"/>
    </row>
    <row r="23">
      <c r="B23" s="130"/>
    </row>
    <row r="24">
      <c r="B24" s="130"/>
    </row>
    <row r="25">
      <c r="B25" s="130"/>
    </row>
    <row r="26">
      <c r="B26" s="130"/>
    </row>
    <row r="27">
      <c r="B27" s="130"/>
    </row>
    <row r="28">
      <c r="B28" s="130"/>
    </row>
    <row r="29">
      <c r="B29" s="130"/>
    </row>
    <row r="30">
      <c r="B30" s="130"/>
    </row>
    <row r="31">
      <c r="B31" s="130"/>
    </row>
    <row r="32">
      <c r="B32" s="130"/>
    </row>
    <row r="33">
      <c r="B33" s="130"/>
    </row>
    <row r="34">
      <c r="B34" s="130"/>
    </row>
    <row r="35">
      <c r="B35" s="130"/>
    </row>
    <row r="36">
      <c r="B36" s="130"/>
    </row>
    <row r="37">
      <c r="B37" s="130"/>
    </row>
    <row r="38">
      <c r="B38" s="130"/>
    </row>
    <row r="39">
      <c r="B39" s="130"/>
    </row>
    <row r="40">
      <c r="B40" s="130"/>
    </row>
    <row r="41">
      <c r="B41" s="130"/>
    </row>
    <row r="42">
      <c r="B42" s="130"/>
    </row>
    <row r="43">
      <c r="B43" s="130"/>
    </row>
    <row r="44">
      <c r="B44" s="130"/>
    </row>
    <row r="45">
      <c r="B45" s="130"/>
    </row>
    <row r="46">
      <c r="B46" s="130"/>
    </row>
    <row r="47">
      <c r="B47" s="130"/>
    </row>
    <row r="48">
      <c r="B48" s="130"/>
    </row>
    <row r="49">
      <c r="B49" s="130"/>
    </row>
    <row r="50">
      <c r="B50" s="130"/>
    </row>
    <row r="51">
      <c r="B51" s="130"/>
    </row>
    <row r="52">
      <c r="B52" s="130"/>
    </row>
    <row r="53">
      <c r="B53" s="130"/>
    </row>
    <row r="54">
      <c r="B54" s="130"/>
    </row>
    <row r="55">
      <c r="B55" s="130"/>
    </row>
    <row r="56">
      <c r="B56" s="130"/>
    </row>
    <row r="57">
      <c r="B57" s="130"/>
    </row>
    <row r="58">
      <c r="B58" s="130"/>
    </row>
    <row r="59">
      <c r="B59" s="130"/>
    </row>
    <row r="60">
      <c r="B60" s="130"/>
    </row>
    <row r="61">
      <c r="B61" s="130"/>
    </row>
    <row r="62">
      <c r="B62" s="130"/>
    </row>
    <row r="63">
      <c r="B63" s="130"/>
    </row>
    <row r="64">
      <c r="B64" s="130"/>
    </row>
    <row r="65">
      <c r="B65" s="130"/>
    </row>
    <row r="66">
      <c r="B66" s="130"/>
    </row>
    <row r="67">
      <c r="B67" s="130"/>
    </row>
    <row r="68">
      <c r="B68" s="130"/>
    </row>
    <row r="69">
      <c r="B69" s="130"/>
    </row>
    <row r="70">
      <c r="B70" s="130"/>
    </row>
    <row r="71">
      <c r="B71" s="130"/>
    </row>
    <row r="72">
      <c r="B72" s="130"/>
    </row>
    <row r="73">
      <c r="B73" s="130"/>
    </row>
    <row r="74">
      <c r="B74" s="130"/>
    </row>
    <row r="75">
      <c r="B75" s="130"/>
    </row>
    <row r="76">
      <c r="B76" s="130"/>
    </row>
    <row r="77">
      <c r="B77" s="130"/>
    </row>
    <row r="78">
      <c r="B78" s="130"/>
    </row>
    <row r="79">
      <c r="B79" s="130"/>
    </row>
    <row r="80">
      <c r="B80" s="130"/>
    </row>
    <row r="81">
      <c r="B81" s="130"/>
    </row>
    <row r="82">
      <c r="B82" s="130"/>
    </row>
    <row r="83">
      <c r="B83" s="130"/>
    </row>
    <row r="84">
      <c r="B84" s="130"/>
    </row>
    <row r="85">
      <c r="B85" s="130"/>
    </row>
    <row r="86">
      <c r="B86" s="130"/>
    </row>
    <row r="87">
      <c r="B87" s="130"/>
    </row>
    <row r="88">
      <c r="B88" s="130"/>
    </row>
    <row r="89">
      <c r="B89" s="130"/>
    </row>
    <row r="90">
      <c r="B90" s="130"/>
    </row>
    <row r="91">
      <c r="B91" s="130"/>
    </row>
    <row r="92">
      <c r="B92" s="130"/>
    </row>
    <row r="93">
      <c r="B93" s="130"/>
    </row>
    <row r="94">
      <c r="B94" s="130"/>
    </row>
    <row r="95">
      <c r="B95" s="130"/>
    </row>
    <row r="96">
      <c r="B96" s="130"/>
    </row>
    <row r="97">
      <c r="B97" s="130"/>
    </row>
    <row r="98">
      <c r="B98" s="130"/>
    </row>
    <row r="99">
      <c r="B99" s="130"/>
    </row>
    <row r="100">
      <c r="B100" s="130"/>
    </row>
    <row r="101">
      <c r="B101" s="130"/>
    </row>
    <row r="102">
      <c r="B102" s="130"/>
    </row>
    <row r="103">
      <c r="B103" s="130"/>
    </row>
    <row r="104">
      <c r="B104" s="130"/>
    </row>
    <row r="105">
      <c r="B105" s="130"/>
    </row>
    <row r="106">
      <c r="B106" s="130"/>
    </row>
    <row r="107">
      <c r="B107" s="130"/>
    </row>
    <row r="108">
      <c r="B108" s="130"/>
    </row>
    <row r="109">
      <c r="B109" s="130"/>
    </row>
    <row r="110">
      <c r="B110" s="130"/>
    </row>
    <row r="111">
      <c r="B111" s="130"/>
    </row>
    <row r="112">
      <c r="B112" s="130"/>
    </row>
    <row r="113">
      <c r="B113" s="130"/>
    </row>
    <row r="114">
      <c r="B114" s="130"/>
    </row>
    <row r="115">
      <c r="B115" s="130"/>
    </row>
    <row r="116">
      <c r="B116" s="130"/>
    </row>
    <row r="117">
      <c r="B117" s="130"/>
    </row>
    <row r="118">
      <c r="B118" s="130"/>
    </row>
    <row r="119">
      <c r="B119" s="130"/>
    </row>
    <row r="120">
      <c r="B120" s="130"/>
    </row>
    <row r="121">
      <c r="B121" s="130"/>
    </row>
    <row r="122">
      <c r="B122" s="130"/>
    </row>
    <row r="123">
      <c r="B123" s="130"/>
    </row>
    <row r="124">
      <c r="B124" s="130"/>
    </row>
    <row r="125">
      <c r="B125" s="130"/>
    </row>
    <row r="126">
      <c r="B126" s="130"/>
    </row>
    <row r="127">
      <c r="B127" s="130"/>
    </row>
    <row r="128">
      <c r="B128" s="130"/>
    </row>
    <row r="129">
      <c r="B129" s="130"/>
    </row>
    <row r="130">
      <c r="B130" s="130"/>
    </row>
    <row r="131">
      <c r="B131" s="130"/>
    </row>
    <row r="132">
      <c r="B132" s="130"/>
    </row>
    <row r="133">
      <c r="B133" s="130"/>
    </row>
    <row r="134">
      <c r="B134" s="130"/>
    </row>
    <row r="135">
      <c r="B135" s="130"/>
    </row>
    <row r="136">
      <c r="B136" s="130"/>
    </row>
    <row r="137">
      <c r="B137" s="130"/>
    </row>
    <row r="138">
      <c r="B138" s="130"/>
    </row>
    <row r="139">
      <c r="B139" s="130"/>
    </row>
    <row r="140">
      <c r="B140" s="130"/>
    </row>
    <row r="141">
      <c r="B141" s="130"/>
    </row>
    <row r="142">
      <c r="B142" s="130"/>
    </row>
    <row r="143">
      <c r="B143" s="130"/>
    </row>
    <row r="144">
      <c r="B144" s="130"/>
    </row>
    <row r="145">
      <c r="B145" s="130"/>
    </row>
    <row r="146">
      <c r="B146" s="130"/>
    </row>
    <row r="147">
      <c r="B147" s="130"/>
    </row>
    <row r="148">
      <c r="B148" s="130"/>
    </row>
    <row r="149">
      <c r="B149" s="130"/>
    </row>
    <row r="150">
      <c r="B150" s="130"/>
    </row>
    <row r="151">
      <c r="B151" s="130"/>
    </row>
    <row r="152">
      <c r="B152" s="130"/>
    </row>
    <row r="153">
      <c r="B153" s="130"/>
    </row>
    <row r="154">
      <c r="B154" s="130"/>
    </row>
    <row r="155">
      <c r="B155" s="130"/>
    </row>
    <row r="156">
      <c r="B156" s="130"/>
    </row>
    <row r="157">
      <c r="B157" s="130"/>
    </row>
    <row r="158">
      <c r="B158" s="130"/>
    </row>
    <row r="159">
      <c r="B159" s="130"/>
    </row>
    <row r="160">
      <c r="B160" s="130"/>
    </row>
    <row r="161">
      <c r="B161" s="130"/>
    </row>
    <row r="162">
      <c r="B162" s="130"/>
    </row>
    <row r="163">
      <c r="B163" s="130"/>
    </row>
    <row r="164">
      <c r="B164" s="130"/>
    </row>
    <row r="165">
      <c r="B165" s="130"/>
    </row>
    <row r="166">
      <c r="B166" s="130"/>
    </row>
    <row r="167">
      <c r="B167" s="130"/>
    </row>
    <row r="168">
      <c r="B168" s="130"/>
    </row>
    <row r="169">
      <c r="B169" s="130"/>
    </row>
    <row r="170">
      <c r="B170" s="130"/>
    </row>
    <row r="171">
      <c r="B171" s="130"/>
    </row>
    <row r="172">
      <c r="B172" s="130"/>
    </row>
    <row r="173">
      <c r="B173" s="130"/>
    </row>
    <row r="174">
      <c r="B174" s="130"/>
    </row>
    <row r="175">
      <c r="B175" s="130"/>
    </row>
    <row r="176">
      <c r="B176" s="130"/>
    </row>
    <row r="177">
      <c r="B177" s="130"/>
    </row>
    <row r="178">
      <c r="B178" s="130"/>
    </row>
    <row r="179">
      <c r="B179" s="130"/>
    </row>
    <row r="180">
      <c r="B180" s="130"/>
    </row>
    <row r="181">
      <c r="B181" s="130"/>
    </row>
    <row r="182">
      <c r="B182" s="130"/>
    </row>
    <row r="183">
      <c r="B183" s="130"/>
    </row>
    <row r="184">
      <c r="B184" s="130"/>
    </row>
    <row r="185">
      <c r="B185" s="130"/>
    </row>
    <row r="186">
      <c r="B186" s="130"/>
    </row>
    <row r="187">
      <c r="B187" s="130"/>
    </row>
    <row r="188">
      <c r="B188" s="130"/>
    </row>
    <row r="189">
      <c r="B189" s="130"/>
    </row>
    <row r="190">
      <c r="B190" s="130"/>
    </row>
    <row r="191">
      <c r="B191" s="130"/>
    </row>
    <row r="192">
      <c r="B192" s="130"/>
    </row>
    <row r="193">
      <c r="B193" s="130"/>
    </row>
    <row r="194">
      <c r="B194" s="130"/>
    </row>
    <row r="195">
      <c r="B195" s="130"/>
    </row>
    <row r="196">
      <c r="B196" s="130"/>
    </row>
    <row r="197">
      <c r="B197" s="130"/>
    </row>
    <row r="198">
      <c r="B198" s="130"/>
    </row>
    <row r="199">
      <c r="B199" s="130"/>
    </row>
    <row r="200">
      <c r="B200" s="130"/>
    </row>
    <row r="201">
      <c r="B201" s="130"/>
    </row>
    <row r="202">
      <c r="B202" s="130"/>
    </row>
    <row r="203">
      <c r="B203" s="130"/>
    </row>
    <row r="204">
      <c r="B204" s="130"/>
    </row>
    <row r="205">
      <c r="B205" s="130"/>
    </row>
    <row r="206">
      <c r="B206" s="130"/>
    </row>
    <row r="207">
      <c r="B207" s="130"/>
    </row>
    <row r="208">
      <c r="B208" s="130"/>
    </row>
    <row r="209">
      <c r="B209" s="130"/>
    </row>
    <row r="210">
      <c r="B210" s="130"/>
    </row>
    <row r="211">
      <c r="B211" s="130"/>
    </row>
    <row r="212">
      <c r="B212" s="130"/>
    </row>
    <row r="213">
      <c r="B213" s="130"/>
    </row>
    <row r="214">
      <c r="B214" s="130"/>
    </row>
    <row r="215">
      <c r="B215" s="130"/>
    </row>
    <row r="216">
      <c r="B216" s="130"/>
    </row>
    <row r="217">
      <c r="B217" s="130"/>
    </row>
    <row r="218">
      <c r="B218" s="130"/>
    </row>
    <row r="219">
      <c r="B219" s="130"/>
    </row>
    <row r="220">
      <c r="B220" s="130"/>
    </row>
    <row r="221">
      <c r="B221" s="130"/>
    </row>
    <row r="222">
      <c r="B222" s="130"/>
    </row>
    <row r="223">
      <c r="B223" s="130"/>
    </row>
    <row r="224">
      <c r="B224" s="130"/>
    </row>
    <row r="225">
      <c r="B225" s="130"/>
    </row>
    <row r="226">
      <c r="B226" s="130"/>
    </row>
    <row r="227">
      <c r="B227" s="130"/>
    </row>
    <row r="228">
      <c r="B228" s="130"/>
    </row>
    <row r="229">
      <c r="B229" s="130"/>
    </row>
    <row r="230">
      <c r="B230" s="130"/>
    </row>
    <row r="231">
      <c r="B231" s="130"/>
    </row>
    <row r="232">
      <c r="B232" s="130"/>
    </row>
    <row r="233">
      <c r="B233" s="130"/>
    </row>
    <row r="234">
      <c r="B234" s="130"/>
    </row>
    <row r="235">
      <c r="B235" s="130"/>
    </row>
    <row r="236">
      <c r="B236" s="130"/>
    </row>
    <row r="237">
      <c r="B237" s="130"/>
    </row>
    <row r="238">
      <c r="B238" s="130"/>
    </row>
    <row r="239">
      <c r="B239" s="130"/>
    </row>
    <row r="240">
      <c r="B240" s="130"/>
    </row>
    <row r="241">
      <c r="B241" s="130"/>
    </row>
    <row r="242">
      <c r="B242" s="130"/>
    </row>
    <row r="243">
      <c r="B243" s="130"/>
    </row>
    <row r="244">
      <c r="B244" s="130"/>
    </row>
    <row r="245">
      <c r="B245" s="130"/>
    </row>
    <row r="246">
      <c r="B246" s="130"/>
    </row>
    <row r="247">
      <c r="B247" s="130"/>
    </row>
    <row r="248">
      <c r="B248" s="130"/>
    </row>
    <row r="249">
      <c r="B249" s="130"/>
    </row>
    <row r="250">
      <c r="B250" s="130"/>
    </row>
    <row r="251">
      <c r="B251" s="130"/>
    </row>
    <row r="252">
      <c r="B252" s="130"/>
    </row>
    <row r="253">
      <c r="B253" s="130"/>
    </row>
    <row r="254">
      <c r="B254" s="130"/>
    </row>
    <row r="255">
      <c r="B255" s="130"/>
    </row>
    <row r="256">
      <c r="B256" s="130"/>
    </row>
    <row r="257">
      <c r="B257" s="130"/>
    </row>
    <row r="258">
      <c r="B258" s="130"/>
    </row>
    <row r="259">
      <c r="B259" s="130"/>
    </row>
    <row r="260">
      <c r="B260" s="130"/>
    </row>
    <row r="261">
      <c r="B261" s="130"/>
    </row>
    <row r="262">
      <c r="B262" s="130"/>
    </row>
    <row r="263">
      <c r="B263" s="130"/>
    </row>
    <row r="264">
      <c r="B264" s="130"/>
    </row>
    <row r="265">
      <c r="B265" s="130"/>
    </row>
    <row r="266">
      <c r="B266" s="130"/>
    </row>
    <row r="267">
      <c r="B267" s="130"/>
    </row>
    <row r="268">
      <c r="B268" s="130"/>
    </row>
    <row r="269">
      <c r="B269" s="130"/>
    </row>
    <row r="270">
      <c r="B270" s="130"/>
    </row>
    <row r="271">
      <c r="B271" s="130"/>
    </row>
    <row r="272">
      <c r="B272" s="130"/>
    </row>
    <row r="273">
      <c r="B273" s="130"/>
    </row>
    <row r="274">
      <c r="B274" s="130"/>
    </row>
    <row r="275">
      <c r="B275" s="130"/>
    </row>
    <row r="276">
      <c r="B276" s="130"/>
    </row>
    <row r="277">
      <c r="B277" s="130"/>
    </row>
    <row r="278">
      <c r="B278" s="130"/>
    </row>
    <row r="279">
      <c r="B279" s="130"/>
    </row>
    <row r="280">
      <c r="B280" s="130"/>
    </row>
    <row r="281">
      <c r="B281" s="130"/>
    </row>
    <row r="282">
      <c r="B282" s="130"/>
    </row>
    <row r="283">
      <c r="B283" s="130"/>
    </row>
    <row r="284">
      <c r="B284" s="130"/>
    </row>
    <row r="285">
      <c r="B285" s="130"/>
    </row>
    <row r="286">
      <c r="B286" s="130"/>
    </row>
    <row r="287">
      <c r="B287" s="130"/>
    </row>
    <row r="288">
      <c r="B288" s="130"/>
    </row>
    <row r="289">
      <c r="B289" s="130"/>
    </row>
    <row r="290">
      <c r="B290" s="130"/>
    </row>
    <row r="291">
      <c r="B291" s="130"/>
    </row>
    <row r="292">
      <c r="B292" s="130"/>
    </row>
    <row r="293">
      <c r="B293" s="130"/>
    </row>
    <row r="294">
      <c r="B294" s="130"/>
    </row>
    <row r="295">
      <c r="B295" s="130"/>
    </row>
    <row r="296">
      <c r="B296" s="130"/>
    </row>
    <row r="297">
      <c r="B297" s="130"/>
    </row>
    <row r="298">
      <c r="B298" s="130"/>
    </row>
    <row r="299">
      <c r="B299" s="130"/>
    </row>
    <row r="300">
      <c r="B300" s="130"/>
    </row>
    <row r="301">
      <c r="B301" s="130"/>
    </row>
    <row r="302">
      <c r="B302" s="130"/>
    </row>
    <row r="303">
      <c r="B303" s="130"/>
    </row>
    <row r="304">
      <c r="B304" s="130"/>
    </row>
    <row r="305">
      <c r="B305" s="130"/>
    </row>
    <row r="306">
      <c r="B306" s="130"/>
    </row>
    <row r="307">
      <c r="B307" s="130"/>
    </row>
    <row r="308">
      <c r="B308" s="130"/>
    </row>
    <row r="309">
      <c r="B309" s="130"/>
    </row>
    <row r="310">
      <c r="B310" s="130"/>
    </row>
    <row r="311">
      <c r="B311" s="130"/>
    </row>
    <row r="312">
      <c r="B312" s="130"/>
    </row>
    <row r="313">
      <c r="B313" s="130"/>
    </row>
    <row r="314">
      <c r="B314" s="130"/>
    </row>
    <row r="315">
      <c r="B315" s="130"/>
    </row>
    <row r="316">
      <c r="B316" s="130"/>
    </row>
    <row r="317">
      <c r="B317" s="130"/>
    </row>
    <row r="318">
      <c r="B318" s="130"/>
    </row>
    <row r="319">
      <c r="B319" s="130"/>
    </row>
    <row r="320">
      <c r="B320" s="130"/>
    </row>
    <row r="321">
      <c r="B321" s="130"/>
    </row>
    <row r="322">
      <c r="B322" s="130"/>
    </row>
    <row r="323">
      <c r="B323" s="130"/>
    </row>
    <row r="324">
      <c r="B324" s="130"/>
    </row>
    <row r="325">
      <c r="B325" s="130"/>
    </row>
    <row r="326">
      <c r="B326" s="130"/>
    </row>
    <row r="327">
      <c r="B327" s="130"/>
    </row>
    <row r="328">
      <c r="B328" s="130"/>
    </row>
    <row r="329">
      <c r="B329" s="130"/>
    </row>
    <row r="330">
      <c r="B330" s="130"/>
    </row>
    <row r="331">
      <c r="B331" s="130"/>
    </row>
    <row r="332">
      <c r="B332" s="130"/>
    </row>
    <row r="333">
      <c r="B333" s="130"/>
    </row>
    <row r="334">
      <c r="B334" s="130"/>
    </row>
    <row r="335">
      <c r="B335" s="130"/>
    </row>
    <row r="336">
      <c r="B336" s="130"/>
    </row>
    <row r="337">
      <c r="B337" s="130"/>
    </row>
    <row r="338">
      <c r="B338" s="130"/>
    </row>
    <row r="339">
      <c r="B339" s="130"/>
    </row>
    <row r="340">
      <c r="B340" s="130"/>
    </row>
    <row r="341">
      <c r="B341" s="130"/>
    </row>
    <row r="342">
      <c r="B342" s="130"/>
    </row>
    <row r="343">
      <c r="B343" s="130"/>
    </row>
    <row r="344">
      <c r="B344" s="130"/>
    </row>
    <row r="345">
      <c r="B345" s="130"/>
    </row>
    <row r="346">
      <c r="B346" s="130"/>
    </row>
    <row r="347">
      <c r="B347" s="130"/>
    </row>
    <row r="348">
      <c r="B348" s="130"/>
    </row>
    <row r="349">
      <c r="B349" s="130"/>
    </row>
    <row r="350">
      <c r="B350" s="130"/>
    </row>
    <row r="351">
      <c r="B351" s="130"/>
    </row>
    <row r="352">
      <c r="B352" s="130"/>
    </row>
    <row r="353">
      <c r="B353" s="130"/>
    </row>
    <row r="354">
      <c r="B354" s="130"/>
    </row>
    <row r="355">
      <c r="B355" s="130"/>
    </row>
    <row r="356">
      <c r="B356" s="130"/>
    </row>
    <row r="357">
      <c r="B357" s="130"/>
    </row>
    <row r="358">
      <c r="B358" s="130"/>
    </row>
    <row r="359">
      <c r="B359" s="130"/>
    </row>
    <row r="360">
      <c r="B360" s="130"/>
    </row>
    <row r="361">
      <c r="B361" s="130"/>
    </row>
    <row r="362">
      <c r="B362" s="130"/>
    </row>
    <row r="363">
      <c r="B363" s="130"/>
    </row>
    <row r="364">
      <c r="B364" s="130"/>
    </row>
    <row r="365">
      <c r="B365" s="130"/>
    </row>
    <row r="366">
      <c r="B366" s="130"/>
    </row>
    <row r="367">
      <c r="B367" s="130"/>
    </row>
    <row r="368">
      <c r="B368" s="130"/>
    </row>
    <row r="369">
      <c r="B369" s="130"/>
    </row>
    <row r="370">
      <c r="B370" s="130"/>
    </row>
    <row r="371">
      <c r="B371" s="130"/>
    </row>
    <row r="372">
      <c r="B372" s="130"/>
    </row>
    <row r="373">
      <c r="B373" s="130"/>
    </row>
    <row r="374">
      <c r="B374" s="130"/>
    </row>
    <row r="375">
      <c r="B375" s="130"/>
    </row>
    <row r="376">
      <c r="B376" s="130"/>
    </row>
    <row r="377">
      <c r="B377" s="130"/>
    </row>
    <row r="378">
      <c r="B378" s="130"/>
    </row>
    <row r="379">
      <c r="B379" s="130"/>
    </row>
    <row r="380">
      <c r="B380" s="130"/>
    </row>
    <row r="381">
      <c r="B381" s="130"/>
    </row>
    <row r="382">
      <c r="B382" s="130"/>
    </row>
    <row r="383">
      <c r="B383" s="130"/>
    </row>
    <row r="384">
      <c r="B384" s="130"/>
    </row>
    <row r="385">
      <c r="B385" s="130"/>
    </row>
    <row r="386">
      <c r="B386" s="130"/>
    </row>
    <row r="387">
      <c r="B387" s="130"/>
    </row>
    <row r="388">
      <c r="B388" s="130"/>
    </row>
    <row r="389">
      <c r="B389" s="130"/>
    </row>
    <row r="390">
      <c r="B390" s="130"/>
    </row>
    <row r="391">
      <c r="B391" s="130"/>
    </row>
    <row r="392">
      <c r="B392" s="130"/>
    </row>
    <row r="393">
      <c r="B393" s="130"/>
    </row>
    <row r="394">
      <c r="B394" s="130"/>
    </row>
    <row r="395">
      <c r="B395" s="130"/>
    </row>
    <row r="396">
      <c r="B396" s="130"/>
    </row>
    <row r="397">
      <c r="B397" s="130"/>
    </row>
    <row r="398">
      <c r="B398" s="130"/>
    </row>
    <row r="399">
      <c r="B399" s="130"/>
    </row>
    <row r="400">
      <c r="B400" s="130"/>
    </row>
    <row r="401">
      <c r="B401" s="130"/>
    </row>
    <row r="402">
      <c r="B402" s="130"/>
    </row>
    <row r="403">
      <c r="B403" s="130"/>
    </row>
    <row r="404">
      <c r="B404" s="130"/>
    </row>
    <row r="405">
      <c r="B405" s="130"/>
    </row>
    <row r="406">
      <c r="B406" s="130"/>
    </row>
    <row r="407">
      <c r="B407" s="130"/>
    </row>
    <row r="408">
      <c r="B408" s="130"/>
    </row>
    <row r="409">
      <c r="B409" s="130"/>
    </row>
    <row r="410">
      <c r="B410" s="130"/>
    </row>
    <row r="411">
      <c r="B411" s="130"/>
    </row>
    <row r="412">
      <c r="B412" s="130"/>
    </row>
    <row r="413">
      <c r="B413" s="130"/>
    </row>
    <row r="414">
      <c r="B414" s="130"/>
    </row>
    <row r="415">
      <c r="B415" s="130"/>
    </row>
    <row r="416">
      <c r="B416" s="130"/>
    </row>
    <row r="417">
      <c r="B417" s="130"/>
    </row>
    <row r="418">
      <c r="B418" s="130"/>
    </row>
    <row r="419">
      <c r="B419" s="130"/>
    </row>
    <row r="420">
      <c r="B420" s="130"/>
    </row>
    <row r="421">
      <c r="B421" s="130"/>
    </row>
    <row r="422">
      <c r="B422" s="130"/>
    </row>
    <row r="423">
      <c r="B423" s="130"/>
    </row>
    <row r="424">
      <c r="B424" s="130"/>
    </row>
    <row r="425">
      <c r="B425" s="130"/>
    </row>
    <row r="426">
      <c r="B426" s="130"/>
    </row>
    <row r="427">
      <c r="B427" s="130"/>
    </row>
    <row r="428">
      <c r="B428" s="130"/>
    </row>
    <row r="429">
      <c r="B429" s="130"/>
    </row>
    <row r="430">
      <c r="B430" s="130"/>
    </row>
    <row r="431">
      <c r="B431" s="130"/>
    </row>
    <row r="432">
      <c r="B432" s="130"/>
    </row>
    <row r="433">
      <c r="B433" s="130"/>
    </row>
    <row r="434">
      <c r="B434" s="130"/>
    </row>
    <row r="435">
      <c r="B435" s="130"/>
    </row>
    <row r="436">
      <c r="B436" s="130"/>
    </row>
    <row r="437">
      <c r="B437" s="130"/>
    </row>
    <row r="438">
      <c r="B438" s="130"/>
    </row>
    <row r="439">
      <c r="B439" s="130"/>
    </row>
    <row r="440">
      <c r="B440" s="130"/>
    </row>
    <row r="441">
      <c r="B441" s="130"/>
    </row>
    <row r="442">
      <c r="B442" s="130"/>
    </row>
    <row r="443">
      <c r="B443" s="130"/>
    </row>
    <row r="444">
      <c r="B444" s="130"/>
    </row>
    <row r="445">
      <c r="B445" s="130"/>
    </row>
    <row r="446">
      <c r="B446" s="130"/>
    </row>
    <row r="447">
      <c r="B447" s="130"/>
    </row>
    <row r="448">
      <c r="B448" s="130"/>
    </row>
    <row r="449">
      <c r="B449" s="130"/>
    </row>
    <row r="450">
      <c r="B450" s="130"/>
    </row>
    <row r="451">
      <c r="B451" s="130"/>
    </row>
    <row r="452">
      <c r="B452" s="130"/>
    </row>
    <row r="453">
      <c r="B453" s="130"/>
    </row>
    <row r="454">
      <c r="B454" s="130"/>
    </row>
    <row r="455">
      <c r="B455" s="130"/>
    </row>
    <row r="456">
      <c r="B456" s="130"/>
    </row>
    <row r="457">
      <c r="B457" s="130"/>
    </row>
    <row r="458">
      <c r="B458" s="130"/>
    </row>
    <row r="459">
      <c r="B459" s="130"/>
    </row>
    <row r="460">
      <c r="B460" s="130"/>
    </row>
    <row r="461">
      <c r="B461" s="130"/>
    </row>
    <row r="462">
      <c r="B462" s="130"/>
    </row>
    <row r="463">
      <c r="B463" s="130"/>
    </row>
    <row r="464">
      <c r="B464" s="130"/>
    </row>
    <row r="465">
      <c r="B465" s="130"/>
    </row>
    <row r="466">
      <c r="B466" s="130"/>
    </row>
    <row r="467">
      <c r="B467" s="130"/>
    </row>
    <row r="468">
      <c r="B468" s="130"/>
    </row>
    <row r="469">
      <c r="B469" s="130"/>
    </row>
    <row r="470">
      <c r="B470" s="130"/>
    </row>
    <row r="471">
      <c r="B471" s="130"/>
    </row>
    <row r="472">
      <c r="B472" s="130"/>
    </row>
    <row r="473">
      <c r="B473" s="130"/>
    </row>
    <row r="474">
      <c r="B474" s="130"/>
    </row>
    <row r="475">
      <c r="B475" s="130"/>
    </row>
    <row r="476">
      <c r="B476" s="130"/>
    </row>
    <row r="477">
      <c r="B477" s="130"/>
    </row>
    <row r="478">
      <c r="B478" s="130"/>
    </row>
    <row r="479">
      <c r="B479" s="130"/>
    </row>
    <row r="480">
      <c r="B480" s="130"/>
    </row>
    <row r="481">
      <c r="B481" s="130"/>
    </row>
    <row r="482">
      <c r="B482" s="130"/>
    </row>
    <row r="483">
      <c r="B483" s="130"/>
    </row>
    <row r="484">
      <c r="B484" s="130"/>
    </row>
    <row r="485">
      <c r="B485" s="130"/>
    </row>
    <row r="486">
      <c r="B486" s="130"/>
    </row>
    <row r="487">
      <c r="B487" s="130"/>
    </row>
    <row r="488">
      <c r="B488" s="130"/>
    </row>
    <row r="489">
      <c r="B489" s="130"/>
    </row>
    <row r="490">
      <c r="B490" s="130"/>
    </row>
    <row r="491">
      <c r="B491" s="130"/>
    </row>
    <row r="492">
      <c r="B492" s="130"/>
    </row>
    <row r="493">
      <c r="B493" s="130"/>
    </row>
    <row r="494">
      <c r="B494" s="130"/>
    </row>
    <row r="495">
      <c r="B495" s="130"/>
    </row>
    <row r="496">
      <c r="B496" s="130"/>
    </row>
    <row r="497">
      <c r="B497" s="130"/>
    </row>
    <row r="498">
      <c r="B498" s="130"/>
    </row>
    <row r="499">
      <c r="B499" s="130"/>
    </row>
    <row r="500">
      <c r="B500" s="130"/>
    </row>
    <row r="501">
      <c r="B501" s="130"/>
    </row>
    <row r="502">
      <c r="B502" s="130"/>
    </row>
    <row r="503">
      <c r="B503" s="130"/>
    </row>
    <row r="504">
      <c r="B504" s="130"/>
    </row>
    <row r="505">
      <c r="B505" s="130"/>
    </row>
    <row r="506">
      <c r="B506" s="130"/>
    </row>
    <row r="507">
      <c r="B507" s="130"/>
    </row>
    <row r="508">
      <c r="B508" s="130"/>
    </row>
    <row r="509">
      <c r="B509" s="130"/>
    </row>
    <row r="510">
      <c r="B510" s="130"/>
    </row>
    <row r="511">
      <c r="B511" s="130"/>
    </row>
    <row r="512">
      <c r="B512" s="130"/>
    </row>
    <row r="513">
      <c r="B513" s="130"/>
    </row>
    <row r="514">
      <c r="B514" s="130"/>
    </row>
    <row r="515">
      <c r="B515" s="130"/>
    </row>
    <row r="516">
      <c r="B516" s="130"/>
    </row>
    <row r="517">
      <c r="B517" s="130"/>
    </row>
    <row r="518">
      <c r="B518" s="130"/>
    </row>
    <row r="519">
      <c r="B519" s="130"/>
    </row>
    <row r="520">
      <c r="B520" s="130"/>
    </row>
    <row r="521">
      <c r="B521" s="130"/>
    </row>
    <row r="522">
      <c r="B522" s="130"/>
    </row>
    <row r="523">
      <c r="B523" s="130"/>
    </row>
    <row r="524">
      <c r="B524" s="130"/>
    </row>
    <row r="525">
      <c r="B525" s="130"/>
    </row>
    <row r="526">
      <c r="B526" s="130"/>
    </row>
    <row r="527">
      <c r="B527" s="130"/>
    </row>
    <row r="528">
      <c r="B528" s="130"/>
    </row>
    <row r="529">
      <c r="B529" s="130"/>
    </row>
    <row r="530">
      <c r="B530" s="130"/>
    </row>
    <row r="531">
      <c r="B531" s="130"/>
    </row>
    <row r="532">
      <c r="B532" s="130"/>
    </row>
    <row r="533">
      <c r="B533" s="130"/>
    </row>
    <row r="534">
      <c r="B534" s="130"/>
    </row>
    <row r="535">
      <c r="B535" s="130"/>
    </row>
    <row r="536">
      <c r="B536" s="130"/>
    </row>
    <row r="537">
      <c r="B537" s="130"/>
    </row>
    <row r="538">
      <c r="B538" s="130"/>
    </row>
    <row r="539">
      <c r="B539" s="130"/>
    </row>
    <row r="540">
      <c r="B540" s="130"/>
    </row>
    <row r="541">
      <c r="B541" s="130"/>
    </row>
    <row r="542">
      <c r="B542" s="130"/>
    </row>
    <row r="543">
      <c r="B543" s="130"/>
    </row>
    <row r="544">
      <c r="B544" s="130"/>
    </row>
    <row r="545">
      <c r="B545" s="130"/>
    </row>
    <row r="546">
      <c r="B546" s="130"/>
    </row>
    <row r="547">
      <c r="B547" s="130"/>
    </row>
    <row r="548">
      <c r="B548" s="130"/>
    </row>
    <row r="549">
      <c r="B549" s="130"/>
    </row>
    <row r="550">
      <c r="B550" s="130"/>
    </row>
    <row r="551">
      <c r="B551" s="130"/>
    </row>
    <row r="552">
      <c r="B552" s="130"/>
    </row>
    <row r="553">
      <c r="B553" s="130"/>
    </row>
    <row r="554">
      <c r="B554" s="130"/>
    </row>
    <row r="555">
      <c r="B555" s="130"/>
    </row>
    <row r="556">
      <c r="B556" s="130"/>
    </row>
    <row r="557">
      <c r="B557" s="130"/>
    </row>
    <row r="558">
      <c r="B558" s="130"/>
    </row>
    <row r="559">
      <c r="B559" s="130"/>
    </row>
    <row r="560">
      <c r="B560" s="130"/>
    </row>
    <row r="561">
      <c r="B561" s="130"/>
    </row>
    <row r="562">
      <c r="B562" s="130"/>
    </row>
    <row r="563">
      <c r="B563" s="130"/>
    </row>
    <row r="564">
      <c r="B564" s="130"/>
    </row>
    <row r="565">
      <c r="B565" s="130"/>
    </row>
    <row r="566">
      <c r="B566" s="130"/>
    </row>
    <row r="567">
      <c r="B567" s="130"/>
    </row>
    <row r="568">
      <c r="B568" s="130"/>
    </row>
    <row r="569">
      <c r="B569" s="130"/>
    </row>
    <row r="570">
      <c r="B570" s="130"/>
    </row>
    <row r="571">
      <c r="B571" s="130"/>
    </row>
    <row r="572">
      <c r="B572" s="130"/>
    </row>
    <row r="573">
      <c r="B573" s="130"/>
    </row>
    <row r="574">
      <c r="B574" s="130"/>
    </row>
    <row r="575">
      <c r="B575" s="130"/>
    </row>
    <row r="576">
      <c r="B576" s="130"/>
    </row>
    <row r="577">
      <c r="B577" s="130"/>
    </row>
    <row r="578">
      <c r="B578" s="130"/>
    </row>
    <row r="579">
      <c r="B579" s="130"/>
    </row>
    <row r="580">
      <c r="B580" s="130"/>
    </row>
    <row r="581">
      <c r="B581" s="130"/>
    </row>
    <row r="582">
      <c r="B582" s="130"/>
    </row>
    <row r="583">
      <c r="B583" s="130"/>
    </row>
    <row r="584">
      <c r="B584" s="130"/>
    </row>
    <row r="585">
      <c r="B585" s="130"/>
    </row>
    <row r="586">
      <c r="B586" s="130"/>
    </row>
    <row r="587">
      <c r="B587" s="130"/>
    </row>
    <row r="588">
      <c r="B588" s="130"/>
    </row>
    <row r="589">
      <c r="B589" s="130"/>
    </row>
    <row r="590">
      <c r="B590" s="130"/>
    </row>
    <row r="591">
      <c r="B591" s="130"/>
    </row>
    <row r="592">
      <c r="B592" s="130"/>
    </row>
    <row r="593">
      <c r="B593" s="130"/>
    </row>
    <row r="594">
      <c r="B594" s="130"/>
    </row>
    <row r="595">
      <c r="B595" s="130"/>
    </row>
    <row r="596">
      <c r="B596" s="130"/>
    </row>
    <row r="597">
      <c r="B597" s="130"/>
    </row>
    <row r="598">
      <c r="B598" s="130"/>
    </row>
    <row r="599">
      <c r="B599" s="130"/>
    </row>
    <row r="600">
      <c r="B600" s="130"/>
    </row>
    <row r="601">
      <c r="B601" s="130"/>
    </row>
    <row r="602">
      <c r="B602" s="130"/>
    </row>
    <row r="603">
      <c r="B603" s="130"/>
    </row>
    <row r="604">
      <c r="B604" s="130"/>
    </row>
    <row r="605">
      <c r="B605" s="130"/>
    </row>
    <row r="606">
      <c r="B606" s="130"/>
    </row>
    <row r="607">
      <c r="B607" s="130"/>
    </row>
    <row r="608">
      <c r="B608" s="130"/>
    </row>
    <row r="609">
      <c r="B609" s="130"/>
    </row>
    <row r="610">
      <c r="B610" s="130"/>
    </row>
    <row r="611">
      <c r="B611" s="130"/>
    </row>
    <row r="612">
      <c r="B612" s="130"/>
    </row>
    <row r="613">
      <c r="B613" s="130"/>
    </row>
    <row r="614">
      <c r="B614" s="130"/>
    </row>
    <row r="615">
      <c r="B615" s="130"/>
    </row>
    <row r="616">
      <c r="B616" s="130"/>
    </row>
    <row r="617">
      <c r="B617" s="130"/>
    </row>
    <row r="618">
      <c r="B618" s="130"/>
    </row>
    <row r="619">
      <c r="B619" s="130"/>
    </row>
    <row r="620">
      <c r="B620" s="130"/>
    </row>
    <row r="621">
      <c r="B621" s="130"/>
    </row>
    <row r="622">
      <c r="B622" s="130"/>
    </row>
    <row r="623">
      <c r="B623" s="130"/>
    </row>
    <row r="624">
      <c r="B624" s="130"/>
    </row>
    <row r="625">
      <c r="B625" s="130"/>
    </row>
    <row r="626">
      <c r="B626" s="130"/>
    </row>
    <row r="627">
      <c r="B627" s="130"/>
    </row>
    <row r="628">
      <c r="B628" s="130"/>
    </row>
    <row r="629">
      <c r="B629" s="130"/>
    </row>
    <row r="630">
      <c r="B630" s="130"/>
    </row>
    <row r="631">
      <c r="B631" s="130"/>
    </row>
    <row r="632">
      <c r="B632" s="130"/>
    </row>
    <row r="633">
      <c r="B633" s="130"/>
    </row>
    <row r="634">
      <c r="B634" s="130"/>
    </row>
    <row r="635">
      <c r="B635" s="130"/>
    </row>
    <row r="636">
      <c r="B636" s="130"/>
    </row>
    <row r="637">
      <c r="B637" s="130"/>
    </row>
    <row r="638">
      <c r="B638" s="130"/>
    </row>
    <row r="639">
      <c r="B639" s="130"/>
    </row>
    <row r="640">
      <c r="B640" s="130"/>
    </row>
    <row r="641">
      <c r="B641" s="130"/>
    </row>
    <row r="642">
      <c r="B642" s="130"/>
    </row>
    <row r="643">
      <c r="B643" s="130"/>
    </row>
    <row r="644">
      <c r="B644" s="130"/>
    </row>
    <row r="645">
      <c r="B645" s="130"/>
    </row>
    <row r="646">
      <c r="B646" s="130"/>
    </row>
    <row r="647">
      <c r="B647" s="130"/>
    </row>
    <row r="648">
      <c r="B648" s="130"/>
    </row>
    <row r="649">
      <c r="B649" s="130"/>
    </row>
    <row r="650">
      <c r="B650" s="130"/>
    </row>
    <row r="651">
      <c r="B651" s="130"/>
    </row>
    <row r="652">
      <c r="B652" s="130"/>
    </row>
    <row r="653">
      <c r="B653" s="130"/>
    </row>
    <row r="654">
      <c r="B654" s="130"/>
    </row>
    <row r="655">
      <c r="B655" s="130"/>
    </row>
    <row r="656">
      <c r="B656" s="130"/>
    </row>
    <row r="657">
      <c r="B657" s="130"/>
    </row>
    <row r="658">
      <c r="B658" s="130"/>
    </row>
    <row r="659">
      <c r="B659" s="130"/>
    </row>
    <row r="660">
      <c r="B660" s="130"/>
    </row>
    <row r="661">
      <c r="B661" s="130"/>
    </row>
    <row r="662">
      <c r="B662" s="130"/>
    </row>
    <row r="663">
      <c r="B663" s="130"/>
    </row>
    <row r="664">
      <c r="B664" s="130"/>
    </row>
    <row r="665">
      <c r="B665" s="130"/>
    </row>
    <row r="666">
      <c r="B666" s="130"/>
    </row>
    <row r="667">
      <c r="B667" s="130"/>
    </row>
    <row r="668">
      <c r="B668" s="130"/>
    </row>
    <row r="669">
      <c r="B669" s="130"/>
    </row>
    <row r="670">
      <c r="B670" s="130"/>
    </row>
    <row r="671">
      <c r="B671" s="130"/>
    </row>
    <row r="672">
      <c r="B672" s="130"/>
    </row>
    <row r="673">
      <c r="B673" s="130"/>
    </row>
    <row r="674">
      <c r="B674" s="130"/>
    </row>
    <row r="675">
      <c r="B675" s="130"/>
    </row>
    <row r="676">
      <c r="B676" s="130"/>
    </row>
    <row r="677">
      <c r="B677" s="130"/>
    </row>
    <row r="678">
      <c r="B678" s="130"/>
    </row>
    <row r="679">
      <c r="B679" s="130"/>
    </row>
    <row r="680">
      <c r="B680" s="130"/>
    </row>
    <row r="681">
      <c r="B681" s="130"/>
    </row>
    <row r="682">
      <c r="B682" s="130"/>
    </row>
    <row r="683">
      <c r="B683" s="130"/>
    </row>
    <row r="684">
      <c r="B684" s="130"/>
    </row>
    <row r="685">
      <c r="B685" s="130"/>
    </row>
    <row r="686">
      <c r="B686" s="130"/>
    </row>
    <row r="687">
      <c r="B687" s="130"/>
    </row>
    <row r="688">
      <c r="B688" s="130"/>
    </row>
    <row r="689">
      <c r="B689" s="130"/>
    </row>
    <row r="690">
      <c r="B690" s="130"/>
    </row>
    <row r="691">
      <c r="B691" s="130"/>
    </row>
    <row r="692">
      <c r="B692" s="130"/>
    </row>
    <row r="693">
      <c r="B693" s="130"/>
    </row>
    <row r="694">
      <c r="B694" s="130"/>
    </row>
    <row r="695">
      <c r="B695" s="130"/>
    </row>
    <row r="696">
      <c r="B696" s="130"/>
    </row>
    <row r="697">
      <c r="B697" s="130"/>
    </row>
    <row r="698">
      <c r="B698" s="130"/>
    </row>
    <row r="699">
      <c r="B699" s="130"/>
    </row>
    <row r="700">
      <c r="B700" s="130"/>
    </row>
    <row r="701">
      <c r="B701" s="130"/>
    </row>
    <row r="702">
      <c r="B702" s="130"/>
    </row>
    <row r="703">
      <c r="B703" s="130"/>
    </row>
    <row r="704">
      <c r="B704" s="130"/>
    </row>
    <row r="705">
      <c r="B705" s="130"/>
    </row>
    <row r="706">
      <c r="B706" s="130"/>
    </row>
    <row r="707">
      <c r="B707" s="130"/>
    </row>
    <row r="708">
      <c r="B708" s="130"/>
    </row>
    <row r="709">
      <c r="B709" s="130"/>
    </row>
    <row r="710">
      <c r="B710" s="130"/>
    </row>
    <row r="711">
      <c r="B711" s="130"/>
    </row>
    <row r="712">
      <c r="B712" s="130"/>
    </row>
    <row r="713">
      <c r="B713" s="130"/>
    </row>
    <row r="714">
      <c r="B714" s="130"/>
    </row>
    <row r="715">
      <c r="B715" s="130"/>
    </row>
    <row r="716">
      <c r="B716" s="130"/>
    </row>
    <row r="717">
      <c r="B717" s="130"/>
    </row>
    <row r="718">
      <c r="B718" s="130"/>
    </row>
    <row r="719">
      <c r="B719" s="130"/>
    </row>
    <row r="720">
      <c r="B720" s="130"/>
    </row>
    <row r="721">
      <c r="B721" s="130"/>
    </row>
    <row r="722">
      <c r="B722" s="130"/>
    </row>
    <row r="723">
      <c r="B723" s="130"/>
    </row>
    <row r="724">
      <c r="B724" s="130"/>
    </row>
    <row r="725">
      <c r="B725" s="130"/>
    </row>
    <row r="726">
      <c r="B726" s="130"/>
    </row>
    <row r="727">
      <c r="B727" s="130"/>
    </row>
    <row r="728">
      <c r="B728" s="130"/>
    </row>
    <row r="729">
      <c r="B729" s="130"/>
    </row>
    <row r="730">
      <c r="B730" s="130"/>
    </row>
    <row r="731">
      <c r="B731" s="130"/>
    </row>
    <row r="732">
      <c r="B732" s="130"/>
    </row>
    <row r="733">
      <c r="B733" s="130"/>
    </row>
    <row r="734">
      <c r="B734" s="130"/>
    </row>
    <row r="735">
      <c r="B735" s="130"/>
    </row>
    <row r="736">
      <c r="B736" s="130"/>
    </row>
    <row r="737">
      <c r="B737" s="130"/>
    </row>
    <row r="738">
      <c r="B738" s="130"/>
    </row>
    <row r="739">
      <c r="B739" s="130"/>
    </row>
    <row r="740">
      <c r="B740" s="130"/>
    </row>
    <row r="741">
      <c r="B741" s="130"/>
    </row>
    <row r="742">
      <c r="B742" s="130"/>
    </row>
    <row r="743">
      <c r="B743" s="130"/>
    </row>
    <row r="744">
      <c r="B744" s="130"/>
    </row>
    <row r="745">
      <c r="B745" s="130"/>
    </row>
    <row r="746">
      <c r="B746" s="130"/>
    </row>
    <row r="747">
      <c r="B747" s="130"/>
    </row>
    <row r="748">
      <c r="B748" s="130"/>
    </row>
    <row r="749">
      <c r="B749" s="130"/>
    </row>
    <row r="750">
      <c r="B750" s="130"/>
    </row>
    <row r="751">
      <c r="B751" s="130"/>
    </row>
    <row r="752">
      <c r="B752" s="130"/>
    </row>
    <row r="753">
      <c r="B753" s="130"/>
    </row>
    <row r="754">
      <c r="B754" s="130"/>
    </row>
    <row r="755">
      <c r="B755" s="130"/>
    </row>
    <row r="756">
      <c r="B756" s="130"/>
    </row>
    <row r="757">
      <c r="B757" s="130"/>
    </row>
    <row r="758">
      <c r="B758" s="130"/>
    </row>
    <row r="759">
      <c r="B759" s="130"/>
    </row>
    <row r="760">
      <c r="B760" s="130"/>
    </row>
    <row r="761">
      <c r="B761" s="130"/>
    </row>
    <row r="762">
      <c r="B762" s="130"/>
    </row>
    <row r="763">
      <c r="B763" s="130"/>
    </row>
    <row r="764">
      <c r="B764" s="130"/>
    </row>
    <row r="765">
      <c r="B765" s="130"/>
    </row>
    <row r="766">
      <c r="B766" s="130"/>
    </row>
    <row r="767">
      <c r="B767" s="130"/>
    </row>
    <row r="768">
      <c r="B768" s="130"/>
    </row>
    <row r="769">
      <c r="B769" s="130"/>
    </row>
    <row r="770">
      <c r="B770" s="130"/>
    </row>
    <row r="771">
      <c r="B771" s="130"/>
    </row>
    <row r="772">
      <c r="B772" s="130"/>
    </row>
    <row r="773">
      <c r="B773" s="130"/>
    </row>
    <row r="774">
      <c r="B774" s="130"/>
    </row>
    <row r="775">
      <c r="B775" s="130"/>
    </row>
    <row r="776">
      <c r="B776" s="130"/>
    </row>
    <row r="777">
      <c r="B777" s="130"/>
    </row>
    <row r="778">
      <c r="B778" s="130"/>
    </row>
    <row r="779">
      <c r="B779" s="130"/>
    </row>
    <row r="780">
      <c r="B780" s="130"/>
    </row>
    <row r="781">
      <c r="B781" s="130"/>
    </row>
    <row r="782">
      <c r="B782" s="130"/>
    </row>
    <row r="783">
      <c r="B783" s="130"/>
    </row>
    <row r="784">
      <c r="B784" s="130"/>
    </row>
    <row r="785">
      <c r="B785" s="130"/>
    </row>
    <row r="786">
      <c r="B786" s="130"/>
    </row>
    <row r="787">
      <c r="B787" s="130"/>
    </row>
    <row r="788">
      <c r="B788" s="130"/>
    </row>
    <row r="789">
      <c r="B789" s="130"/>
    </row>
    <row r="790">
      <c r="B790" s="130"/>
    </row>
    <row r="791">
      <c r="B791" s="130"/>
    </row>
    <row r="792">
      <c r="B792" s="130"/>
    </row>
    <row r="793">
      <c r="B793" s="130"/>
    </row>
    <row r="794">
      <c r="B794" s="130"/>
    </row>
    <row r="795">
      <c r="B795" s="130"/>
    </row>
    <row r="796">
      <c r="B796" s="130"/>
    </row>
    <row r="797">
      <c r="B797" s="130"/>
    </row>
    <row r="798">
      <c r="B798" s="130"/>
    </row>
    <row r="799">
      <c r="B799" s="130"/>
    </row>
    <row r="800">
      <c r="B800" s="130"/>
    </row>
    <row r="801">
      <c r="B801" s="130"/>
    </row>
    <row r="802">
      <c r="B802" s="130"/>
    </row>
    <row r="803">
      <c r="B803" s="130"/>
    </row>
    <row r="804">
      <c r="B804" s="130"/>
    </row>
    <row r="805">
      <c r="B805" s="130"/>
    </row>
    <row r="806">
      <c r="B806" s="130"/>
    </row>
    <row r="807">
      <c r="B807" s="130"/>
    </row>
    <row r="808">
      <c r="B808" s="130"/>
    </row>
    <row r="809">
      <c r="B809" s="130"/>
    </row>
    <row r="810">
      <c r="B810" s="130"/>
    </row>
    <row r="811">
      <c r="B811" s="130"/>
    </row>
    <row r="812">
      <c r="B812" s="130"/>
    </row>
    <row r="813">
      <c r="B813" s="130"/>
    </row>
    <row r="814">
      <c r="B814" s="130"/>
    </row>
    <row r="815">
      <c r="B815" s="130"/>
    </row>
    <row r="816">
      <c r="B816" s="130"/>
    </row>
    <row r="817">
      <c r="B817" s="130"/>
    </row>
    <row r="818">
      <c r="B818" s="130"/>
    </row>
    <row r="819">
      <c r="B819" s="130"/>
    </row>
    <row r="820">
      <c r="B820" s="130"/>
    </row>
    <row r="821">
      <c r="B821" s="130"/>
    </row>
    <row r="822">
      <c r="B822" s="130"/>
    </row>
    <row r="823">
      <c r="B823" s="130"/>
    </row>
    <row r="824">
      <c r="B824" s="130"/>
    </row>
    <row r="825">
      <c r="B825" s="130"/>
    </row>
    <row r="826">
      <c r="B826" s="130"/>
    </row>
    <row r="827">
      <c r="B827" s="130"/>
    </row>
    <row r="828">
      <c r="B828" s="130"/>
    </row>
    <row r="829">
      <c r="B829" s="130"/>
    </row>
    <row r="830">
      <c r="B830" s="130"/>
    </row>
    <row r="831">
      <c r="B831" s="130"/>
    </row>
    <row r="832">
      <c r="B832" s="130"/>
    </row>
    <row r="833">
      <c r="B833" s="130"/>
    </row>
    <row r="834">
      <c r="B834" s="130"/>
    </row>
    <row r="835">
      <c r="B835" s="130"/>
    </row>
    <row r="836">
      <c r="B836" s="130"/>
    </row>
    <row r="837">
      <c r="B837" s="130"/>
    </row>
    <row r="838">
      <c r="B838" s="130"/>
    </row>
    <row r="839">
      <c r="B839" s="130"/>
    </row>
    <row r="840">
      <c r="B840" s="130"/>
    </row>
    <row r="841">
      <c r="B841" s="130"/>
    </row>
    <row r="842">
      <c r="B842" s="130"/>
    </row>
    <row r="843">
      <c r="B843" s="130"/>
    </row>
    <row r="844">
      <c r="B844" s="130"/>
    </row>
    <row r="845">
      <c r="B845" s="130"/>
    </row>
    <row r="846">
      <c r="B846" s="130"/>
    </row>
    <row r="847">
      <c r="B847" s="130"/>
    </row>
    <row r="848">
      <c r="B848" s="130"/>
    </row>
    <row r="849">
      <c r="B849" s="130"/>
    </row>
    <row r="850">
      <c r="B850" s="130"/>
    </row>
    <row r="851">
      <c r="B851" s="130"/>
    </row>
    <row r="852">
      <c r="B852" s="130"/>
    </row>
    <row r="853">
      <c r="B853" s="130"/>
    </row>
    <row r="854">
      <c r="B854" s="130"/>
    </row>
    <row r="855">
      <c r="B855" s="130"/>
    </row>
    <row r="856">
      <c r="B856" s="130"/>
    </row>
    <row r="857">
      <c r="B857" s="130"/>
    </row>
    <row r="858">
      <c r="B858" s="130"/>
    </row>
    <row r="859">
      <c r="B859" s="130"/>
    </row>
    <row r="860">
      <c r="B860" s="130"/>
    </row>
    <row r="861">
      <c r="B861" s="130"/>
    </row>
    <row r="862">
      <c r="B862" s="130"/>
    </row>
    <row r="863">
      <c r="B863" s="130"/>
    </row>
    <row r="864">
      <c r="B864" s="130"/>
    </row>
    <row r="865">
      <c r="B865" s="130"/>
    </row>
    <row r="866">
      <c r="B866" s="130"/>
    </row>
    <row r="867">
      <c r="B867" s="130"/>
    </row>
    <row r="868">
      <c r="B868" s="130"/>
    </row>
    <row r="869">
      <c r="B869" s="130"/>
    </row>
    <row r="870">
      <c r="B870" s="130"/>
    </row>
    <row r="871">
      <c r="B871" s="130"/>
    </row>
    <row r="872">
      <c r="B872" s="130"/>
    </row>
    <row r="873">
      <c r="B873" s="130"/>
    </row>
    <row r="874">
      <c r="B874" s="130"/>
    </row>
    <row r="875">
      <c r="B875" s="130"/>
    </row>
    <row r="876">
      <c r="B876" s="130"/>
    </row>
    <row r="877">
      <c r="B877" s="130"/>
    </row>
    <row r="878">
      <c r="B878" s="130"/>
    </row>
    <row r="879">
      <c r="B879" s="130"/>
    </row>
    <row r="880">
      <c r="B880" s="130"/>
    </row>
    <row r="881">
      <c r="B881" s="130"/>
    </row>
    <row r="882">
      <c r="B882" s="130"/>
    </row>
    <row r="883">
      <c r="B883" s="130"/>
    </row>
    <row r="884">
      <c r="B884" s="130"/>
    </row>
    <row r="885">
      <c r="B885" s="130"/>
    </row>
    <row r="886">
      <c r="B886" s="130"/>
    </row>
    <row r="887">
      <c r="B887" s="130"/>
    </row>
    <row r="888">
      <c r="B888" s="130"/>
    </row>
    <row r="889">
      <c r="B889" s="130"/>
    </row>
    <row r="890">
      <c r="B890" s="130"/>
    </row>
    <row r="891">
      <c r="B891" s="130"/>
    </row>
    <row r="892">
      <c r="B892" s="130"/>
    </row>
    <row r="893">
      <c r="B893" s="130"/>
    </row>
    <row r="894">
      <c r="B894" s="130"/>
    </row>
    <row r="895">
      <c r="B895" s="130"/>
    </row>
    <row r="896">
      <c r="B896" s="130"/>
    </row>
    <row r="897">
      <c r="B897" s="130"/>
    </row>
    <row r="898">
      <c r="B898" s="130"/>
    </row>
    <row r="899">
      <c r="B899" s="130"/>
    </row>
    <row r="900">
      <c r="B900" s="130"/>
    </row>
    <row r="901">
      <c r="B901" s="130"/>
    </row>
    <row r="902">
      <c r="B902" s="130"/>
    </row>
    <row r="903">
      <c r="B903" s="130"/>
    </row>
    <row r="904">
      <c r="B904" s="130"/>
    </row>
    <row r="905">
      <c r="B905" s="130"/>
    </row>
    <row r="906">
      <c r="B906" s="130"/>
    </row>
    <row r="907">
      <c r="B907" s="130"/>
    </row>
    <row r="908">
      <c r="B908" s="130"/>
    </row>
    <row r="909">
      <c r="B909" s="130"/>
    </row>
    <row r="910">
      <c r="B910" s="130"/>
    </row>
    <row r="911">
      <c r="B911" s="130"/>
    </row>
    <row r="912">
      <c r="B912" s="130"/>
    </row>
    <row r="913">
      <c r="B913" s="130"/>
    </row>
    <row r="914">
      <c r="B914" s="130"/>
    </row>
    <row r="915">
      <c r="B915" s="130"/>
    </row>
    <row r="916">
      <c r="B916" s="130"/>
    </row>
    <row r="917">
      <c r="B917" s="130"/>
    </row>
    <row r="918">
      <c r="B918" s="130"/>
    </row>
    <row r="919">
      <c r="B919" s="130"/>
    </row>
    <row r="920">
      <c r="B920" s="130"/>
    </row>
    <row r="921">
      <c r="B921" s="130"/>
    </row>
    <row r="922">
      <c r="B922" s="130"/>
    </row>
    <row r="923">
      <c r="B923" s="130"/>
    </row>
    <row r="924">
      <c r="B924" s="130"/>
    </row>
    <row r="925">
      <c r="B925" s="130"/>
    </row>
    <row r="926">
      <c r="B926" s="130"/>
    </row>
    <row r="927">
      <c r="B927" s="130"/>
    </row>
    <row r="928">
      <c r="B928" s="130"/>
    </row>
    <row r="929">
      <c r="B929" s="130"/>
    </row>
    <row r="930">
      <c r="B930" s="130"/>
    </row>
    <row r="931">
      <c r="B931" s="130"/>
    </row>
    <row r="932">
      <c r="B932" s="130"/>
    </row>
    <row r="933">
      <c r="B933" s="130"/>
    </row>
    <row r="934">
      <c r="B934" s="130"/>
    </row>
    <row r="935">
      <c r="B935" s="130"/>
    </row>
    <row r="936">
      <c r="B936" s="130"/>
    </row>
    <row r="937">
      <c r="B937" s="130"/>
    </row>
    <row r="938">
      <c r="B938" s="130"/>
    </row>
    <row r="939">
      <c r="B939" s="130"/>
    </row>
    <row r="940">
      <c r="B940" s="130"/>
    </row>
    <row r="941">
      <c r="B941" s="130"/>
    </row>
    <row r="942">
      <c r="B942" s="130"/>
    </row>
    <row r="943">
      <c r="B943" s="130"/>
    </row>
    <row r="944">
      <c r="B944" s="130"/>
    </row>
    <row r="945">
      <c r="B945" s="130"/>
    </row>
    <row r="946">
      <c r="B946" s="130"/>
    </row>
    <row r="947">
      <c r="B947" s="130"/>
    </row>
    <row r="948">
      <c r="B948" s="130"/>
    </row>
    <row r="949">
      <c r="B949" s="130"/>
    </row>
    <row r="950">
      <c r="B950" s="130"/>
    </row>
    <row r="951">
      <c r="B951" s="130"/>
    </row>
    <row r="952">
      <c r="B952" s="130"/>
    </row>
    <row r="953">
      <c r="B953" s="130"/>
    </row>
    <row r="954">
      <c r="B954" s="130"/>
    </row>
    <row r="955">
      <c r="B955" s="130"/>
    </row>
    <row r="956">
      <c r="B956" s="130"/>
    </row>
    <row r="957">
      <c r="B957" s="130"/>
    </row>
    <row r="958">
      <c r="B958" s="130"/>
    </row>
    <row r="959">
      <c r="B959" s="130"/>
    </row>
    <row r="960">
      <c r="B960" s="130"/>
    </row>
    <row r="961">
      <c r="B961" s="130"/>
    </row>
    <row r="962">
      <c r="B962" s="130"/>
    </row>
    <row r="963">
      <c r="B963" s="130"/>
    </row>
    <row r="964">
      <c r="B964" s="130"/>
    </row>
    <row r="965">
      <c r="B965" s="130"/>
    </row>
    <row r="966">
      <c r="B966" s="130"/>
    </row>
    <row r="967">
      <c r="B967" s="130"/>
    </row>
    <row r="968">
      <c r="B968" s="130"/>
    </row>
    <row r="969">
      <c r="B969" s="130"/>
    </row>
    <row r="970">
      <c r="B970" s="130"/>
    </row>
    <row r="971">
      <c r="B971" s="130"/>
    </row>
    <row r="972">
      <c r="B972" s="130"/>
    </row>
    <row r="973">
      <c r="B973" s="130"/>
    </row>
    <row r="974">
      <c r="B974" s="130"/>
    </row>
    <row r="975">
      <c r="B975" s="130"/>
    </row>
    <row r="976">
      <c r="B976" s="130"/>
    </row>
    <row r="977">
      <c r="B977" s="130"/>
    </row>
    <row r="978">
      <c r="B978" s="130"/>
    </row>
    <row r="979">
      <c r="B979" s="130"/>
    </row>
    <row r="980">
      <c r="B980" s="130"/>
    </row>
    <row r="981">
      <c r="B981" s="130"/>
    </row>
    <row r="982">
      <c r="B982" s="130"/>
    </row>
    <row r="983">
      <c r="B983" s="130"/>
    </row>
    <row r="984">
      <c r="B984" s="130"/>
    </row>
    <row r="985">
      <c r="B985" s="130"/>
    </row>
    <row r="986">
      <c r="B986" s="130"/>
    </row>
    <row r="987">
      <c r="B987" s="130"/>
    </row>
    <row r="988">
      <c r="B988" s="130"/>
    </row>
    <row r="989">
      <c r="B989" s="130"/>
    </row>
    <row r="990">
      <c r="B990" s="130"/>
    </row>
    <row r="991">
      <c r="B991" s="130"/>
    </row>
    <row r="992">
      <c r="B992" s="130"/>
    </row>
    <row r="993">
      <c r="B993" s="130"/>
    </row>
    <row r="994">
      <c r="B994" s="130"/>
    </row>
    <row r="995">
      <c r="B995" s="130"/>
    </row>
    <row r="996">
      <c r="B996" s="130"/>
    </row>
    <row r="997">
      <c r="B997" s="130"/>
    </row>
    <row r="998">
      <c r="B998" s="130"/>
    </row>
    <row r="999">
      <c r="B999" s="130"/>
    </row>
    <row r="1000">
      <c r="B1000" s="130"/>
    </row>
  </sheetData>
  <drawing r:id="rId1"/>
</worksheet>
</file>