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D11" i="2" l="1"/>
  <c r="E11" i="2"/>
  <c r="C11" i="2"/>
  <c r="E9" i="2"/>
  <c r="F9" i="2"/>
  <c r="G9" i="2"/>
  <c r="E10" i="2"/>
  <c r="F10" i="2"/>
  <c r="G10" i="2"/>
  <c r="G4" i="2" l="1"/>
  <c r="E5" i="2" l="1"/>
  <c r="E6" i="2"/>
  <c r="E7" i="2"/>
  <c r="E8" i="2"/>
  <c r="E4" i="2"/>
  <c r="D10" i="5" l="1"/>
  <c r="E10" i="5"/>
  <c r="F10" i="5"/>
  <c r="C11" i="5"/>
  <c r="B11" i="5"/>
  <c r="A1" i="7" l="1"/>
  <c r="A1" i="6"/>
  <c r="A1" i="5"/>
  <c r="A1" i="4"/>
  <c r="A1" i="3"/>
  <c r="G11" i="2" l="1"/>
  <c r="F11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<sst xmlns="http://schemas.openxmlformats.org/spreadsheetml/2006/main" count="80" uniqueCount="53">
  <si>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</si>
  <si>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</si>
  <si>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</si>
  <si>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</si>
  <si>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</si>
  <si>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</si>
  <si>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</si>
  <si>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</si>
  <si>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</si>
  <si>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</si>
  <si>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</si>
  <si>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</si>
  <si>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</si>
  <si>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</si>
  <si>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</si>
  <si>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</si>
  <si>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</si>
  <si>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</si>
  <si>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</si>
  <si>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</si>
  <si>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</si>
  <si>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</si>
  <si>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</si>
  <si>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</si>
  <si>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</si>
  <si>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</si>
  <si>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</si>
  <si>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</si>
  <si>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</si>
  <si>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</si>
  <si>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</si>
  <si>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</si>
  <si>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</si>
  <si>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</si>
  <si>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</si>
  <si>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</si>
  <si>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</si>
  <si>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</si>
  <si>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</si>
  <si>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</si>
  <si>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</si>
  <si>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</si>
  <si>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</si>
  <si>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</si>
  <si>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</si>
  <si>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</si>
  <si>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</si>
  <si>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MENACING-2ND:WEAPON           </t>
  </si>
  <si>
    <t>Non DAT and DAT Arrest Analysis 4Q 2020</t>
  </si>
  <si>
    <t>VTL0511001</t>
  </si>
  <si>
    <t xml:space="preserve">AGGRAVATED UNLIC OPER/MV-3RD  </t>
  </si>
  <si>
    <t>PL 1702000</t>
  </si>
  <si>
    <t>POSSESS  FORGED INSTRUMENT-3RD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</si>
</sst>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13" sqref="K13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48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44</v>
      </c>
      <c r="C4" s="8">
        <v>3355</v>
      </c>
      <c r="D4" s="8">
        <v>1002</v>
      </c>
      <c r="E4" s="8">
        <f>SUM(C4:D4)</f>
        <v>4357</v>
      </c>
      <c r="F4" s="8">
        <f>D4-C4</f>
        <v>-2353</v>
      </c>
      <c r="G4" s="9">
        <f>IF(D4=0,"**.*",(C4/D4))</f>
        <v>3.3483033932135728</v>
      </c>
    </row>
    <row r="5" spans="1:8" x14ac:dyDescent="0.25">
      <c r="A5" s="4" t="s">
        <v>38</v>
      </c>
      <c r="B5" s="4" t="s">
        <v>45</v>
      </c>
      <c r="C5" s="8">
        <v>1150</v>
      </c>
      <c r="D5" s="8">
        <v>1712</v>
      </c>
      <c r="E5" s="8">
        <f t="shared" ref="E5:E8" si="0">SUM(C5:D5)</f>
        <v>2862</v>
      </c>
      <c r="F5" s="8">
        <f t="shared" ref="F5:F11" si="1">D5-C5</f>
        <v>562</v>
      </c>
      <c r="G5" s="9">
        <f>IF(D5=0,"**.*",(C5/D5))</f>
        <v>0.67172897196261683</v>
      </c>
    </row>
    <row r="6" spans="1:8" x14ac:dyDescent="0.25">
      <c r="A6" s="4" t="s">
        <v>40</v>
      </c>
      <c r="B6" s="4" t="s">
        <v>46</v>
      </c>
      <c r="C6" s="8">
        <v>231</v>
      </c>
      <c r="D6" s="8">
        <v>743</v>
      </c>
      <c r="E6" s="8">
        <f t="shared" si="0"/>
        <v>974</v>
      </c>
      <c r="F6" s="8">
        <f t="shared" si="1"/>
        <v>512</v>
      </c>
      <c r="G6" s="9">
        <f t="shared" ref="G6:G11" si="2">IF(D6=0,"**.*",(C6/D6))</f>
        <v>0.31090174966352624</v>
      </c>
    </row>
    <row r="7" spans="1:8" x14ac:dyDescent="0.25">
      <c r="A7" s="4" t="s">
        <v>43</v>
      </c>
      <c r="B7" s="4" t="s">
        <v>47</v>
      </c>
      <c r="C7" s="8">
        <v>804</v>
      </c>
      <c r="D7" s="8">
        <v>15</v>
      </c>
      <c r="E7" s="8">
        <f t="shared" si="0"/>
        <v>819</v>
      </c>
      <c r="F7" s="8">
        <f t="shared" si="1"/>
        <v>-789</v>
      </c>
      <c r="G7" s="9">
        <f t="shared" si="2"/>
        <v>53.6</v>
      </c>
    </row>
    <row r="8" spans="1:8" x14ac:dyDescent="0.25">
      <c r="A8" s="4" t="s">
        <v>41</v>
      </c>
      <c r="B8" s="4" t="s">
        <v>42</v>
      </c>
      <c r="C8" s="8">
        <v>537</v>
      </c>
      <c r="D8" s="8">
        <v>268</v>
      </c>
      <c r="E8" s="8">
        <f t="shared" si="0"/>
        <v>805</v>
      </c>
      <c r="F8" s="8">
        <f t="shared" si="1"/>
        <v>-269</v>
      </c>
      <c r="G8" s="9">
        <f t="shared" si="2"/>
        <v>2.0037313432835822</v>
      </c>
    </row>
    <row r="9" spans="1:8" x14ac:dyDescent="0.25">
      <c r="A9" s="4" t="s">
        <v>49</v>
      </c>
      <c r="B9" s="4" t="s">
        <v>50</v>
      </c>
      <c r="C9" s="8">
        <v>90</v>
      </c>
      <c r="D9" s="8">
        <v>492</v>
      </c>
      <c r="E9" s="8">
        <f t="shared" ref="E9:E10" si="3">SUM(C9:D9)</f>
        <v>582</v>
      </c>
      <c r="F9" s="8">
        <f t="shared" ref="F9:F10" si="4">D9-C9</f>
        <v>402</v>
      </c>
      <c r="G9" s="9">
        <f t="shared" ref="G9:G10" si="5">IF(D9=0,"**.*",(C9/D9))</f>
        <v>0.18292682926829268</v>
      </c>
    </row>
    <row r="10" spans="1:8" x14ac:dyDescent="0.25">
      <c r="A10" s="4" t="s">
        <v>51</v>
      </c>
      <c r="B10" s="4" t="s">
        <v>52</v>
      </c>
      <c r="C10" s="8">
        <v>48</v>
      </c>
      <c r="D10" s="8">
        <v>489</v>
      </c>
      <c r="E10" s="8">
        <f t="shared" si="3"/>
        <v>537</v>
      </c>
      <c r="F10" s="8">
        <f t="shared" si="4"/>
        <v>441</v>
      </c>
      <c r="G10" s="9">
        <f t="shared" si="5"/>
        <v>9.815950920245399E-2</v>
      </c>
    </row>
    <row r="11" spans="1:8" x14ac:dyDescent="0.25">
      <c r="A11" s="10" t="s">
        <v>8</v>
      </c>
      <c r="B11" s="10"/>
      <c r="C11" s="5">
        <f>SUM(C4:C10)</f>
        <v>6215</v>
      </c>
      <c r="D11" s="5">
        <f t="shared" ref="D11:E11" si="6">SUM(D4:D10)</f>
        <v>4721</v>
      </c>
      <c r="E11" s="5">
        <f t="shared" si="6"/>
        <v>10936</v>
      </c>
      <c r="F11" s="7">
        <f t="shared" si="1"/>
        <v>-1494</v>
      </c>
      <c r="G11" s="9">
        <f t="shared" si="2"/>
        <v>1.3164583774624021</v>
      </c>
    </row>
    <row r="13" spans="1:8" x14ac:dyDescent="0.25">
      <c r="A13" s="12" t="s">
        <v>30</v>
      </c>
      <c r="B13" s="12"/>
      <c r="D13" s="13"/>
      <c r="G13" s="14"/>
    </row>
    <row r="14" spans="1:8" x14ac:dyDescent="0.25">
      <c r="A14" s="12" t="s">
        <v>31</v>
      </c>
      <c r="B14" s="12"/>
      <c r="G14" s="14"/>
    </row>
    <row r="15" spans="1:8" x14ac:dyDescent="0.25">
      <c r="G15" s="14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11" sqref="H1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1605</v>
      </c>
      <c r="C4" s="8">
        <v>1057</v>
      </c>
      <c r="D4" s="8">
        <f>SUM(B4:C4)</f>
        <v>2662</v>
      </c>
      <c r="E4" s="8">
        <f>C4-B4</f>
        <v>-548</v>
      </c>
      <c r="F4" s="9">
        <f>B4/C4</f>
        <v>1.5184484389782402</v>
      </c>
    </row>
    <row r="5" spans="1:6" x14ac:dyDescent="0.25">
      <c r="A5" s="4" t="s">
        <v>4</v>
      </c>
      <c r="B5" s="8">
        <v>1695</v>
      </c>
      <c r="C5" s="8">
        <v>1060</v>
      </c>
      <c r="D5" s="8">
        <f t="shared" ref="D5:D9" si="0">SUM(B5:C5)</f>
        <v>2755</v>
      </c>
      <c r="E5" s="8">
        <f t="shared" ref="E5:E9" si="1">C5-B5</f>
        <v>-635</v>
      </c>
      <c r="F5" s="9">
        <f t="shared" ref="F5:F9" si="2">B5/C5</f>
        <v>1.5990566037735849</v>
      </c>
    </row>
    <row r="6" spans="1:6" x14ac:dyDescent="0.25">
      <c r="A6" s="4" t="s">
        <v>5</v>
      </c>
      <c r="B6" s="8">
        <v>1292</v>
      </c>
      <c r="C6" s="8">
        <v>1484</v>
      </c>
      <c r="D6" s="8">
        <f t="shared" si="0"/>
        <v>2776</v>
      </c>
      <c r="E6" s="8">
        <f t="shared" si="1"/>
        <v>192</v>
      </c>
      <c r="F6" s="9">
        <f t="shared" si="2"/>
        <v>0.87061994609164417</v>
      </c>
    </row>
    <row r="7" spans="1:6" x14ac:dyDescent="0.25">
      <c r="A7" s="4" t="s">
        <v>6</v>
      </c>
      <c r="B7" s="8">
        <v>1393</v>
      </c>
      <c r="C7" s="8">
        <v>846</v>
      </c>
      <c r="D7" s="8">
        <f t="shared" si="0"/>
        <v>2239</v>
      </c>
      <c r="E7" s="8">
        <f t="shared" si="1"/>
        <v>-547</v>
      </c>
      <c r="F7" s="9">
        <f t="shared" si="2"/>
        <v>1.6465721040189125</v>
      </c>
    </row>
    <row r="8" spans="1:6" x14ac:dyDescent="0.25">
      <c r="A8" s="4" t="s">
        <v>7</v>
      </c>
      <c r="B8" s="8">
        <v>230</v>
      </c>
      <c r="C8" s="8">
        <v>274</v>
      </c>
      <c r="D8" s="8">
        <f t="shared" si="0"/>
        <v>504</v>
      </c>
      <c r="E8" s="8">
        <f t="shared" si="1"/>
        <v>44</v>
      </c>
      <c r="F8" s="9">
        <f t="shared" si="2"/>
        <v>0.83941605839416056</v>
      </c>
    </row>
    <row r="9" spans="1:6" x14ac:dyDescent="0.25">
      <c r="A9" s="4" t="s">
        <v>8</v>
      </c>
      <c r="B9" s="7">
        <f>SUM(B4:B8)</f>
        <v>6215</v>
      </c>
      <c r="C9" s="7">
        <f>SUM(C4:C8)</f>
        <v>4721</v>
      </c>
      <c r="D9" s="7">
        <f t="shared" si="0"/>
        <v>10936</v>
      </c>
      <c r="E9" s="7">
        <f t="shared" si="1"/>
        <v>-1494</v>
      </c>
      <c r="F9" s="9">
        <f t="shared" si="2"/>
        <v>1.3164583774624021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M74" sqref="M7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39</v>
      </c>
      <c r="C4" s="2">
        <v>48</v>
      </c>
      <c r="D4" s="2">
        <f>SUM(B4:C4)</f>
        <v>87</v>
      </c>
      <c r="E4" s="2">
        <f>C4-B4</f>
        <v>9</v>
      </c>
      <c r="F4" s="6">
        <f>B4/C4</f>
        <v>0.8125</v>
      </c>
    </row>
    <row r="5" spans="1:7" x14ac:dyDescent="0.25">
      <c r="A5" s="11">
        <v>5</v>
      </c>
      <c r="B5" s="2">
        <v>25</v>
      </c>
      <c r="C5" s="2">
        <v>37</v>
      </c>
      <c r="D5" s="2">
        <f t="shared" ref="D5:D68" si="0">SUM(B5:C5)</f>
        <v>62</v>
      </c>
      <c r="E5" s="2">
        <f t="shared" ref="E5:E68" si="1">C5-B5</f>
        <v>12</v>
      </c>
      <c r="F5" s="6">
        <f t="shared" ref="F5:F68" si="2">B5/C5</f>
        <v>0.67567567567567566</v>
      </c>
    </row>
    <row r="6" spans="1:7" x14ac:dyDescent="0.25">
      <c r="A6" s="11">
        <v>6</v>
      </c>
      <c r="B6" s="2">
        <v>61</v>
      </c>
      <c r="C6" s="2">
        <v>40</v>
      </c>
      <c r="D6" s="2">
        <f t="shared" si="0"/>
        <v>101</v>
      </c>
      <c r="E6" s="2">
        <f t="shared" si="1"/>
        <v>-21</v>
      </c>
      <c r="F6" s="6">
        <f t="shared" si="2"/>
        <v>1.5249999999999999</v>
      </c>
    </row>
    <row r="7" spans="1:7" x14ac:dyDescent="0.25">
      <c r="A7" s="11">
        <v>7</v>
      </c>
      <c r="B7" s="2">
        <v>54</v>
      </c>
      <c r="C7" s="2">
        <v>43</v>
      </c>
      <c r="D7" s="2">
        <f t="shared" si="0"/>
        <v>97</v>
      </c>
      <c r="E7" s="2">
        <f t="shared" si="1"/>
        <v>-11</v>
      </c>
      <c r="F7" s="6">
        <f t="shared" si="2"/>
        <v>1.2558139534883721</v>
      </c>
    </row>
    <row r="8" spans="1:7" x14ac:dyDescent="0.25">
      <c r="A8" s="11">
        <v>9</v>
      </c>
      <c r="B8" s="2">
        <v>46</v>
      </c>
      <c r="C8" s="2">
        <v>34</v>
      </c>
      <c r="D8" s="2">
        <f t="shared" si="0"/>
        <v>80</v>
      </c>
      <c r="E8" s="2">
        <f t="shared" si="1"/>
        <v>-12</v>
      </c>
      <c r="F8" s="6">
        <f t="shared" si="2"/>
        <v>1.3529411764705883</v>
      </c>
    </row>
    <row r="9" spans="1:7" x14ac:dyDescent="0.25">
      <c r="A9" s="11">
        <v>10</v>
      </c>
      <c r="B9" s="2">
        <v>31</v>
      </c>
      <c r="C9" s="2">
        <v>33</v>
      </c>
      <c r="D9" s="2">
        <f t="shared" si="0"/>
        <v>64</v>
      </c>
      <c r="E9" s="2">
        <f t="shared" si="1"/>
        <v>2</v>
      </c>
      <c r="F9" s="6">
        <f t="shared" si="2"/>
        <v>0.93939393939393945</v>
      </c>
    </row>
    <row r="10" spans="1:7" x14ac:dyDescent="0.25">
      <c r="A10" s="11">
        <v>13</v>
      </c>
      <c r="B10" s="2">
        <v>62</v>
      </c>
      <c r="C10" s="2">
        <v>73</v>
      </c>
      <c r="D10" s="2">
        <f t="shared" si="0"/>
        <v>135</v>
      </c>
      <c r="E10" s="2">
        <f t="shared" si="1"/>
        <v>11</v>
      </c>
      <c r="F10" s="6">
        <f t="shared" si="2"/>
        <v>0.84931506849315064</v>
      </c>
    </row>
    <row r="11" spans="1:7" x14ac:dyDescent="0.25">
      <c r="A11" s="11">
        <v>14</v>
      </c>
      <c r="B11" s="2">
        <v>130</v>
      </c>
      <c r="C11" s="2">
        <v>241</v>
      </c>
      <c r="D11" s="2">
        <f t="shared" si="0"/>
        <v>371</v>
      </c>
      <c r="E11" s="2">
        <f t="shared" si="1"/>
        <v>111</v>
      </c>
      <c r="F11" s="6">
        <f t="shared" si="2"/>
        <v>0.53941908713692943</v>
      </c>
    </row>
    <row r="12" spans="1:7" x14ac:dyDescent="0.25">
      <c r="A12" s="11">
        <v>17</v>
      </c>
      <c r="B12" s="2">
        <v>33</v>
      </c>
      <c r="C12" s="2">
        <v>82</v>
      </c>
      <c r="D12" s="2">
        <f t="shared" si="0"/>
        <v>115</v>
      </c>
      <c r="E12" s="2">
        <f t="shared" si="1"/>
        <v>49</v>
      </c>
      <c r="F12" s="6">
        <f t="shared" si="2"/>
        <v>0.40243902439024393</v>
      </c>
    </row>
    <row r="13" spans="1:7" x14ac:dyDescent="0.25">
      <c r="A13" s="11">
        <v>18</v>
      </c>
      <c r="B13" s="2">
        <v>69</v>
      </c>
      <c r="C13" s="2">
        <v>67</v>
      </c>
      <c r="D13" s="2">
        <f t="shared" si="0"/>
        <v>136</v>
      </c>
      <c r="E13" s="2">
        <f t="shared" si="1"/>
        <v>-2</v>
      </c>
      <c r="F13" s="6">
        <f t="shared" si="2"/>
        <v>1.0298507462686568</v>
      </c>
    </row>
    <row r="14" spans="1:7" x14ac:dyDescent="0.25">
      <c r="A14" s="11">
        <v>19</v>
      </c>
      <c r="B14" s="2">
        <v>86</v>
      </c>
      <c r="C14" s="2">
        <v>59</v>
      </c>
      <c r="D14" s="2">
        <f t="shared" si="0"/>
        <v>145</v>
      </c>
      <c r="E14" s="2">
        <f t="shared" si="1"/>
        <v>-27</v>
      </c>
      <c r="F14" s="6">
        <f t="shared" si="2"/>
        <v>1.4576271186440677</v>
      </c>
    </row>
    <row r="15" spans="1:7" x14ac:dyDescent="0.25">
      <c r="A15" s="11">
        <v>20</v>
      </c>
      <c r="B15" s="2">
        <v>27</v>
      </c>
      <c r="C15" s="2">
        <v>37</v>
      </c>
      <c r="D15" s="2">
        <f t="shared" si="0"/>
        <v>64</v>
      </c>
      <c r="E15" s="2">
        <f t="shared" si="1"/>
        <v>10</v>
      </c>
      <c r="F15" s="6">
        <f t="shared" si="2"/>
        <v>0.72972972972972971</v>
      </c>
    </row>
    <row r="16" spans="1:7" x14ac:dyDescent="0.25">
      <c r="A16" s="11">
        <v>22</v>
      </c>
      <c r="B16" s="2">
        <v>1</v>
      </c>
      <c r="C16" s="2">
        <v>4</v>
      </c>
      <c r="D16" s="2">
        <f t="shared" si="0"/>
        <v>5</v>
      </c>
      <c r="E16" s="2">
        <f t="shared" si="1"/>
        <v>3</v>
      </c>
      <c r="F16" s="6">
        <f t="shared" si="2"/>
        <v>0.25</v>
      </c>
    </row>
    <row r="17" spans="1:6" x14ac:dyDescent="0.25">
      <c r="A17" s="11">
        <v>23</v>
      </c>
      <c r="B17" s="2">
        <v>96</v>
      </c>
      <c r="C17" s="2">
        <v>48</v>
      </c>
      <c r="D17" s="2">
        <f t="shared" si="0"/>
        <v>144</v>
      </c>
      <c r="E17" s="2">
        <f t="shared" si="1"/>
        <v>-48</v>
      </c>
      <c r="F17" s="6">
        <f t="shared" si="2"/>
        <v>2</v>
      </c>
    </row>
    <row r="18" spans="1:6" x14ac:dyDescent="0.25">
      <c r="A18" s="11">
        <v>24</v>
      </c>
      <c r="B18" s="2">
        <v>69</v>
      </c>
      <c r="C18" s="2">
        <v>70</v>
      </c>
      <c r="D18" s="2">
        <f t="shared" si="0"/>
        <v>139</v>
      </c>
      <c r="E18" s="2">
        <f t="shared" si="1"/>
        <v>1</v>
      </c>
      <c r="F18" s="6">
        <f t="shared" si="2"/>
        <v>0.98571428571428577</v>
      </c>
    </row>
    <row r="19" spans="1:6" x14ac:dyDescent="0.25">
      <c r="A19" s="11">
        <v>25</v>
      </c>
      <c r="B19" s="2">
        <v>78</v>
      </c>
      <c r="C19" s="2">
        <v>228</v>
      </c>
      <c r="D19" s="2">
        <f t="shared" si="0"/>
        <v>306</v>
      </c>
      <c r="E19" s="2">
        <f t="shared" si="1"/>
        <v>150</v>
      </c>
      <c r="F19" s="6">
        <f t="shared" si="2"/>
        <v>0.34210526315789475</v>
      </c>
    </row>
    <row r="20" spans="1:6" x14ac:dyDescent="0.25">
      <c r="A20" s="11">
        <v>26</v>
      </c>
      <c r="B20" s="2">
        <v>39</v>
      </c>
      <c r="C20" s="2">
        <v>25</v>
      </c>
      <c r="D20" s="2">
        <f t="shared" si="0"/>
        <v>64</v>
      </c>
      <c r="E20" s="2">
        <f t="shared" si="1"/>
        <v>-14</v>
      </c>
      <c r="F20" s="6">
        <f t="shared" si="2"/>
        <v>1.56</v>
      </c>
    </row>
    <row r="21" spans="1:6" x14ac:dyDescent="0.25">
      <c r="A21" s="11">
        <v>28</v>
      </c>
      <c r="B21" s="2">
        <v>83</v>
      </c>
      <c r="C21" s="2">
        <v>99</v>
      </c>
      <c r="D21" s="2">
        <f t="shared" si="0"/>
        <v>182</v>
      </c>
      <c r="E21" s="2">
        <f t="shared" si="1"/>
        <v>16</v>
      </c>
      <c r="F21" s="6">
        <f t="shared" si="2"/>
        <v>0.83838383838383834</v>
      </c>
    </row>
    <row r="22" spans="1:6" x14ac:dyDescent="0.25">
      <c r="A22" s="11">
        <v>30</v>
      </c>
      <c r="B22" s="2">
        <v>43</v>
      </c>
      <c r="C22" s="2">
        <v>38</v>
      </c>
      <c r="D22" s="2">
        <f t="shared" si="0"/>
        <v>81</v>
      </c>
      <c r="E22" s="2">
        <f t="shared" si="1"/>
        <v>-5</v>
      </c>
      <c r="F22" s="6">
        <f t="shared" si="2"/>
        <v>1.131578947368421</v>
      </c>
    </row>
    <row r="23" spans="1:6" x14ac:dyDescent="0.25">
      <c r="A23" s="11">
        <v>32</v>
      </c>
      <c r="B23" s="2">
        <v>103</v>
      </c>
      <c r="C23" s="2">
        <v>54</v>
      </c>
      <c r="D23" s="2">
        <f t="shared" si="0"/>
        <v>157</v>
      </c>
      <c r="E23" s="2">
        <f t="shared" si="1"/>
        <v>-49</v>
      </c>
      <c r="F23" s="6">
        <f t="shared" si="2"/>
        <v>1.9074074074074074</v>
      </c>
    </row>
    <row r="24" spans="1:6" x14ac:dyDescent="0.25">
      <c r="A24" s="11">
        <v>33</v>
      </c>
      <c r="B24" s="2">
        <v>60</v>
      </c>
      <c r="C24" s="2">
        <v>83</v>
      </c>
      <c r="D24" s="2">
        <f t="shared" si="0"/>
        <v>143</v>
      </c>
      <c r="E24" s="2">
        <f t="shared" si="1"/>
        <v>23</v>
      </c>
      <c r="F24" s="6">
        <f t="shared" si="2"/>
        <v>0.72289156626506024</v>
      </c>
    </row>
    <row r="25" spans="1:6" x14ac:dyDescent="0.25">
      <c r="A25" s="11">
        <v>34</v>
      </c>
      <c r="B25" s="2">
        <v>57</v>
      </c>
      <c r="C25" s="2">
        <v>41</v>
      </c>
      <c r="D25" s="2">
        <f t="shared" si="0"/>
        <v>98</v>
      </c>
      <c r="E25" s="2">
        <f t="shared" si="1"/>
        <v>-16</v>
      </c>
      <c r="F25" s="6">
        <f t="shared" si="2"/>
        <v>1.3902439024390243</v>
      </c>
    </row>
    <row r="26" spans="1:6" x14ac:dyDescent="0.25">
      <c r="A26" s="11">
        <v>40</v>
      </c>
      <c r="B26" s="2">
        <v>200</v>
      </c>
      <c r="C26" s="2">
        <v>102</v>
      </c>
      <c r="D26" s="2">
        <f t="shared" si="0"/>
        <v>302</v>
      </c>
      <c r="E26" s="2">
        <f t="shared" si="1"/>
        <v>-98</v>
      </c>
      <c r="F26" s="6">
        <f t="shared" si="2"/>
        <v>1.9607843137254901</v>
      </c>
    </row>
    <row r="27" spans="1:6" x14ac:dyDescent="0.25">
      <c r="A27" s="11">
        <v>41</v>
      </c>
      <c r="B27" s="2">
        <v>83</v>
      </c>
      <c r="C27" s="2">
        <v>50</v>
      </c>
      <c r="D27" s="2">
        <f t="shared" si="0"/>
        <v>133</v>
      </c>
      <c r="E27" s="2">
        <f t="shared" si="1"/>
        <v>-33</v>
      </c>
      <c r="F27" s="6">
        <f t="shared" si="2"/>
        <v>1.66</v>
      </c>
    </row>
    <row r="28" spans="1:6" x14ac:dyDescent="0.25">
      <c r="A28" s="11">
        <v>42</v>
      </c>
      <c r="B28" s="2">
        <v>179</v>
      </c>
      <c r="C28" s="2">
        <v>50</v>
      </c>
      <c r="D28" s="2">
        <f t="shared" si="0"/>
        <v>229</v>
      </c>
      <c r="E28" s="2">
        <f t="shared" si="1"/>
        <v>-129</v>
      </c>
      <c r="F28" s="6">
        <f t="shared" si="2"/>
        <v>3.58</v>
      </c>
    </row>
    <row r="29" spans="1:6" x14ac:dyDescent="0.25">
      <c r="A29" s="11">
        <v>43</v>
      </c>
      <c r="B29" s="2">
        <v>148</v>
      </c>
      <c r="C29" s="2">
        <v>100</v>
      </c>
      <c r="D29" s="2">
        <f t="shared" si="0"/>
        <v>248</v>
      </c>
      <c r="E29" s="2">
        <f t="shared" si="1"/>
        <v>-48</v>
      </c>
      <c r="F29" s="6">
        <f t="shared" si="2"/>
        <v>1.48</v>
      </c>
    </row>
    <row r="30" spans="1:6" x14ac:dyDescent="0.25">
      <c r="A30" s="11">
        <v>44</v>
      </c>
      <c r="B30" s="2">
        <v>165</v>
      </c>
      <c r="C30" s="2">
        <v>177</v>
      </c>
      <c r="D30" s="2">
        <f t="shared" si="0"/>
        <v>342</v>
      </c>
      <c r="E30" s="2">
        <f t="shared" si="1"/>
        <v>12</v>
      </c>
      <c r="F30" s="6">
        <f t="shared" si="2"/>
        <v>0.93220338983050843</v>
      </c>
    </row>
    <row r="31" spans="1:6" x14ac:dyDescent="0.25">
      <c r="A31" s="11">
        <v>45</v>
      </c>
      <c r="B31" s="2">
        <v>69</v>
      </c>
      <c r="C31" s="2">
        <v>76</v>
      </c>
      <c r="D31" s="2">
        <f t="shared" si="0"/>
        <v>145</v>
      </c>
      <c r="E31" s="2">
        <f t="shared" si="1"/>
        <v>7</v>
      </c>
      <c r="F31" s="6">
        <f t="shared" si="2"/>
        <v>0.90789473684210531</v>
      </c>
    </row>
    <row r="32" spans="1:6" x14ac:dyDescent="0.25">
      <c r="A32" s="11">
        <v>46</v>
      </c>
      <c r="B32" s="2">
        <v>166</v>
      </c>
      <c r="C32" s="2">
        <v>81</v>
      </c>
      <c r="D32" s="2">
        <f t="shared" si="0"/>
        <v>247</v>
      </c>
      <c r="E32" s="2">
        <f t="shared" si="1"/>
        <v>-85</v>
      </c>
      <c r="F32" s="6">
        <f t="shared" si="2"/>
        <v>2.0493827160493829</v>
      </c>
    </row>
    <row r="33" spans="1:6" x14ac:dyDescent="0.25">
      <c r="A33" s="11">
        <v>47</v>
      </c>
      <c r="B33" s="2">
        <v>214</v>
      </c>
      <c r="C33" s="2">
        <v>98</v>
      </c>
      <c r="D33" s="2">
        <f t="shared" si="0"/>
        <v>312</v>
      </c>
      <c r="E33" s="2">
        <f t="shared" si="1"/>
        <v>-116</v>
      </c>
      <c r="F33" s="6">
        <f t="shared" si="2"/>
        <v>2.1836734693877551</v>
      </c>
    </row>
    <row r="34" spans="1:6" x14ac:dyDescent="0.25">
      <c r="A34" s="11">
        <v>48</v>
      </c>
      <c r="B34" s="2">
        <v>134</v>
      </c>
      <c r="C34" s="2">
        <v>73</v>
      </c>
      <c r="D34" s="2">
        <f t="shared" si="0"/>
        <v>207</v>
      </c>
      <c r="E34" s="2">
        <f t="shared" si="1"/>
        <v>-61</v>
      </c>
      <c r="F34" s="6">
        <f t="shared" si="2"/>
        <v>1.8356164383561644</v>
      </c>
    </row>
    <row r="35" spans="1:6" x14ac:dyDescent="0.25">
      <c r="A35" s="11">
        <v>49</v>
      </c>
      <c r="B35" s="2">
        <v>63</v>
      </c>
      <c r="C35" s="2">
        <v>96</v>
      </c>
      <c r="D35" s="2">
        <f t="shared" si="0"/>
        <v>159</v>
      </c>
      <c r="E35" s="2">
        <f t="shared" si="1"/>
        <v>33</v>
      </c>
      <c r="F35" s="6">
        <f t="shared" si="2"/>
        <v>0.65625</v>
      </c>
    </row>
    <row r="36" spans="1:6" x14ac:dyDescent="0.25">
      <c r="A36" s="11">
        <v>50</v>
      </c>
      <c r="B36" s="2">
        <v>63</v>
      </c>
      <c r="C36" s="2">
        <v>49</v>
      </c>
      <c r="D36" s="2">
        <f t="shared" si="0"/>
        <v>112</v>
      </c>
      <c r="E36" s="2">
        <f t="shared" si="1"/>
        <v>-14</v>
      </c>
      <c r="F36" s="6">
        <f t="shared" si="2"/>
        <v>1.2857142857142858</v>
      </c>
    </row>
    <row r="37" spans="1:6" x14ac:dyDescent="0.25">
      <c r="A37" s="11">
        <v>52</v>
      </c>
      <c r="B37" s="2">
        <v>121</v>
      </c>
      <c r="C37" s="2">
        <v>105</v>
      </c>
      <c r="D37" s="2">
        <f t="shared" si="0"/>
        <v>226</v>
      </c>
      <c r="E37" s="2">
        <f t="shared" si="1"/>
        <v>-16</v>
      </c>
      <c r="F37" s="6">
        <f t="shared" si="2"/>
        <v>1.1523809523809523</v>
      </c>
    </row>
    <row r="38" spans="1:6" x14ac:dyDescent="0.25">
      <c r="A38" s="11">
        <v>60</v>
      </c>
      <c r="B38" s="2">
        <v>73</v>
      </c>
      <c r="C38" s="2">
        <v>115</v>
      </c>
      <c r="D38" s="2">
        <f t="shared" si="0"/>
        <v>188</v>
      </c>
      <c r="E38" s="2">
        <f t="shared" si="1"/>
        <v>42</v>
      </c>
      <c r="F38" s="6">
        <f t="shared" si="2"/>
        <v>0.63478260869565217</v>
      </c>
    </row>
    <row r="39" spans="1:6" x14ac:dyDescent="0.25">
      <c r="A39" s="11">
        <v>61</v>
      </c>
      <c r="B39" s="2">
        <v>86</v>
      </c>
      <c r="C39" s="2">
        <v>31</v>
      </c>
      <c r="D39" s="2">
        <f t="shared" si="0"/>
        <v>117</v>
      </c>
      <c r="E39" s="2">
        <f t="shared" si="1"/>
        <v>-55</v>
      </c>
      <c r="F39" s="6">
        <f t="shared" si="2"/>
        <v>2.774193548387097</v>
      </c>
    </row>
    <row r="40" spans="1:6" x14ac:dyDescent="0.25">
      <c r="A40" s="11">
        <v>62</v>
      </c>
      <c r="B40" s="2">
        <v>67</v>
      </c>
      <c r="C40" s="2">
        <v>43</v>
      </c>
      <c r="D40" s="2">
        <f t="shared" si="0"/>
        <v>110</v>
      </c>
      <c r="E40" s="2">
        <f t="shared" si="1"/>
        <v>-24</v>
      </c>
      <c r="F40" s="6">
        <f t="shared" si="2"/>
        <v>1.558139534883721</v>
      </c>
    </row>
    <row r="41" spans="1:6" x14ac:dyDescent="0.25">
      <c r="A41" s="11">
        <v>63</v>
      </c>
      <c r="B41" s="2">
        <v>72</v>
      </c>
      <c r="C41" s="2">
        <v>83</v>
      </c>
      <c r="D41" s="2">
        <f t="shared" si="0"/>
        <v>155</v>
      </c>
      <c r="E41" s="2">
        <f t="shared" si="1"/>
        <v>11</v>
      </c>
      <c r="F41" s="6">
        <f t="shared" si="2"/>
        <v>0.86746987951807231</v>
      </c>
    </row>
    <row r="42" spans="1:6" x14ac:dyDescent="0.25">
      <c r="A42" s="11">
        <v>66</v>
      </c>
      <c r="B42" s="2">
        <v>53</v>
      </c>
      <c r="C42" s="2">
        <v>31</v>
      </c>
      <c r="D42" s="2">
        <f t="shared" si="0"/>
        <v>84</v>
      </c>
      <c r="E42" s="2">
        <f t="shared" si="1"/>
        <v>-22</v>
      </c>
      <c r="F42" s="6">
        <f t="shared" si="2"/>
        <v>1.7096774193548387</v>
      </c>
    </row>
    <row r="43" spans="1:6" x14ac:dyDescent="0.25">
      <c r="A43" s="11">
        <v>67</v>
      </c>
      <c r="B43" s="2">
        <v>123</v>
      </c>
      <c r="C43" s="2">
        <v>70</v>
      </c>
      <c r="D43" s="2">
        <f t="shared" si="0"/>
        <v>193</v>
      </c>
      <c r="E43" s="2">
        <f t="shared" si="1"/>
        <v>-53</v>
      </c>
      <c r="F43" s="6">
        <f t="shared" si="2"/>
        <v>1.7571428571428571</v>
      </c>
    </row>
    <row r="44" spans="1:6" x14ac:dyDescent="0.25">
      <c r="A44" s="11">
        <v>68</v>
      </c>
      <c r="B44" s="2">
        <v>70</v>
      </c>
      <c r="C44" s="2">
        <v>70</v>
      </c>
      <c r="D44" s="2">
        <f t="shared" si="0"/>
        <v>140</v>
      </c>
      <c r="E44" s="2">
        <f t="shared" si="1"/>
        <v>0</v>
      </c>
      <c r="F44" s="6">
        <f t="shared" si="2"/>
        <v>1</v>
      </c>
    </row>
    <row r="45" spans="1:6" x14ac:dyDescent="0.25">
      <c r="A45" s="11">
        <v>69</v>
      </c>
      <c r="B45" s="2">
        <v>65</v>
      </c>
      <c r="C45" s="2">
        <v>17</v>
      </c>
      <c r="D45" s="2">
        <f t="shared" si="0"/>
        <v>82</v>
      </c>
      <c r="E45" s="2">
        <f t="shared" si="1"/>
        <v>-48</v>
      </c>
      <c r="F45" s="6">
        <f t="shared" si="2"/>
        <v>3.8235294117647061</v>
      </c>
    </row>
    <row r="46" spans="1:6" x14ac:dyDescent="0.25">
      <c r="A46" s="11">
        <v>70</v>
      </c>
      <c r="B46" s="2">
        <v>79</v>
      </c>
      <c r="C46" s="2">
        <v>49</v>
      </c>
      <c r="D46" s="2">
        <f t="shared" si="0"/>
        <v>128</v>
      </c>
      <c r="E46" s="2">
        <f t="shared" si="1"/>
        <v>-30</v>
      </c>
      <c r="F46" s="6">
        <f t="shared" si="2"/>
        <v>1.6122448979591837</v>
      </c>
    </row>
    <row r="47" spans="1:6" x14ac:dyDescent="0.25">
      <c r="A47" s="11">
        <v>71</v>
      </c>
      <c r="B47" s="2">
        <v>74</v>
      </c>
      <c r="C47" s="2">
        <v>43</v>
      </c>
      <c r="D47" s="2">
        <f t="shared" si="0"/>
        <v>117</v>
      </c>
      <c r="E47" s="2">
        <f t="shared" si="1"/>
        <v>-31</v>
      </c>
      <c r="F47" s="6">
        <f t="shared" si="2"/>
        <v>1.7209302325581395</v>
      </c>
    </row>
    <row r="48" spans="1:6" x14ac:dyDescent="0.25">
      <c r="A48" s="11">
        <v>72</v>
      </c>
      <c r="B48" s="2">
        <v>92</v>
      </c>
      <c r="C48" s="2">
        <v>108</v>
      </c>
      <c r="D48" s="2">
        <f t="shared" si="0"/>
        <v>200</v>
      </c>
      <c r="E48" s="2">
        <f t="shared" si="1"/>
        <v>16</v>
      </c>
      <c r="F48" s="6">
        <f t="shared" si="2"/>
        <v>0.85185185185185186</v>
      </c>
    </row>
    <row r="49" spans="1:6" x14ac:dyDescent="0.25">
      <c r="A49" s="11">
        <v>73</v>
      </c>
      <c r="B49" s="2">
        <v>131</v>
      </c>
      <c r="C49" s="2">
        <v>26</v>
      </c>
      <c r="D49" s="2">
        <f t="shared" si="0"/>
        <v>157</v>
      </c>
      <c r="E49" s="2">
        <f t="shared" si="1"/>
        <v>-105</v>
      </c>
      <c r="F49" s="6">
        <f t="shared" si="2"/>
        <v>5.0384615384615383</v>
      </c>
    </row>
    <row r="50" spans="1:6" x14ac:dyDescent="0.25">
      <c r="A50" s="11">
        <v>75</v>
      </c>
      <c r="B50" s="2">
        <v>151</v>
      </c>
      <c r="C50" s="2">
        <v>48</v>
      </c>
      <c r="D50" s="2">
        <f t="shared" si="0"/>
        <v>199</v>
      </c>
      <c r="E50" s="2">
        <f t="shared" si="1"/>
        <v>-103</v>
      </c>
      <c r="F50" s="6">
        <f t="shared" si="2"/>
        <v>3.1458333333333335</v>
      </c>
    </row>
    <row r="51" spans="1:6" x14ac:dyDescent="0.25">
      <c r="A51" s="11">
        <v>76</v>
      </c>
      <c r="B51" s="2">
        <v>26</v>
      </c>
      <c r="C51" s="2">
        <v>31</v>
      </c>
      <c r="D51" s="2">
        <f t="shared" si="0"/>
        <v>57</v>
      </c>
      <c r="E51" s="2">
        <f t="shared" si="1"/>
        <v>5</v>
      </c>
      <c r="F51" s="6">
        <f t="shared" si="2"/>
        <v>0.83870967741935487</v>
      </c>
    </row>
    <row r="52" spans="1:6" x14ac:dyDescent="0.25">
      <c r="A52" s="11">
        <v>77</v>
      </c>
      <c r="B52" s="2">
        <v>77</v>
      </c>
      <c r="C52" s="2">
        <v>31</v>
      </c>
      <c r="D52" s="2">
        <f t="shared" si="0"/>
        <v>108</v>
      </c>
      <c r="E52" s="2">
        <f t="shared" si="1"/>
        <v>-46</v>
      </c>
      <c r="F52" s="6">
        <f t="shared" si="2"/>
        <v>2.4838709677419355</v>
      </c>
    </row>
    <row r="53" spans="1:6" x14ac:dyDescent="0.25">
      <c r="A53" s="11">
        <v>78</v>
      </c>
      <c r="B53" s="2">
        <v>34</v>
      </c>
      <c r="C53" s="2">
        <v>40</v>
      </c>
      <c r="D53" s="2">
        <f t="shared" si="0"/>
        <v>74</v>
      </c>
      <c r="E53" s="2">
        <f t="shared" si="1"/>
        <v>6</v>
      </c>
      <c r="F53" s="6">
        <f t="shared" si="2"/>
        <v>0.85</v>
      </c>
    </row>
    <row r="54" spans="1:6" x14ac:dyDescent="0.25">
      <c r="A54" s="11">
        <v>79</v>
      </c>
      <c r="B54" s="2">
        <v>131</v>
      </c>
      <c r="C54" s="2">
        <v>55</v>
      </c>
      <c r="D54" s="2">
        <f t="shared" si="0"/>
        <v>186</v>
      </c>
      <c r="E54" s="2">
        <f t="shared" si="1"/>
        <v>-76</v>
      </c>
      <c r="F54" s="6">
        <f t="shared" si="2"/>
        <v>2.3818181818181818</v>
      </c>
    </row>
    <row r="55" spans="1:6" x14ac:dyDescent="0.25">
      <c r="A55" s="11">
        <v>81</v>
      </c>
      <c r="B55" s="2">
        <v>47</v>
      </c>
      <c r="C55" s="2">
        <v>11</v>
      </c>
      <c r="D55" s="2">
        <f t="shared" si="0"/>
        <v>58</v>
      </c>
      <c r="E55" s="2">
        <f t="shared" si="1"/>
        <v>-36</v>
      </c>
      <c r="F55" s="6">
        <f t="shared" si="2"/>
        <v>4.2727272727272725</v>
      </c>
    </row>
    <row r="56" spans="1:6" x14ac:dyDescent="0.25">
      <c r="A56" s="11">
        <v>83</v>
      </c>
      <c r="B56" s="2">
        <v>77</v>
      </c>
      <c r="C56" s="2">
        <v>46</v>
      </c>
      <c r="D56" s="2">
        <f t="shared" si="0"/>
        <v>123</v>
      </c>
      <c r="E56" s="2">
        <f t="shared" si="1"/>
        <v>-31</v>
      </c>
      <c r="F56" s="6">
        <f t="shared" si="2"/>
        <v>1.673913043478261</v>
      </c>
    </row>
    <row r="57" spans="1:6" x14ac:dyDescent="0.25">
      <c r="A57" s="11">
        <v>84</v>
      </c>
      <c r="B57" s="2">
        <v>51</v>
      </c>
      <c r="C57" s="2">
        <v>41</v>
      </c>
      <c r="D57" s="2">
        <f t="shared" si="0"/>
        <v>92</v>
      </c>
      <c r="E57" s="2">
        <f t="shared" si="1"/>
        <v>-10</v>
      </c>
      <c r="F57" s="6">
        <f t="shared" si="2"/>
        <v>1.2439024390243902</v>
      </c>
    </row>
    <row r="58" spans="1:6" x14ac:dyDescent="0.25">
      <c r="A58" s="11">
        <v>88</v>
      </c>
      <c r="B58" s="2">
        <v>50</v>
      </c>
      <c r="C58" s="2">
        <v>16</v>
      </c>
      <c r="D58" s="2">
        <f t="shared" si="0"/>
        <v>66</v>
      </c>
      <c r="E58" s="2">
        <f t="shared" si="1"/>
        <v>-34</v>
      </c>
      <c r="F58" s="6">
        <f t="shared" si="2"/>
        <v>3.125</v>
      </c>
    </row>
    <row r="59" spans="1:6" x14ac:dyDescent="0.25">
      <c r="A59" s="11">
        <v>90</v>
      </c>
      <c r="B59" s="2">
        <v>34</v>
      </c>
      <c r="C59" s="2">
        <v>30</v>
      </c>
      <c r="D59" s="2">
        <f t="shared" si="0"/>
        <v>64</v>
      </c>
      <c r="E59" s="2">
        <f t="shared" si="1"/>
        <v>-4</v>
      </c>
      <c r="F59" s="6">
        <f t="shared" si="2"/>
        <v>1.1333333333333333</v>
      </c>
    </row>
    <row r="60" spans="1:6" x14ac:dyDescent="0.25">
      <c r="A60" s="11">
        <v>94</v>
      </c>
      <c r="B60" s="2">
        <v>32</v>
      </c>
      <c r="C60" s="2">
        <v>25</v>
      </c>
      <c r="D60" s="2">
        <f t="shared" si="0"/>
        <v>57</v>
      </c>
      <c r="E60" s="2">
        <f t="shared" si="1"/>
        <v>-7</v>
      </c>
      <c r="F60" s="6">
        <f t="shared" si="2"/>
        <v>1.28</v>
      </c>
    </row>
    <row r="61" spans="1:6" x14ac:dyDescent="0.25">
      <c r="A61" s="11">
        <v>100</v>
      </c>
      <c r="B61" s="2">
        <v>47</v>
      </c>
      <c r="C61" s="2">
        <v>11</v>
      </c>
      <c r="D61" s="2">
        <f t="shared" si="0"/>
        <v>58</v>
      </c>
      <c r="E61" s="2">
        <f t="shared" si="1"/>
        <v>-36</v>
      </c>
      <c r="F61" s="6">
        <f t="shared" si="2"/>
        <v>4.2727272727272725</v>
      </c>
    </row>
    <row r="62" spans="1:6" x14ac:dyDescent="0.25">
      <c r="A62" s="11">
        <v>101</v>
      </c>
      <c r="B62" s="2">
        <v>65</v>
      </c>
      <c r="C62" s="2">
        <v>20</v>
      </c>
      <c r="D62" s="2">
        <f t="shared" si="0"/>
        <v>85</v>
      </c>
      <c r="E62" s="2">
        <f t="shared" si="1"/>
        <v>-45</v>
      </c>
      <c r="F62" s="6">
        <f t="shared" si="2"/>
        <v>3.25</v>
      </c>
    </row>
    <row r="63" spans="1:6" x14ac:dyDescent="0.25">
      <c r="A63" s="11">
        <v>102</v>
      </c>
      <c r="B63" s="2">
        <v>95</v>
      </c>
      <c r="C63" s="2">
        <v>25</v>
      </c>
      <c r="D63" s="2">
        <f t="shared" si="0"/>
        <v>120</v>
      </c>
      <c r="E63" s="2">
        <f t="shared" si="1"/>
        <v>-70</v>
      </c>
      <c r="F63" s="6">
        <f t="shared" si="2"/>
        <v>3.8</v>
      </c>
    </row>
    <row r="64" spans="1:6" x14ac:dyDescent="0.25">
      <c r="A64" s="11">
        <v>103</v>
      </c>
      <c r="B64" s="2">
        <v>121</v>
      </c>
      <c r="C64" s="2">
        <v>101</v>
      </c>
      <c r="D64" s="2">
        <f t="shared" si="0"/>
        <v>222</v>
      </c>
      <c r="E64" s="2">
        <f t="shared" si="1"/>
        <v>-20</v>
      </c>
      <c r="F64" s="6">
        <f t="shared" si="2"/>
        <v>1.198019801980198</v>
      </c>
    </row>
    <row r="65" spans="1:6" x14ac:dyDescent="0.25">
      <c r="A65" s="11">
        <v>104</v>
      </c>
      <c r="B65" s="2">
        <v>118</v>
      </c>
      <c r="C65" s="2">
        <v>86</v>
      </c>
      <c r="D65" s="2">
        <f t="shared" si="0"/>
        <v>204</v>
      </c>
      <c r="E65" s="2">
        <f t="shared" si="1"/>
        <v>-32</v>
      </c>
      <c r="F65" s="6">
        <f t="shared" si="2"/>
        <v>1.3720930232558139</v>
      </c>
    </row>
    <row r="66" spans="1:6" x14ac:dyDescent="0.25">
      <c r="A66" s="11">
        <v>105</v>
      </c>
      <c r="B66" s="2">
        <v>130</v>
      </c>
      <c r="C66" s="2">
        <v>23</v>
      </c>
      <c r="D66" s="2">
        <f t="shared" si="0"/>
        <v>153</v>
      </c>
      <c r="E66" s="2">
        <f t="shared" si="1"/>
        <v>-107</v>
      </c>
      <c r="F66" s="6">
        <f t="shared" si="2"/>
        <v>5.6521739130434785</v>
      </c>
    </row>
    <row r="67" spans="1:6" x14ac:dyDescent="0.25">
      <c r="A67" s="11">
        <v>106</v>
      </c>
      <c r="B67" s="2">
        <v>84</v>
      </c>
      <c r="C67" s="2">
        <v>36</v>
      </c>
      <c r="D67" s="2">
        <f t="shared" si="0"/>
        <v>120</v>
      </c>
      <c r="E67" s="2">
        <f t="shared" si="1"/>
        <v>-48</v>
      </c>
      <c r="F67" s="6">
        <f t="shared" si="2"/>
        <v>2.3333333333333335</v>
      </c>
    </row>
    <row r="68" spans="1:6" x14ac:dyDescent="0.25">
      <c r="A68" s="11">
        <v>107</v>
      </c>
      <c r="B68" s="2">
        <v>81</v>
      </c>
      <c r="C68" s="2">
        <v>36</v>
      </c>
      <c r="D68" s="2">
        <f t="shared" si="0"/>
        <v>117</v>
      </c>
      <c r="E68" s="2">
        <f t="shared" si="1"/>
        <v>-45</v>
      </c>
      <c r="F68" s="6">
        <f t="shared" si="2"/>
        <v>2.25</v>
      </c>
    </row>
    <row r="69" spans="1:6" x14ac:dyDescent="0.25">
      <c r="A69" s="11">
        <v>108</v>
      </c>
      <c r="B69" s="2">
        <v>29</v>
      </c>
      <c r="C69" s="2">
        <v>23</v>
      </c>
      <c r="D69" s="2">
        <f t="shared" ref="D69:D81" si="3">SUM(B69:C69)</f>
        <v>52</v>
      </c>
      <c r="E69" s="2">
        <f t="shared" ref="E69:E81" si="4">C69-B69</f>
        <v>-6</v>
      </c>
      <c r="F69" s="6">
        <f t="shared" ref="F69:F81" si="5">B69/C69</f>
        <v>1.2608695652173914</v>
      </c>
    </row>
    <row r="70" spans="1:6" x14ac:dyDescent="0.25">
      <c r="A70" s="11">
        <v>109</v>
      </c>
      <c r="B70" s="2">
        <v>105</v>
      </c>
      <c r="C70" s="2">
        <v>95</v>
      </c>
      <c r="D70" s="2">
        <f t="shared" si="3"/>
        <v>200</v>
      </c>
      <c r="E70" s="2">
        <f t="shared" si="4"/>
        <v>-10</v>
      </c>
      <c r="F70" s="6">
        <f t="shared" si="5"/>
        <v>1.1052631578947369</v>
      </c>
    </row>
    <row r="71" spans="1:6" x14ac:dyDescent="0.25">
      <c r="A71" s="11">
        <v>110</v>
      </c>
      <c r="B71" s="2">
        <v>106</v>
      </c>
      <c r="C71" s="2">
        <v>92</v>
      </c>
      <c r="D71" s="2">
        <f t="shared" si="3"/>
        <v>198</v>
      </c>
      <c r="E71" s="2">
        <f t="shared" si="4"/>
        <v>-14</v>
      </c>
      <c r="F71" s="6">
        <f t="shared" si="5"/>
        <v>1.1521739130434783</v>
      </c>
    </row>
    <row r="72" spans="1:6" x14ac:dyDescent="0.25">
      <c r="A72" s="11">
        <v>111</v>
      </c>
      <c r="B72" s="2">
        <v>24</v>
      </c>
      <c r="C72" s="2">
        <v>16</v>
      </c>
      <c r="D72" s="2">
        <f t="shared" si="3"/>
        <v>40</v>
      </c>
      <c r="E72" s="2">
        <f t="shared" si="4"/>
        <v>-8</v>
      </c>
      <c r="F72" s="6">
        <f t="shared" si="5"/>
        <v>1.5</v>
      </c>
    </row>
    <row r="73" spans="1:6" x14ac:dyDescent="0.25">
      <c r="A73" s="11">
        <v>112</v>
      </c>
      <c r="B73" s="2">
        <v>31</v>
      </c>
      <c r="C73" s="2">
        <v>42</v>
      </c>
      <c r="D73" s="2">
        <f t="shared" si="3"/>
        <v>73</v>
      </c>
      <c r="E73" s="2">
        <f t="shared" si="4"/>
        <v>11</v>
      </c>
      <c r="F73" s="6">
        <f t="shared" si="5"/>
        <v>0.73809523809523814</v>
      </c>
    </row>
    <row r="74" spans="1:6" x14ac:dyDescent="0.25">
      <c r="A74" s="11">
        <v>113</v>
      </c>
      <c r="B74" s="2">
        <v>126</v>
      </c>
      <c r="C74" s="2">
        <v>47</v>
      </c>
      <c r="D74" s="2">
        <f t="shared" si="3"/>
        <v>173</v>
      </c>
      <c r="E74" s="2">
        <f t="shared" si="4"/>
        <v>-79</v>
      </c>
      <c r="F74" s="6">
        <f t="shared" si="5"/>
        <v>2.6808510638297873</v>
      </c>
    </row>
    <row r="75" spans="1:6" x14ac:dyDescent="0.25">
      <c r="A75" s="11">
        <v>114</v>
      </c>
      <c r="B75" s="2">
        <v>130</v>
      </c>
      <c r="C75" s="2">
        <v>112</v>
      </c>
      <c r="D75" s="2">
        <f t="shared" si="3"/>
        <v>242</v>
      </c>
      <c r="E75" s="2">
        <f t="shared" si="4"/>
        <v>-18</v>
      </c>
      <c r="F75" s="6">
        <f t="shared" si="5"/>
        <v>1.1607142857142858</v>
      </c>
    </row>
    <row r="76" spans="1:6" x14ac:dyDescent="0.25">
      <c r="A76" s="11">
        <v>115</v>
      </c>
      <c r="B76" s="2">
        <v>101</v>
      </c>
      <c r="C76" s="2">
        <v>81</v>
      </c>
      <c r="D76" s="2">
        <f t="shared" si="3"/>
        <v>182</v>
      </c>
      <c r="E76" s="2">
        <f t="shared" si="4"/>
        <v>-20</v>
      </c>
      <c r="F76" s="6">
        <f t="shared" si="5"/>
        <v>1.2469135802469136</v>
      </c>
    </row>
    <row r="77" spans="1:6" x14ac:dyDescent="0.25">
      <c r="A77" s="11">
        <v>120</v>
      </c>
      <c r="B77" s="2">
        <v>101</v>
      </c>
      <c r="C77" s="2">
        <v>73</v>
      </c>
      <c r="D77" s="2">
        <f t="shared" si="3"/>
        <v>174</v>
      </c>
      <c r="E77" s="2">
        <f t="shared" si="4"/>
        <v>-28</v>
      </c>
      <c r="F77" s="6">
        <f t="shared" si="5"/>
        <v>1.3835616438356164</v>
      </c>
    </row>
    <row r="78" spans="1:6" x14ac:dyDescent="0.25">
      <c r="A78" s="11">
        <v>121</v>
      </c>
      <c r="B78" s="2">
        <v>44</v>
      </c>
      <c r="C78" s="2">
        <v>129</v>
      </c>
      <c r="D78" s="2">
        <f t="shared" si="3"/>
        <v>173</v>
      </c>
      <c r="E78" s="2">
        <f t="shared" si="4"/>
        <v>85</v>
      </c>
      <c r="F78" s="6">
        <f t="shared" si="5"/>
        <v>0.34108527131782945</v>
      </c>
    </row>
    <row r="79" spans="1:6" x14ac:dyDescent="0.25">
      <c r="A79" s="11">
        <v>122</v>
      </c>
      <c r="B79" s="2">
        <v>53</v>
      </c>
      <c r="C79" s="2">
        <v>45</v>
      </c>
      <c r="D79" s="2">
        <f t="shared" si="3"/>
        <v>98</v>
      </c>
      <c r="E79" s="2">
        <f t="shared" si="4"/>
        <v>-8</v>
      </c>
      <c r="F79" s="6">
        <f t="shared" si="5"/>
        <v>1.1777777777777778</v>
      </c>
    </row>
    <row r="80" spans="1:6" x14ac:dyDescent="0.25">
      <c r="A80" s="11">
        <v>123</v>
      </c>
      <c r="B80" s="2">
        <v>32</v>
      </c>
      <c r="C80" s="2">
        <v>27</v>
      </c>
      <c r="D80" s="2">
        <f t="shared" si="3"/>
        <v>59</v>
      </c>
      <c r="E80" s="2">
        <f t="shared" si="4"/>
        <v>-5</v>
      </c>
      <c r="F80" s="6">
        <f t="shared" si="5"/>
        <v>1.1851851851851851</v>
      </c>
    </row>
    <row r="81" spans="1:6" x14ac:dyDescent="0.25">
      <c r="A81" s="4" t="s">
        <v>8</v>
      </c>
      <c r="B81" s="5">
        <f>SUM(B4:B80)</f>
        <v>6215</v>
      </c>
      <c r="C81" s="5">
        <f>SUM(C4:C80)</f>
        <v>4721</v>
      </c>
      <c r="D81" s="5">
        <f t="shared" si="3"/>
        <v>10936</v>
      </c>
      <c r="E81" s="5">
        <f t="shared" si="4"/>
        <v>-1494</v>
      </c>
      <c r="F81" s="6">
        <f t="shared" si="5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19" sqref="H19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4Q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35</v>
      </c>
      <c r="C4" s="8">
        <v>19</v>
      </c>
      <c r="D4" s="8">
        <f>SUM(B4:C4)</f>
        <v>54</v>
      </c>
      <c r="E4" s="8">
        <f>C4-B4</f>
        <v>-16</v>
      </c>
      <c r="F4" s="9">
        <f>B4/C4</f>
        <v>1.8421052631578947</v>
      </c>
    </row>
    <row r="5" spans="1:7" x14ac:dyDescent="0.25">
      <c r="A5" s="4" t="s">
        <v>33</v>
      </c>
      <c r="B5" s="8">
        <v>383</v>
      </c>
      <c r="C5" s="8">
        <v>237</v>
      </c>
      <c r="D5" s="8">
        <f t="shared" ref="D5:D11" si="0">SUM(B5:C5)</f>
        <v>620</v>
      </c>
      <c r="E5" s="8">
        <f t="shared" ref="E5:E11" si="1">C5-B5</f>
        <v>-146</v>
      </c>
      <c r="F5" s="9">
        <f t="shared" ref="F5:F11" si="2">B5/C5</f>
        <v>1.6160337552742616</v>
      </c>
    </row>
    <row r="6" spans="1:7" x14ac:dyDescent="0.25">
      <c r="A6" s="4" t="s">
        <v>11</v>
      </c>
      <c r="B6" s="8">
        <v>3111</v>
      </c>
      <c r="C6" s="8">
        <v>2054</v>
      </c>
      <c r="D6" s="8">
        <f t="shared" si="0"/>
        <v>5165</v>
      </c>
      <c r="E6" s="8">
        <f t="shared" si="1"/>
        <v>-1057</v>
      </c>
      <c r="F6" s="9">
        <f t="shared" si="2"/>
        <v>1.51460564751704</v>
      </c>
    </row>
    <row r="7" spans="1:7" x14ac:dyDescent="0.25">
      <c r="A7" s="4" t="s">
        <v>34</v>
      </c>
      <c r="B7" s="8">
        <v>519</v>
      </c>
      <c r="C7" s="8">
        <v>419</v>
      </c>
      <c r="D7" s="8">
        <v>15072</v>
      </c>
      <c r="E7" s="8">
        <v>-3992</v>
      </c>
      <c r="F7" s="9">
        <f t="shared" si="2"/>
        <v>1.2386634844868736</v>
      </c>
    </row>
    <row r="8" spans="1:7" x14ac:dyDescent="0.25">
      <c r="A8" s="4" t="s">
        <v>12</v>
      </c>
      <c r="B8" s="8">
        <v>14</v>
      </c>
      <c r="C8" s="8">
        <v>16</v>
      </c>
      <c r="D8" s="8">
        <f t="shared" si="0"/>
        <v>30</v>
      </c>
      <c r="E8" s="8">
        <f t="shared" si="1"/>
        <v>2</v>
      </c>
      <c r="F8" s="9">
        <f t="shared" si="2"/>
        <v>0.875</v>
      </c>
    </row>
    <row r="9" spans="1:7" x14ac:dyDescent="0.25">
      <c r="A9" s="4" t="s">
        <v>13</v>
      </c>
      <c r="B9" s="8">
        <v>645</v>
      </c>
      <c r="C9" s="8">
        <v>742</v>
      </c>
      <c r="D9" s="8">
        <f t="shared" si="0"/>
        <v>1387</v>
      </c>
      <c r="E9" s="8">
        <f t="shared" si="1"/>
        <v>97</v>
      </c>
      <c r="F9" s="9">
        <f t="shared" si="2"/>
        <v>0.8692722371967655</v>
      </c>
    </row>
    <row r="10" spans="1:7" x14ac:dyDescent="0.25">
      <c r="A10" s="4" t="s">
        <v>35</v>
      </c>
      <c r="B10" s="8">
        <v>1508</v>
      </c>
      <c r="C10" s="8">
        <v>1234</v>
      </c>
      <c r="D10" s="8">
        <f t="shared" ref="D10" si="3">SUM(B10:C10)</f>
        <v>2742</v>
      </c>
      <c r="E10" s="8">
        <f t="shared" ref="E10" si="4">C10-B10</f>
        <v>-274</v>
      </c>
      <c r="F10" s="9">
        <f t="shared" ref="F10" si="5">B10/C10</f>
        <v>1.2220421393841168</v>
      </c>
    </row>
    <row r="11" spans="1:7" x14ac:dyDescent="0.25">
      <c r="A11" s="4" t="s">
        <v>8</v>
      </c>
      <c r="B11" s="7">
        <f>SUM(B4:B10)</f>
        <v>6215</v>
      </c>
      <c r="C11" s="7">
        <f>SUM(C4:C10)</f>
        <v>4721</v>
      </c>
      <c r="D11" s="7">
        <f t="shared" si="0"/>
        <v>10936</v>
      </c>
      <c r="E11" s="7">
        <f t="shared" si="1"/>
        <v>-1494</v>
      </c>
      <c r="F11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27" sqref="H2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1357</v>
      </c>
      <c r="C4" s="8">
        <v>1038</v>
      </c>
      <c r="D4" s="8">
        <f>SUM(B4:C4)</f>
        <v>2395</v>
      </c>
      <c r="E4" s="8">
        <f>C4-B4</f>
        <v>-319</v>
      </c>
      <c r="F4" s="9">
        <f>B4/C4</f>
        <v>1.3073217726396917</v>
      </c>
    </row>
    <row r="5" spans="1:6" x14ac:dyDescent="0.25">
      <c r="A5" s="4" t="s">
        <v>15</v>
      </c>
      <c r="B5" s="8">
        <v>4858</v>
      </c>
      <c r="C5" s="8">
        <v>3683</v>
      </c>
      <c r="D5" s="8">
        <f t="shared" ref="D5:D6" si="0">SUM(B5:C5)</f>
        <v>8541</v>
      </c>
      <c r="E5" s="8">
        <f t="shared" ref="E5:E6" si="1">C5-B5</f>
        <v>-1175</v>
      </c>
      <c r="F5" s="9">
        <f t="shared" ref="F5:F6" si="2">B5/C5</f>
        <v>1.319033396687483</v>
      </c>
    </row>
    <row r="6" spans="1:6" x14ac:dyDescent="0.25">
      <c r="A6" s="4" t="s">
        <v>8</v>
      </c>
      <c r="B6" s="7">
        <f>SUM(B4:B5)</f>
        <v>6215</v>
      </c>
      <c r="C6" s="7">
        <f>SUM(C4:C5)</f>
        <v>4721</v>
      </c>
      <c r="D6" s="7">
        <f t="shared" si="0"/>
        <v>10936</v>
      </c>
      <c r="E6" s="7">
        <f t="shared" si="1"/>
        <v>-1494</v>
      </c>
      <c r="F6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K9" sqref="K9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4Q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235</v>
      </c>
      <c r="C5" s="8">
        <v>1</v>
      </c>
      <c r="D5" s="8">
        <f t="shared" ref="D5:D10" si="0">SUM(B5:C5)</f>
        <v>236</v>
      </c>
      <c r="E5" s="8">
        <f t="shared" ref="E5:E10" si="1">C5-B5</f>
        <v>-234</v>
      </c>
      <c r="F5" s="9">
        <f t="shared" ref="F5:F10" si="2">IF(C5=0,"**.*",(B5/C5))</f>
        <v>235</v>
      </c>
    </row>
    <row r="6" spans="1:6" x14ac:dyDescent="0.25">
      <c r="A6" s="4" t="s">
        <v>26</v>
      </c>
      <c r="B6" s="8">
        <v>1065</v>
      </c>
      <c r="C6" s="8">
        <v>858</v>
      </c>
      <c r="D6" s="8">
        <f t="shared" si="0"/>
        <v>1923</v>
      </c>
      <c r="E6" s="8">
        <f t="shared" si="1"/>
        <v>-207</v>
      </c>
      <c r="F6" s="9">
        <f t="shared" si="2"/>
        <v>1.2412587412587412</v>
      </c>
    </row>
    <row r="7" spans="1:6" x14ac:dyDescent="0.25">
      <c r="A7" s="4" t="s">
        <v>27</v>
      </c>
      <c r="B7" s="8">
        <v>3092</v>
      </c>
      <c r="C7" s="8">
        <v>2155</v>
      </c>
      <c r="D7" s="8">
        <f t="shared" si="0"/>
        <v>5247</v>
      </c>
      <c r="E7" s="8">
        <f t="shared" si="1"/>
        <v>-937</v>
      </c>
      <c r="F7" s="9">
        <f t="shared" si="2"/>
        <v>1.4348027842227378</v>
      </c>
    </row>
    <row r="8" spans="1:6" x14ac:dyDescent="0.25">
      <c r="A8" s="4" t="s">
        <v>28</v>
      </c>
      <c r="B8" s="8">
        <v>1556</v>
      </c>
      <c r="C8" s="8">
        <v>1441</v>
      </c>
      <c r="D8" s="8">
        <f t="shared" si="0"/>
        <v>2997</v>
      </c>
      <c r="E8" s="8">
        <f t="shared" si="1"/>
        <v>-115</v>
      </c>
      <c r="F8" s="9">
        <f t="shared" si="2"/>
        <v>1.0798056904927134</v>
      </c>
    </row>
    <row r="9" spans="1:6" x14ac:dyDescent="0.25">
      <c r="A9" s="4" t="s">
        <v>29</v>
      </c>
      <c r="B9" s="8">
        <v>267</v>
      </c>
      <c r="C9" s="8">
        <v>266</v>
      </c>
      <c r="D9" s="8">
        <f t="shared" si="0"/>
        <v>533</v>
      </c>
      <c r="E9" s="8">
        <f t="shared" si="1"/>
        <v>-1</v>
      </c>
      <c r="F9" s="9">
        <f t="shared" si="2"/>
        <v>1.0037593984962405</v>
      </c>
    </row>
    <row r="10" spans="1:6" x14ac:dyDescent="0.25">
      <c r="A10" s="4" t="s">
        <v>8</v>
      </c>
      <c r="B10" s="7">
        <f>SUM(B4:B9)</f>
        <v>6215</v>
      </c>
      <c r="C10" s="7">
        <f>SUM(C4:C9)</f>
        <v>4721</v>
      </c>
      <c r="D10" s="7">
        <f t="shared" si="0"/>
        <v>10936</v>
      </c>
      <c r="E10" s="7">
        <f t="shared" si="1"/>
        <v>-1494</v>
      </c>
      <c r="F10" s="9">
        <f t="shared" si="2"/>
        <v>1.3164583774624021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MCGOVERN, SARAH</cp:lastModifiedBy>
  <cp:lastPrinted>2021-02-02T22:09:37Z</cp:lastPrinted>
  <dcterms:created xsi:type="dcterms:W3CDTF">2016-07-22T11:47:05Z</dcterms:created>
  <dcterms:modified xsi:type="dcterms:W3CDTF">2021-02-17T03:31:27Z</dcterms:modified>
</cp:coreProperties>
</file>