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DAT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E15" i="2" l="1"/>
  <c r="F15" i="2"/>
  <c r="G15" i="2"/>
  <c r="E14" i="2" l="1"/>
  <c r="F14" i="2"/>
  <c r="G14" i="2"/>
  <c r="D9" i="3" l="1"/>
  <c r="D8" i="3"/>
  <c r="D7" i="3"/>
  <c r="D6" i="3"/>
  <c r="D5" i="3"/>
  <c r="D4" i="3"/>
  <c r="E16" i="2"/>
  <c r="E5" i="2"/>
  <c r="E6" i="2"/>
  <c r="E7" i="2"/>
  <c r="E8" i="2"/>
  <c r="E9" i="2"/>
  <c r="E10" i="2"/>
  <c r="E11" i="2"/>
  <c r="E12" i="2"/>
  <c r="E13" i="2"/>
  <c r="E4" i="2"/>
  <c r="F12" i="2"/>
  <c r="G12" i="2"/>
  <c r="F11" i="2" l="1"/>
  <c r="G11" i="2"/>
  <c r="F13" i="2" l="1"/>
  <c r="G13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6" i="2" l="1"/>
  <c r="F16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<sst xmlns="http://schemas.openxmlformats.org/spreadsheetml/2006/main" count="90" uniqueCount="64">
  <si>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</si>
  <si>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</si>
  <si>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</si>
  <si>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</si>
  <si>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</si>
  <si>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</si>
  <si>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</si>
  <si>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</si>
  <si>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</si>
  <si>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</si>
  <si>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</si>
  <si>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</si>
  <si>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</si>
  <si>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</si>
  <si>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</si>
  <si>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</si>
  <si>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</si>
  <si>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</si>
  <si>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</si>
  <si>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</si>
  <si>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</si>
  <si>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</si>
  <si>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</si>
  <si>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</si>
  <si>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</si>
  <si>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</si>
  <si>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</si>
  <si>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</si>
  <si>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</si>
  <si>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</si>
  <si>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</si>
  <si>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</si>
  <si>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</si>
  <si>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</si>
  <si>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</si>
  <si>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</si>
  <si>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</si>
  <si>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</si>
  <si>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</si>
  <si>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</si>
  <si>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</si>
  <si>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</si>
  <si>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</si>
  <si>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</si>
  <si>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</si>
  <si>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</si>
  <si>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</si>
  <si>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</si>
  <si>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</si>
  <si>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</si>
  <si>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</si>
  <si>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PL 2403002</t>
  </si>
  <si>
    <t>ASLT 3-W/INT CAUSE PHYS INJURY</t>
  </si>
  <si>
    <t>PL 1651503</t>
  </si>
  <si>
    <t>INTENT/FRAUD OBT TRANS W/O PAY</t>
  </si>
  <si>
    <t xml:space="preserve">PETIT LARCENY                 </t>
  </si>
  <si>
    <t xml:space="preserve">MENACING-2ND:WEAPON           </t>
  </si>
  <si>
    <t xml:space="preserve">CRIM POSS CONTRL SUBST-7TH    </t>
  </si>
  <si>
    <t xml:space="preserve">AGGRAVATED UNLIC OPER MV-3RD  </t>
  </si>
  <si>
    <t xml:space="preserve">CRIM OBSTRUCTION BREATHING    </t>
  </si>
  <si>
    <t xml:space="preserve">AGG HARASS 2 -THREAT BY PHONE </t>
  </si>
  <si>
    <t>VTL05110MU</t>
  </si>
  <si>
    <t xml:space="preserve">AGGRAVATED UNLIC OPER/MV-2ND  </t>
  </si>
  <si>
    <t>Non DAT and DAT Arrest Analysis 4Q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</si>
</sst>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sqref="A1:G2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63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38</v>
      </c>
      <c r="B4" s="4" t="s">
        <v>55</v>
      </c>
      <c r="C4" s="8">
        <v>4072</v>
      </c>
      <c r="D4" s="8">
        <v>1261</v>
      </c>
      <c r="E4" s="8">
        <f>SUM(C4:D4)</f>
        <v>5333</v>
      </c>
      <c r="F4" s="8">
        <f>D4-C4</f>
        <v>-2811</v>
      </c>
      <c r="G4" s="9">
        <f>IF(D4=0,"**.*",(C4/D4))</f>
        <v>3.2291831879460746</v>
      </c>
    </row>
    <row r="5" spans="1:14" x14ac:dyDescent="0.25">
      <c r="A5" s="4" t="s">
        <v>39</v>
      </c>
      <c r="B5" s="4" t="s">
        <v>52</v>
      </c>
      <c r="C5" s="8">
        <v>4173</v>
      </c>
      <c r="D5" s="8">
        <v>994</v>
      </c>
      <c r="E5" s="8">
        <f t="shared" ref="E5:E16" si="0">SUM(C5:D5)</f>
        <v>5167</v>
      </c>
      <c r="F5" s="8">
        <f t="shared" ref="F5:F16" si="1">D5-C5</f>
        <v>-3179</v>
      </c>
      <c r="G5" s="9">
        <f>IF(D5=0,"**.*",(C5/D5))</f>
        <v>4.1981891348088531</v>
      </c>
    </row>
    <row r="6" spans="1:14" x14ac:dyDescent="0.25">
      <c r="A6" s="4" t="s">
        <v>44</v>
      </c>
      <c r="B6" s="4" t="s">
        <v>58</v>
      </c>
      <c r="C6" s="8">
        <v>336</v>
      </c>
      <c r="D6" s="8">
        <v>1162</v>
      </c>
      <c r="E6" s="8">
        <f t="shared" si="0"/>
        <v>1498</v>
      </c>
      <c r="F6" s="8">
        <f t="shared" si="1"/>
        <v>826</v>
      </c>
      <c r="G6" s="9">
        <f t="shared" ref="G6:G16" si="2">IF(D6=0,"**.*",(C6/D6))</f>
        <v>0.28915662650602408</v>
      </c>
    </row>
    <row r="7" spans="1:14" x14ac:dyDescent="0.25">
      <c r="A7" s="4" t="s">
        <v>40</v>
      </c>
      <c r="B7" s="4" t="s">
        <v>57</v>
      </c>
      <c r="C7" s="8">
        <v>787</v>
      </c>
      <c r="D7" s="8">
        <v>630</v>
      </c>
      <c r="E7" s="8">
        <f t="shared" si="0"/>
        <v>1417</v>
      </c>
      <c r="F7" s="8">
        <f t="shared" si="1"/>
        <v>-157</v>
      </c>
      <c r="G7" s="9">
        <f t="shared" si="2"/>
        <v>1.2492063492063492</v>
      </c>
    </row>
    <row r="8" spans="1:14" x14ac:dyDescent="0.25">
      <c r="A8" s="4" t="s">
        <v>43</v>
      </c>
      <c r="B8" s="4" t="s">
        <v>56</v>
      </c>
      <c r="C8" s="8">
        <v>1125</v>
      </c>
      <c r="D8" s="8">
        <v>7</v>
      </c>
      <c r="E8" s="8">
        <f t="shared" si="0"/>
        <v>1132</v>
      </c>
      <c r="F8" s="8">
        <f t="shared" si="1"/>
        <v>-1118</v>
      </c>
      <c r="G8" s="9">
        <f t="shared" si="2"/>
        <v>160.71428571428572</v>
      </c>
    </row>
    <row r="9" spans="1:14" x14ac:dyDescent="0.25">
      <c r="A9" s="4" t="s">
        <v>45</v>
      </c>
      <c r="B9" s="4" t="s">
        <v>46</v>
      </c>
      <c r="C9" s="8">
        <v>72</v>
      </c>
      <c r="D9" s="8">
        <v>778</v>
      </c>
      <c r="E9" s="8">
        <f t="shared" si="0"/>
        <v>850</v>
      </c>
      <c r="F9" s="8">
        <f t="shared" ref="F9" si="3">D9-C9</f>
        <v>706</v>
      </c>
      <c r="G9" s="9">
        <f t="shared" ref="G9" si="4">IF(D9=0,"**.*",(C9/D9))</f>
        <v>9.2544987146529561E-2</v>
      </c>
      <c r="N9" s="14"/>
    </row>
    <row r="10" spans="1:14" x14ac:dyDescent="0.25">
      <c r="A10" s="4" t="s">
        <v>41</v>
      </c>
      <c r="B10" s="4" t="s">
        <v>42</v>
      </c>
      <c r="C10" s="8">
        <v>627</v>
      </c>
      <c r="D10" s="8">
        <v>173</v>
      </c>
      <c r="E10" s="8">
        <f t="shared" si="0"/>
        <v>800</v>
      </c>
      <c r="F10" s="8">
        <f t="shared" ref="F10" si="5">D10-C10</f>
        <v>-454</v>
      </c>
      <c r="G10" s="9">
        <f t="shared" ref="G10" si="6">IF(D10=0,"**.*",(C10/D10))</f>
        <v>3.6242774566473988</v>
      </c>
      <c r="N10" s="14"/>
    </row>
    <row r="11" spans="1:14" x14ac:dyDescent="0.25">
      <c r="A11" s="4" t="s">
        <v>53</v>
      </c>
      <c r="B11" s="4" t="s">
        <v>54</v>
      </c>
      <c r="C11" s="8">
        <v>516</v>
      </c>
      <c r="D11" s="8">
        <v>184</v>
      </c>
      <c r="E11" s="8">
        <f t="shared" si="0"/>
        <v>700</v>
      </c>
      <c r="F11" s="8">
        <f t="shared" ref="F11" si="7">D11-C11</f>
        <v>-332</v>
      </c>
      <c r="G11" s="9">
        <f t="shared" ref="G11" si="8">IF(D11=0,"**.*",(C11/D11))</f>
        <v>2.8043478260869565</v>
      </c>
      <c r="N11" s="14"/>
    </row>
    <row r="12" spans="1:14" x14ac:dyDescent="0.25">
      <c r="A12" s="4" t="s">
        <v>47</v>
      </c>
      <c r="B12" s="4" t="s">
        <v>59</v>
      </c>
      <c r="C12" s="8">
        <v>635</v>
      </c>
      <c r="D12" s="8">
        <v>22</v>
      </c>
      <c r="E12" s="8">
        <f t="shared" si="0"/>
        <v>657</v>
      </c>
      <c r="F12" s="8">
        <f t="shared" ref="F12" si="9">D12-C12</f>
        <v>-613</v>
      </c>
      <c r="G12" s="9">
        <f t="shared" ref="G12" si="10">IF(D12=0,"**.*",(C12/D12))</f>
        <v>28.863636363636363</v>
      </c>
      <c r="N12" s="14"/>
    </row>
    <row r="13" spans="1:14" x14ac:dyDescent="0.25">
      <c r="A13" s="4" t="s">
        <v>49</v>
      </c>
      <c r="B13" s="4" t="s">
        <v>50</v>
      </c>
      <c r="C13" s="8">
        <v>605</v>
      </c>
      <c r="D13" s="8">
        <v>12</v>
      </c>
      <c r="E13" s="8">
        <f t="shared" si="0"/>
        <v>617</v>
      </c>
      <c r="F13" s="8">
        <f t="shared" ref="F13" si="11">D13-C13</f>
        <v>-593</v>
      </c>
      <c r="G13" s="9">
        <f t="shared" ref="G13" si="12">IF(D13=0,"**.*",(C13/D13))</f>
        <v>50.416666666666664</v>
      </c>
    </row>
    <row r="14" spans="1:14" x14ac:dyDescent="0.25">
      <c r="A14" s="4" t="s">
        <v>61</v>
      </c>
      <c r="B14" s="4" t="s">
        <v>62</v>
      </c>
      <c r="C14" s="8">
        <v>171</v>
      </c>
      <c r="D14" s="8">
        <v>411</v>
      </c>
      <c r="E14" s="8">
        <f t="shared" ref="E14" si="13">SUM(C14:D14)</f>
        <v>582</v>
      </c>
      <c r="F14" s="8">
        <f t="shared" ref="F14" si="14">D14-C14</f>
        <v>240</v>
      </c>
      <c r="G14" s="9">
        <f t="shared" ref="G14" si="15">IF(D14=0,"**.*",(C14/D14))</f>
        <v>0.41605839416058393</v>
      </c>
    </row>
    <row r="15" spans="1:14" x14ac:dyDescent="0.25">
      <c r="A15" s="4" t="s">
        <v>51</v>
      </c>
      <c r="B15" s="4" t="s">
        <v>60</v>
      </c>
      <c r="C15" s="8">
        <v>547</v>
      </c>
      <c r="D15" s="8">
        <v>27</v>
      </c>
      <c r="E15" s="8">
        <f t="shared" ref="E15" si="16">SUM(C15:D15)</f>
        <v>574</v>
      </c>
      <c r="F15" s="8">
        <f t="shared" ref="F15" si="17">D15-C15</f>
        <v>-520</v>
      </c>
      <c r="G15" s="9">
        <f t="shared" ref="G15" si="18">IF(D15=0,"**.*",(C15/D15))</f>
        <v>20.25925925925926</v>
      </c>
    </row>
    <row r="16" spans="1:14" x14ac:dyDescent="0.25">
      <c r="A16" s="10" t="s">
        <v>48</v>
      </c>
      <c r="B16" s="10"/>
      <c r="C16" s="5">
        <v>13666</v>
      </c>
      <c r="D16" s="5">
        <v>5661</v>
      </c>
      <c r="E16" s="5">
        <f t="shared" si="0"/>
        <v>19327</v>
      </c>
      <c r="F16" s="7">
        <f t="shared" si="1"/>
        <v>-8005</v>
      </c>
      <c r="G16" s="9">
        <f t="shared" si="2"/>
        <v>2.4140611199434727</v>
      </c>
      <c r="L16" s="14"/>
    </row>
    <row r="17" spans="1:12" x14ac:dyDescent="0.25">
      <c r="L17" s="14"/>
    </row>
    <row r="18" spans="1:12" x14ac:dyDescent="0.25">
      <c r="A18" s="12" t="s">
        <v>30</v>
      </c>
      <c r="B18" s="12"/>
      <c r="D18" s="13"/>
      <c r="G18" s="14"/>
      <c r="L18" s="14"/>
    </row>
    <row r="19" spans="1:12" x14ac:dyDescent="0.25">
      <c r="A19" s="12" t="s">
        <v>31</v>
      </c>
      <c r="B19" s="12"/>
      <c r="G19" s="14"/>
    </row>
    <row r="20" spans="1:12" x14ac:dyDescent="0.25">
      <c r="G20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F19" sqref="F19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4Q 2022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3304</v>
      </c>
      <c r="C4" s="8">
        <v>1724</v>
      </c>
      <c r="D4" s="8">
        <f t="shared" ref="D4:D9" si="0">SUM(B4:C4)</f>
        <v>5028</v>
      </c>
      <c r="E4" s="8">
        <f>C4-B4</f>
        <v>-1580</v>
      </c>
      <c r="F4" s="9">
        <f>B4/C4</f>
        <v>1.9164733178654292</v>
      </c>
    </row>
    <row r="5" spans="1:6" x14ac:dyDescent="0.25">
      <c r="A5" s="4" t="s">
        <v>4</v>
      </c>
      <c r="B5" s="8">
        <v>3604</v>
      </c>
      <c r="C5" s="8">
        <v>1186</v>
      </c>
      <c r="D5" s="8">
        <f t="shared" si="0"/>
        <v>4790</v>
      </c>
      <c r="E5" s="8">
        <f t="shared" ref="E5:E9" si="1">C5-B5</f>
        <v>-2418</v>
      </c>
      <c r="F5" s="9">
        <f t="shared" ref="F5:F9" si="2">B5/C5</f>
        <v>3.0387858347386172</v>
      </c>
    </row>
    <row r="6" spans="1:6" x14ac:dyDescent="0.25">
      <c r="A6" s="4" t="s">
        <v>5</v>
      </c>
      <c r="B6" s="8">
        <v>3601</v>
      </c>
      <c r="C6" s="8">
        <v>1379</v>
      </c>
      <c r="D6" s="8">
        <f t="shared" si="0"/>
        <v>4980</v>
      </c>
      <c r="E6" s="8">
        <f t="shared" si="1"/>
        <v>-2222</v>
      </c>
      <c r="F6" s="9">
        <f t="shared" si="2"/>
        <v>2.6113125453226975</v>
      </c>
    </row>
    <row r="7" spans="1:6" x14ac:dyDescent="0.25">
      <c r="A7" s="4" t="s">
        <v>6</v>
      </c>
      <c r="B7" s="8">
        <v>2618</v>
      </c>
      <c r="C7" s="8">
        <v>1051</v>
      </c>
      <c r="D7" s="8">
        <f t="shared" si="0"/>
        <v>3669</v>
      </c>
      <c r="E7" s="8">
        <f t="shared" si="1"/>
        <v>-1567</v>
      </c>
      <c r="F7" s="9">
        <f t="shared" si="2"/>
        <v>2.4909609895337774</v>
      </c>
    </row>
    <row r="8" spans="1:6" x14ac:dyDescent="0.25">
      <c r="A8" s="4" t="s">
        <v>7</v>
      </c>
      <c r="B8" s="8">
        <v>539</v>
      </c>
      <c r="C8" s="8">
        <v>321</v>
      </c>
      <c r="D8" s="8">
        <f t="shared" si="0"/>
        <v>860</v>
      </c>
      <c r="E8" s="8">
        <f t="shared" si="1"/>
        <v>-218</v>
      </c>
      <c r="F8" s="9">
        <f t="shared" si="2"/>
        <v>1.6791277258566979</v>
      </c>
    </row>
    <row r="9" spans="1:6" x14ac:dyDescent="0.25">
      <c r="A9" s="4" t="s">
        <v>8</v>
      </c>
      <c r="B9" s="7">
        <v>13666</v>
      </c>
      <c r="C9" s="7">
        <v>5661</v>
      </c>
      <c r="D9" s="7">
        <f t="shared" si="0"/>
        <v>19327</v>
      </c>
      <c r="E9" s="7">
        <f t="shared" si="1"/>
        <v>-8005</v>
      </c>
      <c r="F9" s="9">
        <f t="shared" si="2"/>
        <v>2.4140611199434727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F4" sqref="F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2022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255</v>
      </c>
      <c r="C4" s="2">
        <v>56</v>
      </c>
      <c r="D4" s="2">
        <f>SUM(B4:C4)</f>
        <v>311</v>
      </c>
      <c r="E4" s="2">
        <f>C4-B4</f>
        <v>-199</v>
      </c>
      <c r="F4" s="6">
        <f>B4/C4</f>
        <v>4.5535714285714288</v>
      </c>
    </row>
    <row r="5" spans="1:7" x14ac:dyDescent="0.25">
      <c r="A5" s="11">
        <v>5</v>
      </c>
      <c r="B5" s="2">
        <v>147</v>
      </c>
      <c r="C5" s="2">
        <v>40</v>
      </c>
      <c r="D5" s="2">
        <f t="shared" ref="D5:D68" si="0">SUM(B5:C5)</f>
        <v>187</v>
      </c>
      <c r="E5" s="2">
        <f t="shared" ref="E5:E68" si="1">C5-B5</f>
        <v>-107</v>
      </c>
      <c r="F5" s="6">
        <f t="shared" ref="F5:F68" si="2">B5/C5</f>
        <v>3.6749999999999998</v>
      </c>
    </row>
    <row r="6" spans="1:7" x14ac:dyDescent="0.25">
      <c r="A6" s="11">
        <v>6</v>
      </c>
      <c r="B6" s="2">
        <v>129</v>
      </c>
      <c r="C6" s="2">
        <v>59</v>
      </c>
      <c r="D6" s="2">
        <f t="shared" si="0"/>
        <v>188</v>
      </c>
      <c r="E6" s="2">
        <f t="shared" si="1"/>
        <v>-70</v>
      </c>
      <c r="F6" s="6">
        <f t="shared" si="2"/>
        <v>2.1864406779661016</v>
      </c>
    </row>
    <row r="7" spans="1:7" x14ac:dyDescent="0.25">
      <c r="A7" s="11">
        <v>7</v>
      </c>
      <c r="B7" s="2">
        <v>198</v>
      </c>
      <c r="C7" s="2">
        <v>49</v>
      </c>
      <c r="D7" s="2">
        <f t="shared" si="0"/>
        <v>247</v>
      </c>
      <c r="E7" s="2">
        <f t="shared" si="1"/>
        <v>-149</v>
      </c>
      <c r="F7" s="6">
        <f t="shared" si="2"/>
        <v>4.0408163265306118</v>
      </c>
    </row>
    <row r="8" spans="1:7" x14ac:dyDescent="0.25">
      <c r="A8" s="11">
        <v>9</v>
      </c>
      <c r="B8" s="2">
        <v>129</v>
      </c>
      <c r="C8" s="2">
        <v>57</v>
      </c>
      <c r="D8" s="2">
        <f t="shared" si="0"/>
        <v>186</v>
      </c>
      <c r="E8" s="2">
        <f t="shared" si="1"/>
        <v>-72</v>
      </c>
      <c r="F8" s="6">
        <f t="shared" si="2"/>
        <v>2.263157894736842</v>
      </c>
    </row>
    <row r="9" spans="1:7" x14ac:dyDescent="0.25">
      <c r="A9" s="11">
        <v>10</v>
      </c>
      <c r="B9" s="2">
        <v>67</v>
      </c>
      <c r="C9" s="2">
        <v>42</v>
      </c>
      <c r="D9" s="2">
        <f t="shared" si="0"/>
        <v>109</v>
      </c>
      <c r="E9" s="2">
        <f t="shared" si="1"/>
        <v>-25</v>
      </c>
      <c r="F9" s="6">
        <f t="shared" si="2"/>
        <v>1.5952380952380953</v>
      </c>
    </row>
    <row r="10" spans="1:7" x14ac:dyDescent="0.25">
      <c r="A10" s="11">
        <v>13</v>
      </c>
      <c r="B10" s="2">
        <v>170</v>
      </c>
      <c r="C10" s="2">
        <v>69</v>
      </c>
      <c r="D10" s="2">
        <f t="shared" si="0"/>
        <v>239</v>
      </c>
      <c r="E10" s="2">
        <f t="shared" si="1"/>
        <v>-101</v>
      </c>
      <c r="F10" s="6">
        <f t="shared" si="2"/>
        <v>2.4637681159420288</v>
      </c>
    </row>
    <row r="11" spans="1:7" x14ac:dyDescent="0.25">
      <c r="A11" s="11">
        <v>14</v>
      </c>
      <c r="B11" s="2">
        <v>504</v>
      </c>
      <c r="C11" s="2">
        <v>183</v>
      </c>
      <c r="D11" s="2">
        <f t="shared" si="0"/>
        <v>687</v>
      </c>
      <c r="E11" s="2">
        <f t="shared" si="1"/>
        <v>-321</v>
      </c>
      <c r="F11" s="6">
        <f t="shared" si="2"/>
        <v>2.7540983606557377</v>
      </c>
    </row>
    <row r="12" spans="1:7" x14ac:dyDescent="0.25">
      <c r="A12" s="11">
        <v>17</v>
      </c>
      <c r="B12" s="2">
        <v>50</v>
      </c>
      <c r="C12" s="2">
        <v>25</v>
      </c>
      <c r="D12" s="2">
        <f t="shared" si="0"/>
        <v>75</v>
      </c>
      <c r="E12" s="2">
        <f t="shared" si="1"/>
        <v>-25</v>
      </c>
      <c r="F12" s="6">
        <f t="shared" si="2"/>
        <v>2</v>
      </c>
    </row>
    <row r="13" spans="1:7" x14ac:dyDescent="0.25">
      <c r="A13" s="11">
        <v>18</v>
      </c>
      <c r="B13" s="2">
        <v>244</v>
      </c>
      <c r="C13" s="2">
        <v>88</v>
      </c>
      <c r="D13" s="2">
        <f t="shared" si="0"/>
        <v>332</v>
      </c>
      <c r="E13" s="2">
        <f t="shared" si="1"/>
        <v>-156</v>
      </c>
      <c r="F13" s="6">
        <f t="shared" si="2"/>
        <v>2.7727272727272729</v>
      </c>
    </row>
    <row r="14" spans="1:7" x14ac:dyDescent="0.25">
      <c r="A14" s="11">
        <v>19</v>
      </c>
      <c r="B14" s="2">
        <v>270</v>
      </c>
      <c r="C14" s="2">
        <v>59</v>
      </c>
      <c r="D14" s="2">
        <f t="shared" si="0"/>
        <v>329</v>
      </c>
      <c r="E14" s="2">
        <f t="shared" si="1"/>
        <v>-211</v>
      </c>
      <c r="F14" s="6">
        <f t="shared" si="2"/>
        <v>4.5762711864406782</v>
      </c>
    </row>
    <row r="15" spans="1:7" x14ac:dyDescent="0.25">
      <c r="A15" s="11">
        <v>20</v>
      </c>
      <c r="B15" s="2">
        <v>78</v>
      </c>
      <c r="C15" s="2">
        <v>54</v>
      </c>
      <c r="D15" s="2">
        <f t="shared" si="0"/>
        <v>132</v>
      </c>
      <c r="E15" s="2">
        <f t="shared" si="1"/>
        <v>-24</v>
      </c>
      <c r="F15" s="6">
        <f t="shared" si="2"/>
        <v>1.4444444444444444</v>
      </c>
    </row>
    <row r="16" spans="1:7" x14ac:dyDescent="0.25">
      <c r="A16" s="11">
        <v>22</v>
      </c>
      <c r="B16" s="2">
        <v>2</v>
      </c>
      <c r="C16" s="2">
        <v>3</v>
      </c>
      <c r="D16" s="2">
        <f t="shared" si="0"/>
        <v>5</v>
      </c>
      <c r="E16" s="2">
        <f t="shared" si="1"/>
        <v>1</v>
      </c>
      <c r="F16" s="6">
        <f t="shared" si="2"/>
        <v>0.66666666666666663</v>
      </c>
    </row>
    <row r="17" spans="1:6" x14ac:dyDescent="0.25">
      <c r="A17" s="11">
        <v>23</v>
      </c>
      <c r="B17" s="2">
        <v>126</v>
      </c>
      <c r="C17" s="2">
        <v>37</v>
      </c>
      <c r="D17" s="2">
        <f t="shared" si="0"/>
        <v>163</v>
      </c>
      <c r="E17" s="2">
        <f t="shared" si="1"/>
        <v>-89</v>
      </c>
      <c r="F17" s="6">
        <f t="shared" si="2"/>
        <v>3.4054054054054053</v>
      </c>
    </row>
    <row r="18" spans="1:6" x14ac:dyDescent="0.25">
      <c r="A18" s="11">
        <v>24</v>
      </c>
      <c r="B18" s="2">
        <v>180</v>
      </c>
      <c r="C18" s="2">
        <v>50</v>
      </c>
      <c r="D18" s="2">
        <f t="shared" si="0"/>
        <v>230</v>
      </c>
      <c r="E18" s="2">
        <f t="shared" si="1"/>
        <v>-130</v>
      </c>
      <c r="F18" s="6">
        <f t="shared" si="2"/>
        <v>3.6</v>
      </c>
    </row>
    <row r="19" spans="1:6" x14ac:dyDescent="0.25">
      <c r="A19" s="11">
        <v>25</v>
      </c>
      <c r="B19" s="2">
        <v>258</v>
      </c>
      <c r="C19" s="2">
        <v>132</v>
      </c>
      <c r="D19" s="2">
        <f t="shared" si="0"/>
        <v>390</v>
      </c>
      <c r="E19" s="2">
        <f t="shared" si="1"/>
        <v>-126</v>
      </c>
      <c r="F19" s="6">
        <f t="shared" si="2"/>
        <v>1.9545454545454546</v>
      </c>
    </row>
    <row r="20" spans="1:6" x14ac:dyDescent="0.25">
      <c r="A20" s="11">
        <v>26</v>
      </c>
      <c r="B20" s="2">
        <v>56</v>
      </c>
      <c r="C20" s="2">
        <v>18</v>
      </c>
      <c r="D20" s="2">
        <f t="shared" si="0"/>
        <v>74</v>
      </c>
      <c r="E20" s="2">
        <f t="shared" si="1"/>
        <v>-38</v>
      </c>
      <c r="F20" s="6">
        <f t="shared" si="2"/>
        <v>3.1111111111111112</v>
      </c>
    </row>
    <row r="21" spans="1:6" x14ac:dyDescent="0.25">
      <c r="A21" s="11">
        <v>28</v>
      </c>
      <c r="B21" s="2">
        <v>231</v>
      </c>
      <c r="C21" s="2">
        <v>113</v>
      </c>
      <c r="D21" s="2">
        <f t="shared" si="0"/>
        <v>344</v>
      </c>
      <c r="E21" s="2">
        <f t="shared" si="1"/>
        <v>-118</v>
      </c>
      <c r="F21" s="6">
        <f t="shared" si="2"/>
        <v>2.0442477876106193</v>
      </c>
    </row>
    <row r="22" spans="1:6" x14ac:dyDescent="0.25">
      <c r="A22" s="11">
        <v>30</v>
      </c>
      <c r="B22" s="2">
        <v>106</v>
      </c>
      <c r="C22" s="2">
        <v>55</v>
      </c>
      <c r="D22" s="2">
        <f t="shared" si="0"/>
        <v>161</v>
      </c>
      <c r="E22" s="2">
        <f t="shared" si="1"/>
        <v>-51</v>
      </c>
      <c r="F22" s="6">
        <f t="shared" si="2"/>
        <v>1.9272727272727272</v>
      </c>
    </row>
    <row r="23" spans="1:6" x14ac:dyDescent="0.25">
      <c r="A23" s="11">
        <v>32</v>
      </c>
      <c r="B23" s="2">
        <v>148</v>
      </c>
      <c r="C23" s="2">
        <v>53</v>
      </c>
      <c r="D23" s="2">
        <f t="shared" si="0"/>
        <v>201</v>
      </c>
      <c r="E23" s="2">
        <f t="shared" si="1"/>
        <v>-95</v>
      </c>
      <c r="F23" s="6">
        <f t="shared" si="2"/>
        <v>2.7924528301886791</v>
      </c>
    </row>
    <row r="24" spans="1:6" x14ac:dyDescent="0.25">
      <c r="A24" s="11">
        <v>33</v>
      </c>
      <c r="B24" s="2">
        <v>126</v>
      </c>
      <c r="C24" s="2">
        <v>55</v>
      </c>
      <c r="D24" s="2">
        <f t="shared" si="0"/>
        <v>181</v>
      </c>
      <c r="E24" s="2">
        <f t="shared" si="1"/>
        <v>-71</v>
      </c>
      <c r="F24" s="6">
        <f t="shared" si="2"/>
        <v>2.290909090909091</v>
      </c>
    </row>
    <row r="25" spans="1:6" x14ac:dyDescent="0.25">
      <c r="A25" s="11">
        <v>34</v>
      </c>
      <c r="B25" s="2">
        <v>127</v>
      </c>
      <c r="C25" s="2">
        <v>82</v>
      </c>
      <c r="D25" s="2">
        <f t="shared" si="0"/>
        <v>209</v>
      </c>
      <c r="E25" s="2">
        <f t="shared" si="1"/>
        <v>-45</v>
      </c>
      <c r="F25" s="6">
        <f t="shared" si="2"/>
        <v>1.5487804878048781</v>
      </c>
    </row>
    <row r="26" spans="1:6" x14ac:dyDescent="0.25">
      <c r="A26" s="11">
        <v>40</v>
      </c>
      <c r="B26" s="2">
        <v>513</v>
      </c>
      <c r="C26" s="2">
        <v>310</v>
      </c>
      <c r="D26" s="2">
        <f t="shared" si="0"/>
        <v>823</v>
      </c>
      <c r="E26" s="2">
        <f t="shared" si="1"/>
        <v>-203</v>
      </c>
      <c r="F26" s="6">
        <f t="shared" si="2"/>
        <v>1.6548387096774193</v>
      </c>
    </row>
    <row r="27" spans="1:6" x14ac:dyDescent="0.25">
      <c r="A27" s="11">
        <v>41</v>
      </c>
      <c r="B27" s="2">
        <v>154</v>
      </c>
      <c r="C27" s="2">
        <v>71</v>
      </c>
      <c r="D27" s="2">
        <f t="shared" si="0"/>
        <v>225</v>
      </c>
      <c r="E27" s="2">
        <f t="shared" si="1"/>
        <v>-83</v>
      </c>
      <c r="F27" s="6">
        <f t="shared" si="2"/>
        <v>2.1690140845070425</v>
      </c>
    </row>
    <row r="28" spans="1:6" x14ac:dyDescent="0.25">
      <c r="A28" s="11">
        <v>42</v>
      </c>
      <c r="B28" s="2">
        <v>243</v>
      </c>
      <c r="C28" s="2">
        <v>69</v>
      </c>
      <c r="D28" s="2">
        <f t="shared" si="0"/>
        <v>312</v>
      </c>
      <c r="E28" s="2">
        <f t="shared" si="1"/>
        <v>-174</v>
      </c>
      <c r="F28" s="6">
        <f t="shared" si="2"/>
        <v>3.5217391304347827</v>
      </c>
    </row>
    <row r="29" spans="1:6" x14ac:dyDescent="0.25">
      <c r="A29" s="11">
        <v>43</v>
      </c>
      <c r="B29" s="2">
        <v>372</v>
      </c>
      <c r="C29" s="2">
        <v>194</v>
      </c>
      <c r="D29" s="2">
        <f t="shared" si="0"/>
        <v>566</v>
      </c>
      <c r="E29" s="2">
        <f t="shared" si="1"/>
        <v>-178</v>
      </c>
      <c r="F29" s="6">
        <f t="shared" si="2"/>
        <v>1.9175257731958764</v>
      </c>
    </row>
    <row r="30" spans="1:6" x14ac:dyDescent="0.25">
      <c r="A30" s="11">
        <v>44</v>
      </c>
      <c r="B30" s="2">
        <v>339</v>
      </c>
      <c r="C30" s="2">
        <v>156</v>
      </c>
      <c r="D30" s="2">
        <f t="shared" si="0"/>
        <v>495</v>
      </c>
      <c r="E30" s="2">
        <f t="shared" si="1"/>
        <v>-183</v>
      </c>
      <c r="F30" s="6">
        <f t="shared" si="2"/>
        <v>2.1730769230769229</v>
      </c>
    </row>
    <row r="31" spans="1:6" x14ac:dyDescent="0.25">
      <c r="A31" s="11">
        <v>45</v>
      </c>
      <c r="B31" s="2">
        <v>144</v>
      </c>
      <c r="C31" s="2">
        <v>62</v>
      </c>
      <c r="D31" s="2">
        <f t="shared" si="0"/>
        <v>206</v>
      </c>
      <c r="E31" s="2">
        <f t="shared" si="1"/>
        <v>-82</v>
      </c>
      <c r="F31" s="6">
        <f t="shared" si="2"/>
        <v>2.3225806451612905</v>
      </c>
    </row>
    <row r="32" spans="1:6" x14ac:dyDescent="0.25">
      <c r="A32" s="11">
        <v>46</v>
      </c>
      <c r="B32" s="2">
        <v>350</v>
      </c>
      <c r="C32" s="2">
        <v>319</v>
      </c>
      <c r="D32" s="2">
        <f t="shared" si="0"/>
        <v>669</v>
      </c>
      <c r="E32" s="2">
        <f t="shared" si="1"/>
        <v>-31</v>
      </c>
      <c r="F32" s="6">
        <f t="shared" si="2"/>
        <v>1.0971786833855799</v>
      </c>
    </row>
    <row r="33" spans="1:6" x14ac:dyDescent="0.25">
      <c r="A33" s="11">
        <v>47</v>
      </c>
      <c r="B33" s="2">
        <v>339</v>
      </c>
      <c r="C33" s="2">
        <v>126</v>
      </c>
      <c r="D33" s="2">
        <f t="shared" si="0"/>
        <v>465</v>
      </c>
      <c r="E33" s="2">
        <f t="shared" si="1"/>
        <v>-213</v>
      </c>
      <c r="F33" s="6">
        <f t="shared" si="2"/>
        <v>2.6904761904761907</v>
      </c>
    </row>
    <row r="34" spans="1:6" x14ac:dyDescent="0.25">
      <c r="A34" s="11">
        <v>48</v>
      </c>
      <c r="B34" s="2">
        <v>200</v>
      </c>
      <c r="C34" s="2">
        <v>154</v>
      </c>
      <c r="D34" s="2">
        <f t="shared" si="0"/>
        <v>354</v>
      </c>
      <c r="E34" s="2">
        <f t="shared" si="1"/>
        <v>-46</v>
      </c>
      <c r="F34" s="6">
        <f t="shared" si="2"/>
        <v>1.2987012987012987</v>
      </c>
    </row>
    <row r="35" spans="1:6" x14ac:dyDescent="0.25">
      <c r="A35" s="11">
        <v>49</v>
      </c>
      <c r="B35" s="2">
        <v>201</v>
      </c>
      <c r="C35" s="2">
        <v>85</v>
      </c>
      <c r="D35" s="2">
        <f t="shared" si="0"/>
        <v>286</v>
      </c>
      <c r="E35" s="2">
        <f t="shared" si="1"/>
        <v>-116</v>
      </c>
      <c r="F35" s="6">
        <f t="shared" si="2"/>
        <v>2.3647058823529412</v>
      </c>
    </row>
    <row r="36" spans="1:6" x14ac:dyDescent="0.25">
      <c r="A36" s="11">
        <v>50</v>
      </c>
      <c r="B36" s="2">
        <v>107</v>
      </c>
      <c r="C36" s="2">
        <v>38</v>
      </c>
      <c r="D36" s="2">
        <f t="shared" si="0"/>
        <v>145</v>
      </c>
      <c r="E36" s="2">
        <f t="shared" si="1"/>
        <v>-69</v>
      </c>
      <c r="F36" s="6">
        <f t="shared" si="2"/>
        <v>2.8157894736842106</v>
      </c>
    </row>
    <row r="37" spans="1:6" x14ac:dyDescent="0.25">
      <c r="A37" s="11">
        <v>52</v>
      </c>
      <c r="B37" s="2">
        <v>342</v>
      </c>
      <c r="C37" s="2">
        <v>140</v>
      </c>
      <c r="D37" s="2">
        <f t="shared" si="0"/>
        <v>482</v>
      </c>
      <c r="E37" s="2">
        <f t="shared" si="1"/>
        <v>-202</v>
      </c>
      <c r="F37" s="6">
        <f t="shared" si="2"/>
        <v>2.4428571428571431</v>
      </c>
    </row>
    <row r="38" spans="1:6" x14ac:dyDescent="0.25">
      <c r="A38" s="11">
        <v>60</v>
      </c>
      <c r="B38" s="2">
        <v>146</v>
      </c>
      <c r="C38" s="2">
        <v>55</v>
      </c>
      <c r="D38" s="2">
        <f t="shared" si="0"/>
        <v>201</v>
      </c>
      <c r="E38" s="2">
        <f t="shared" si="1"/>
        <v>-91</v>
      </c>
      <c r="F38" s="6">
        <f t="shared" si="2"/>
        <v>2.6545454545454548</v>
      </c>
    </row>
    <row r="39" spans="1:6" x14ac:dyDescent="0.25">
      <c r="A39" s="11">
        <v>61</v>
      </c>
      <c r="B39" s="2">
        <v>125</v>
      </c>
      <c r="C39" s="2">
        <v>46</v>
      </c>
      <c r="D39" s="2">
        <f t="shared" si="0"/>
        <v>171</v>
      </c>
      <c r="E39" s="2">
        <f t="shared" si="1"/>
        <v>-79</v>
      </c>
      <c r="F39" s="6">
        <f t="shared" si="2"/>
        <v>2.7173913043478262</v>
      </c>
    </row>
    <row r="40" spans="1:6" x14ac:dyDescent="0.25">
      <c r="A40" s="11">
        <v>62</v>
      </c>
      <c r="B40" s="2">
        <v>147</v>
      </c>
      <c r="C40" s="2">
        <v>32</v>
      </c>
      <c r="D40" s="2">
        <f t="shared" si="0"/>
        <v>179</v>
      </c>
      <c r="E40" s="2">
        <f t="shared" si="1"/>
        <v>-115</v>
      </c>
      <c r="F40" s="6">
        <f t="shared" si="2"/>
        <v>4.59375</v>
      </c>
    </row>
    <row r="41" spans="1:6" x14ac:dyDescent="0.25">
      <c r="A41" s="11">
        <v>63</v>
      </c>
      <c r="B41" s="2">
        <v>132</v>
      </c>
      <c r="C41" s="2">
        <v>94</v>
      </c>
      <c r="D41" s="2">
        <f t="shared" si="0"/>
        <v>226</v>
      </c>
      <c r="E41" s="2">
        <f t="shared" si="1"/>
        <v>-38</v>
      </c>
      <c r="F41" s="6">
        <f t="shared" si="2"/>
        <v>1.4042553191489362</v>
      </c>
    </row>
    <row r="42" spans="1:6" x14ac:dyDescent="0.25">
      <c r="A42" s="11">
        <v>66</v>
      </c>
      <c r="B42" s="2">
        <v>108</v>
      </c>
      <c r="C42" s="2">
        <v>51</v>
      </c>
      <c r="D42" s="2">
        <f t="shared" si="0"/>
        <v>159</v>
      </c>
      <c r="E42" s="2">
        <f t="shared" si="1"/>
        <v>-57</v>
      </c>
      <c r="F42" s="6">
        <f t="shared" si="2"/>
        <v>2.1176470588235294</v>
      </c>
    </row>
    <row r="43" spans="1:6" x14ac:dyDescent="0.25">
      <c r="A43" s="11">
        <v>67</v>
      </c>
      <c r="B43" s="2">
        <v>228</v>
      </c>
      <c r="C43" s="2">
        <v>64</v>
      </c>
      <c r="D43" s="2">
        <f t="shared" si="0"/>
        <v>292</v>
      </c>
      <c r="E43" s="2">
        <f t="shared" si="1"/>
        <v>-164</v>
      </c>
      <c r="F43" s="6">
        <f t="shared" si="2"/>
        <v>3.5625</v>
      </c>
    </row>
    <row r="44" spans="1:6" x14ac:dyDescent="0.25">
      <c r="A44" s="11">
        <v>68</v>
      </c>
      <c r="B44" s="2">
        <v>125</v>
      </c>
      <c r="C44" s="2">
        <v>69</v>
      </c>
      <c r="D44" s="2">
        <f t="shared" si="0"/>
        <v>194</v>
      </c>
      <c r="E44" s="2">
        <f t="shared" si="1"/>
        <v>-56</v>
      </c>
      <c r="F44" s="6">
        <f t="shared" si="2"/>
        <v>1.8115942028985508</v>
      </c>
    </row>
    <row r="45" spans="1:6" x14ac:dyDescent="0.25">
      <c r="A45" s="11">
        <v>69</v>
      </c>
      <c r="B45" s="2">
        <v>101</v>
      </c>
      <c r="C45" s="2">
        <v>45</v>
      </c>
      <c r="D45" s="2">
        <f t="shared" si="0"/>
        <v>146</v>
      </c>
      <c r="E45" s="2">
        <f t="shared" si="1"/>
        <v>-56</v>
      </c>
      <c r="F45" s="6">
        <f t="shared" si="2"/>
        <v>2.2444444444444445</v>
      </c>
    </row>
    <row r="46" spans="1:6" x14ac:dyDescent="0.25">
      <c r="A46" s="11">
        <v>70</v>
      </c>
      <c r="B46" s="2">
        <v>215</v>
      </c>
      <c r="C46" s="2">
        <v>31</v>
      </c>
      <c r="D46" s="2">
        <f t="shared" si="0"/>
        <v>246</v>
      </c>
      <c r="E46" s="2">
        <f t="shared" si="1"/>
        <v>-184</v>
      </c>
      <c r="F46" s="6">
        <f t="shared" si="2"/>
        <v>6.935483870967742</v>
      </c>
    </row>
    <row r="47" spans="1:6" x14ac:dyDescent="0.25">
      <c r="A47" s="11">
        <v>71</v>
      </c>
      <c r="B47" s="2">
        <v>119</v>
      </c>
      <c r="C47" s="2">
        <v>56</v>
      </c>
      <c r="D47" s="2">
        <f t="shared" si="0"/>
        <v>175</v>
      </c>
      <c r="E47" s="2">
        <f t="shared" si="1"/>
        <v>-63</v>
      </c>
      <c r="F47" s="6">
        <f t="shared" si="2"/>
        <v>2.125</v>
      </c>
    </row>
    <row r="48" spans="1:6" x14ac:dyDescent="0.25">
      <c r="A48" s="11">
        <v>72</v>
      </c>
      <c r="B48" s="2">
        <v>143</v>
      </c>
      <c r="C48" s="2">
        <v>68</v>
      </c>
      <c r="D48" s="2">
        <f t="shared" si="0"/>
        <v>211</v>
      </c>
      <c r="E48" s="2">
        <f t="shared" si="1"/>
        <v>-75</v>
      </c>
      <c r="F48" s="6">
        <f t="shared" si="2"/>
        <v>2.1029411764705883</v>
      </c>
    </row>
    <row r="49" spans="1:6" x14ac:dyDescent="0.25">
      <c r="A49" s="11">
        <v>73</v>
      </c>
      <c r="B49" s="2">
        <v>306</v>
      </c>
      <c r="C49" s="2">
        <v>57</v>
      </c>
      <c r="D49" s="2">
        <f t="shared" si="0"/>
        <v>363</v>
      </c>
      <c r="E49" s="2">
        <f t="shared" si="1"/>
        <v>-249</v>
      </c>
      <c r="F49" s="6">
        <f t="shared" si="2"/>
        <v>5.3684210526315788</v>
      </c>
    </row>
    <row r="50" spans="1:6" x14ac:dyDescent="0.25">
      <c r="A50" s="11">
        <v>75</v>
      </c>
      <c r="B50" s="2">
        <v>440</v>
      </c>
      <c r="C50" s="2">
        <v>136</v>
      </c>
      <c r="D50" s="2">
        <f t="shared" si="0"/>
        <v>576</v>
      </c>
      <c r="E50" s="2">
        <f t="shared" si="1"/>
        <v>-304</v>
      </c>
      <c r="F50" s="6">
        <f t="shared" si="2"/>
        <v>3.2352941176470589</v>
      </c>
    </row>
    <row r="51" spans="1:6" x14ac:dyDescent="0.25">
      <c r="A51" s="11">
        <v>76</v>
      </c>
      <c r="B51" s="2">
        <v>51</v>
      </c>
      <c r="C51" s="2">
        <v>14</v>
      </c>
      <c r="D51" s="2">
        <f t="shared" si="0"/>
        <v>65</v>
      </c>
      <c r="E51" s="2">
        <f t="shared" si="1"/>
        <v>-37</v>
      </c>
      <c r="F51" s="6">
        <f t="shared" si="2"/>
        <v>3.6428571428571428</v>
      </c>
    </row>
    <row r="52" spans="1:6" x14ac:dyDescent="0.25">
      <c r="A52" s="11">
        <v>77</v>
      </c>
      <c r="B52" s="2">
        <v>145</v>
      </c>
      <c r="C52" s="2">
        <v>23</v>
      </c>
      <c r="D52" s="2">
        <f t="shared" si="0"/>
        <v>168</v>
      </c>
      <c r="E52" s="2">
        <f t="shared" si="1"/>
        <v>-122</v>
      </c>
      <c r="F52" s="6">
        <f t="shared" si="2"/>
        <v>6.3043478260869561</v>
      </c>
    </row>
    <row r="53" spans="1:6" x14ac:dyDescent="0.25">
      <c r="A53" s="11">
        <v>78</v>
      </c>
      <c r="B53" s="2">
        <v>126</v>
      </c>
      <c r="C53" s="2">
        <v>43</v>
      </c>
      <c r="D53" s="2">
        <f t="shared" si="0"/>
        <v>169</v>
      </c>
      <c r="E53" s="2">
        <f t="shared" si="1"/>
        <v>-83</v>
      </c>
      <c r="F53" s="6">
        <f t="shared" si="2"/>
        <v>2.9302325581395348</v>
      </c>
    </row>
    <row r="54" spans="1:6" x14ac:dyDescent="0.25">
      <c r="A54" s="11">
        <v>79</v>
      </c>
      <c r="B54" s="2">
        <v>192</v>
      </c>
      <c r="C54" s="2">
        <v>55</v>
      </c>
      <c r="D54" s="2">
        <f t="shared" si="0"/>
        <v>247</v>
      </c>
      <c r="E54" s="2">
        <f t="shared" si="1"/>
        <v>-137</v>
      </c>
      <c r="F54" s="6">
        <f t="shared" si="2"/>
        <v>3.4909090909090907</v>
      </c>
    </row>
    <row r="55" spans="1:6" x14ac:dyDescent="0.25">
      <c r="A55" s="11">
        <v>81</v>
      </c>
      <c r="B55" s="2">
        <v>104</v>
      </c>
      <c r="C55" s="2">
        <v>23</v>
      </c>
      <c r="D55" s="2">
        <f t="shared" si="0"/>
        <v>127</v>
      </c>
      <c r="E55" s="2">
        <f t="shared" si="1"/>
        <v>-81</v>
      </c>
      <c r="F55" s="6">
        <f t="shared" si="2"/>
        <v>4.5217391304347823</v>
      </c>
    </row>
    <row r="56" spans="1:6" x14ac:dyDescent="0.25">
      <c r="A56" s="11">
        <v>83</v>
      </c>
      <c r="B56" s="2">
        <v>161</v>
      </c>
      <c r="C56" s="2">
        <v>46</v>
      </c>
      <c r="D56" s="2">
        <f t="shared" si="0"/>
        <v>207</v>
      </c>
      <c r="E56" s="2">
        <f t="shared" si="1"/>
        <v>-115</v>
      </c>
      <c r="F56" s="6">
        <f t="shared" si="2"/>
        <v>3.5</v>
      </c>
    </row>
    <row r="57" spans="1:6" x14ac:dyDescent="0.25">
      <c r="A57" s="11">
        <v>84</v>
      </c>
      <c r="B57" s="2">
        <v>207</v>
      </c>
      <c r="C57" s="2">
        <v>86</v>
      </c>
      <c r="D57" s="2">
        <f t="shared" si="0"/>
        <v>293</v>
      </c>
      <c r="E57" s="2">
        <f t="shared" si="1"/>
        <v>-121</v>
      </c>
      <c r="F57" s="6">
        <f t="shared" si="2"/>
        <v>2.4069767441860463</v>
      </c>
    </row>
    <row r="58" spans="1:6" x14ac:dyDescent="0.25">
      <c r="A58" s="11">
        <v>88</v>
      </c>
      <c r="B58" s="2">
        <v>81</v>
      </c>
      <c r="C58" s="2">
        <v>25</v>
      </c>
      <c r="D58" s="2">
        <f t="shared" si="0"/>
        <v>106</v>
      </c>
      <c r="E58" s="2">
        <f t="shared" si="1"/>
        <v>-56</v>
      </c>
      <c r="F58" s="6">
        <f t="shared" si="2"/>
        <v>3.24</v>
      </c>
    </row>
    <row r="59" spans="1:6" x14ac:dyDescent="0.25">
      <c r="A59" s="11">
        <v>90</v>
      </c>
      <c r="B59" s="2">
        <v>129</v>
      </c>
      <c r="C59" s="2">
        <v>29</v>
      </c>
      <c r="D59" s="2">
        <f t="shared" si="0"/>
        <v>158</v>
      </c>
      <c r="E59" s="2">
        <f t="shared" si="1"/>
        <v>-100</v>
      </c>
      <c r="F59" s="6">
        <f t="shared" si="2"/>
        <v>4.4482758620689653</v>
      </c>
    </row>
    <row r="60" spans="1:6" x14ac:dyDescent="0.25">
      <c r="A60" s="11">
        <v>94</v>
      </c>
      <c r="B60" s="2">
        <v>73</v>
      </c>
      <c r="C60" s="2">
        <v>38</v>
      </c>
      <c r="D60" s="2">
        <f t="shared" si="0"/>
        <v>111</v>
      </c>
      <c r="E60" s="2">
        <f t="shared" si="1"/>
        <v>-35</v>
      </c>
      <c r="F60" s="6">
        <f t="shared" si="2"/>
        <v>1.9210526315789473</v>
      </c>
    </row>
    <row r="61" spans="1:6" x14ac:dyDescent="0.25">
      <c r="A61" s="11">
        <v>100</v>
      </c>
      <c r="B61" s="2">
        <v>74</v>
      </c>
      <c r="C61" s="2">
        <v>16</v>
      </c>
      <c r="D61" s="2">
        <f t="shared" si="0"/>
        <v>90</v>
      </c>
      <c r="E61" s="2">
        <f t="shared" si="1"/>
        <v>-58</v>
      </c>
      <c r="F61" s="6">
        <f t="shared" si="2"/>
        <v>4.625</v>
      </c>
    </row>
    <row r="62" spans="1:6" x14ac:dyDescent="0.25">
      <c r="A62" s="11">
        <v>101</v>
      </c>
      <c r="B62" s="2">
        <v>93</v>
      </c>
      <c r="C62" s="2">
        <v>37</v>
      </c>
      <c r="D62" s="2">
        <f t="shared" si="0"/>
        <v>130</v>
      </c>
      <c r="E62" s="2">
        <f t="shared" si="1"/>
        <v>-56</v>
      </c>
      <c r="F62" s="6">
        <f t="shared" si="2"/>
        <v>2.5135135135135136</v>
      </c>
    </row>
    <row r="63" spans="1:6" x14ac:dyDescent="0.25">
      <c r="A63" s="11">
        <v>102</v>
      </c>
      <c r="B63" s="2">
        <v>221</v>
      </c>
      <c r="C63" s="2">
        <v>24</v>
      </c>
      <c r="D63" s="2">
        <f t="shared" si="0"/>
        <v>245</v>
      </c>
      <c r="E63" s="2">
        <f t="shared" si="1"/>
        <v>-197</v>
      </c>
      <c r="F63" s="6">
        <f t="shared" si="2"/>
        <v>9.2083333333333339</v>
      </c>
    </row>
    <row r="64" spans="1:6" x14ac:dyDescent="0.25">
      <c r="A64" s="11">
        <v>103</v>
      </c>
      <c r="B64" s="2">
        <v>272</v>
      </c>
      <c r="C64" s="2">
        <v>153</v>
      </c>
      <c r="D64" s="2">
        <f t="shared" si="0"/>
        <v>425</v>
      </c>
      <c r="E64" s="2">
        <f t="shared" si="1"/>
        <v>-119</v>
      </c>
      <c r="F64" s="6">
        <f t="shared" si="2"/>
        <v>1.7777777777777777</v>
      </c>
    </row>
    <row r="65" spans="1:6" x14ac:dyDescent="0.25">
      <c r="A65" s="11">
        <v>104</v>
      </c>
      <c r="B65" s="2">
        <v>137</v>
      </c>
      <c r="C65" s="2">
        <v>32</v>
      </c>
      <c r="D65" s="2">
        <f t="shared" si="0"/>
        <v>169</v>
      </c>
      <c r="E65" s="2">
        <f t="shared" si="1"/>
        <v>-105</v>
      </c>
      <c r="F65" s="6">
        <f t="shared" si="2"/>
        <v>4.28125</v>
      </c>
    </row>
    <row r="66" spans="1:6" x14ac:dyDescent="0.25">
      <c r="A66" s="11">
        <v>105</v>
      </c>
      <c r="B66" s="2">
        <v>165</v>
      </c>
      <c r="C66" s="2">
        <v>74</v>
      </c>
      <c r="D66" s="2">
        <f t="shared" si="0"/>
        <v>239</v>
      </c>
      <c r="E66" s="2">
        <f t="shared" si="1"/>
        <v>-91</v>
      </c>
      <c r="F66" s="6">
        <f t="shared" si="2"/>
        <v>2.2297297297297298</v>
      </c>
    </row>
    <row r="67" spans="1:6" x14ac:dyDescent="0.25">
      <c r="A67" s="11">
        <v>106</v>
      </c>
      <c r="B67" s="2">
        <v>142</v>
      </c>
      <c r="C67" s="2">
        <v>42</v>
      </c>
      <c r="D67" s="2">
        <f t="shared" si="0"/>
        <v>184</v>
      </c>
      <c r="E67" s="2">
        <f t="shared" si="1"/>
        <v>-100</v>
      </c>
      <c r="F67" s="6">
        <f t="shared" si="2"/>
        <v>3.3809523809523809</v>
      </c>
    </row>
    <row r="68" spans="1:6" x14ac:dyDescent="0.25">
      <c r="A68" s="11">
        <v>107</v>
      </c>
      <c r="B68" s="2">
        <v>128</v>
      </c>
      <c r="C68" s="2">
        <v>58</v>
      </c>
      <c r="D68" s="2">
        <f t="shared" si="0"/>
        <v>186</v>
      </c>
      <c r="E68" s="2">
        <f t="shared" si="1"/>
        <v>-70</v>
      </c>
      <c r="F68" s="6">
        <f t="shared" si="2"/>
        <v>2.2068965517241379</v>
      </c>
    </row>
    <row r="69" spans="1:6" x14ac:dyDescent="0.25">
      <c r="A69" s="11">
        <v>108</v>
      </c>
      <c r="B69" s="2">
        <v>152</v>
      </c>
      <c r="C69" s="2">
        <v>31</v>
      </c>
      <c r="D69" s="2">
        <f t="shared" ref="D69:D81" si="3">SUM(B69:C69)</f>
        <v>183</v>
      </c>
      <c r="E69" s="2">
        <f t="shared" ref="E69:E81" si="4">C69-B69</f>
        <v>-121</v>
      </c>
      <c r="F69" s="6">
        <f t="shared" ref="F69:F81" si="5">B69/C69</f>
        <v>4.903225806451613</v>
      </c>
    </row>
    <row r="70" spans="1:6" x14ac:dyDescent="0.25">
      <c r="A70" s="11">
        <v>109</v>
      </c>
      <c r="B70" s="2">
        <v>267</v>
      </c>
      <c r="C70" s="2">
        <v>108</v>
      </c>
      <c r="D70" s="2">
        <f t="shared" si="3"/>
        <v>375</v>
      </c>
      <c r="E70" s="2">
        <f t="shared" si="4"/>
        <v>-159</v>
      </c>
      <c r="F70" s="6">
        <f t="shared" si="5"/>
        <v>2.4722222222222223</v>
      </c>
    </row>
    <row r="71" spans="1:6" x14ac:dyDescent="0.25">
      <c r="A71" s="11">
        <v>110</v>
      </c>
      <c r="B71" s="2">
        <v>201</v>
      </c>
      <c r="C71" s="2">
        <v>130</v>
      </c>
      <c r="D71" s="2">
        <f t="shared" si="3"/>
        <v>331</v>
      </c>
      <c r="E71" s="2">
        <f t="shared" si="4"/>
        <v>-71</v>
      </c>
      <c r="F71" s="6">
        <f t="shared" si="5"/>
        <v>1.5461538461538462</v>
      </c>
    </row>
    <row r="72" spans="1:6" x14ac:dyDescent="0.25">
      <c r="A72" s="11">
        <v>111</v>
      </c>
      <c r="B72" s="2">
        <v>33</v>
      </c>
      <c r="C72" s="2">
        <v>25</v>
      </c>
      <c r="D72" s="2">
        <f t="shared" si="3"/>
        <v>58</v>
      </c>
      <c r="E72" s="2">
        <f t="shared" si="4"/>
        <v>-8</v>
      </c>
      <c r="F72" s="6">
        <f t="shared" si="5"/>
        <v>1.32</v>
      </c>
    </row>
    <row r="73" spans="1:6" x14ac:dyDescent="0.25">
      <c r="A73" s="11">
        <v>112</v>
      </c>
      <c r="B73" s="2">
        <v>87</v>
      </c>
      <c r="C73" s="2">
        <v>29</v>
      </c>
      <c r="D73" s="2">
        <f t="shared" si="3"/>
        <v>116</v>
      </c>
      <c r="E73" s="2">
        <f t="shared" si="4"/>
        <v>-58</v>
      </c>
      <c r="F73" s="6">
        <f t="shared" si="5"/>
        <v>3</v>
      </c>
    </row>
    <row r="74" spans="1:6" x14ac:dyDescent="0.25">
      <c r="A74" s="11">
        <v>113</v>
      </c>
      <c r="B74" s="2">
        <v>250</v>
      </c>
      <c r="C74" s="2">
        <v>109</v>
      </c>
      <c r="D74" s="2">
        <f t="shared" si="3"/>
        <v>359</v>
      </c>
      <c r="E74" s="2">
        <f t="shared" si="4"/>
        <v>-141</v>
      </c>
      <c r="F74" s="6">
        <f t="shared" si="5"/>
        <v>2.2935779816513762</v>
      </c>
    </row>
    <row r="75" spans="1:6" x14ac:dyDescent="0.25">
      <c r="A75" s="11">
        <v>114</v>
      </c>
      <c r="B75" s="2">
        <v>215</v>
      </c>
      <c r="C75" s="2">
        <v>99</v>
      </c>
      <c r="D75" s="2">
        <f t="shared" si="3"/>
        <v>314</v>
      </c>
      <c r="E75" s="2">
        <f t="shared" si="4"/>
        <v>-116</v>
      </c>
      <c r="F75" s="6">
        <f t="shared" si="5"/>
        <v>2.1717171717171717</v>
      </c>
    </row>
    <row r="76" spans="1:6" x14ac:dyDescent="0.25">
      <c r="A76" s="11">
        <v>115</v>
      </c>
      <c r="B76" s="2">
        <v>181</v>
      </c>
      <c r="C76" s="2">
        <v>84</v>
      </c>
      <c r="D76" s="2">
        <f t="shared" si="3"/>
        <v>265</v>
      </c>
      <c r="E76" s="2">
        <f t="shared" si="4"/>
        <v>-97</v>
      </c>
      <c r="F76" s="6">
        <f t="shared" si="5"/>
        <v>2.1547619047619047</v>
      </c>
    </row>
    <row r="77" spans="1:6" x14ac:dyDescent="0.25">
      <c r="A77" s="11">
        <v>120</v>
      </c>
      <c r="B77" s="2">
        <v>237</v>
      </c>
      <c r="C77" s="2">
        <v>88</v>
      </c>
      <c r="D77" s="2">
        <f t="shared" si="3"/>
        <v>325</v>
      </c>
      <c r="E77" s="2">
        <f t="shared" si="4"/>
        <v>-149</v>
      </c>
      <c r="F77" s="6">
        <f t="shared" si="5"/>
        <v>2.6931818181818183</v>
      </c>
    </row>
    <row r="78" spans="1:6" x14ac:dyDescent="0.25">
      <c r="A78" s="11">
        <v>121</v>
      </c>
      <c r="B78" s="2">
        <v>142</v>
      </c>
      <c r="C78" s="2">
        <v>110</v>
      </c>
      <c r="D78" s="2">
        <f t="shared" si="3"/>
        <v>252</v>
      </c>
      <c r="E78" s="2">
        <f t="shared" si="4"/>
        <v>-32</v>
      </c>
      <c r="F78" s="6">
        <f t="shared" si="5"/>
        <v>1.290909090909091</v>
      </c>
    </row>
    <row r="79" spans="1:6" x14ac:dyDescent="0.25">
      <c r="A79" s="11">
        <v>122</v>
      </c>
      <c r="B79" s="2">
        <v>73</v>
      </c>
      <c r="C79" s="2">
        <v>63</v>
      </c>
      <c r="D79" s="2">
        <f t="shared" si="3"/>
        <v>136</v>
      </c>
      <c r="E79" s="2">
        <f t="shared" si="4"/>
        <v>-10</v>
      </c>
      <c r="F79" s="6">
        <f t="shared" si="5"/>
        <v>1.1587301587301588</v>
      </c>
    </row>
    <row r="80" spans="1:6" x14ac:dyDescent="0.25">
      <c r="A80" s="11">
        <v>123</v>
      </c>
      <c r="B80" s="2">
        <v>87</v>
      </c>
      <c r="C80" s="2">
        <v>60</v>
      </c>
      <c r="D80" s="2">
        <f t="shared" si="3"/>
        <v>147</v>
      </c>
      <c r="E80" s="2">
        <f t="shared" si="4"/>
        <v>-27</v>
      </c>
      <c r="F80" s="6">
        <f t="shared" si="5"/>
        <v>1.45</v>
      </c>
    </row>
    <row r="81" spans="1:6" x14ac:dyDescent="0.25">
      <c r="A81" s="4" t="s">
        <v>8</v>
      </c>
      <c r="B81" s="5">
        <v>13666</v>
      </c>
      <c r="C81" s="5">
        <v>5661</v>
      </c>
      <c r="D81" s="5">
        <f t="shared" si="3"/>
        <v>19327</v>
      </c>
      <c r="E81" s="5">
        <f t="shared" si="4"/>
        <v>-8005</v>
      </c>
      <c r="F81" s="6">
        <f t="shared" si="5"/>
        <v>2.4140611199434727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I19" sqref="I19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2022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37</v>
      </c>
      <c r="C4" s="8">
        <v>20</v>
      </c>
      <c r="D4" s="8">
        <f>SUM(B4:C4)</f>
        <v>57</v>
      </c>
      <c r="E4" s="8">
        <f>C4-B4</f>
        <v>-17</v>
      </c>
      <c r="F4" s="9">
        <f>B4/C4</f>
        <v>1.85</v>
      </c>
    </row>
    <row r="5" spans="1:7" x14ac:dyDescent="0.25">
      <c r="A5" s="4" t="s">
        <v>33</v>
      </c>
      <c r="B5" s="8">
        <v>648</v>
      </c>
      <c r="C5" s="8">
        <v>324</v>
      </c>
      <c r="D5" s="8">
        <f t="shared" ref="D5:D11" si="0">SUM(B5:C5)</f>
        <v>972</v>
      </c>
      <c r="E5" s="8">
        <f t="shared" ref="E5:E11" si="1">C5-B5</f>
        <v>-324</v>
      </c>
      <c r="F5" s="9">
        <f t="shared" ref="F5:F11" si="2">B5/C5</f>
        <v>2</v>
      </c>
    </row>
    <row r="6" spans="1:7" x14ac:dyDescent="0.25">
      <c r="A6" s="4" t="s">
        <v>11</v>
      </c>
      <c r="B6" s="8">
        <v>6802</v>
      </c>
      <c r="C6" s="8">
        <v>2515</v>
      </c>
      <c r="D6" s="8">
        <f t="shared" si="0"/>
        <v>9317</v>
      </c>
      <c r="E6" s="8">
        <f t="shared" si="1"/>
        <v>-4287</v>
      </c>
      <c r="F6" s="9">
        <f t="shared" si="2"/>
        <v>2.704572564612326</v>
      </c>
    </row>
    <row r="7" spans="1:7" x14ac:dyDescent="0.25">
      <c r="A7" s="4" t="s">
        <v>34</v>
      </c>
      <c r="B7" s="8">
        <v>1262</v>
      </c>
      <c r="C7" s="8">
        <v>579</v>
      </c>
      <c r="D7" s="8">
        <v>15072</v>
      </c>
      <c r="E7" s="8">
        <v>-3992</v>
      </c>
      <c r="F7" s="9">
        <f t="shared" si="2"/>
        <v>2.1796200345423142</v>
      </c>
    </row>
    <row r="8" spans="1:7" x14ac:dyDescent="0.25">
      <c r="A8" s="4" t="s">
        <v>12</v>
      </c>
      <c r="B8" s="8">
        <v>52</v>
      </c>
      <c r="C8" s="8">
        <v>34</v>
      </c>
      <c r="D8" s="8">
        <f t="shared" si="0"/>
        <v>86</v>
      </c>
      <c r="E8" s="8">
        <f t="shared" si="1"/>
        <v>-18</v>
      </c>
      <c r="F8" s="9">
        <f t="shared" si="2"/>
        <v>1.5294117647058822</v>
      </c>
    </row>
    <row r="9" spans="1:7" x14ac:dyDescent="0.25">
      <c r="A9" s="4" t="s">
        <v>13</v>
      </c>
      <c r="B9" s="8">
        <v>1421</v>
      </c>
      <c r="C9" s="8">
        <v>664</v>
      </c>
      <c r="D9" s="8">
        <f t="shared" si="0"/>
        <v>2085</v>
      </c>
      <c r="E9" s="8">
        <f t="shared" si="1"/>
        <v>-757</v>
      </c>
      <c r="F9" s="9">
        <f t="shared" si="2"/>
        <v>2.1400602409638556</v>
      </c>
    </row>
    <row r="10" spans="1:7" x14ac:dyDescent="0.25">
      <c r="A10" s="4" t="s">
        <v>35</v>
      </c>
      <c r="B10" s="8">
        <v>3444</v>
      </c>
      <c r="C10" s="8">
        <v>1525</v>
      </c>
      <c r="D10" s="8">
        <f t="shared" ref="D10" si="3">SUM(B10:C10)</f>
        <v>4969</v>
      </c>
      <c r="E10" s="8">
        <f t="shared" ref="E10" si="4">C10-B10</f>
        <v>-1919</v>
      </c>
      <c r="F10" s="9">
        <f t="shared" ref="F10" si="5">B10/C10</f>
        <v>2.2583606557377047</v>
      </c>
    </row>
    <row r="11" spans="1:7" x14ac:dyDescent="0.25">
      <c r="A11" s="4" t="s">
        <v>8</v>
      </c>
      <c r="B11" s="7">
        <v>13666</v>
      </c>
      <c r="C11" s="7">
        <v>5661</v>
      </c>
      <c r="D11" s="7">
        <f t="shared" si="0"/>
        <v>19327</v>
      </c>
      <c r="E11" s="7">
        <f t="shared" si="1"/>
        <v>-8005</v>
      </c>
      <c r="F11" s="9">
        <f t="shared" si="2"/>
        <v>2.4140611199434727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C15" sqref="C15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4Q 2022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2759</v>
      </c>
      <c r="C4" s="8">
        <v>1229</v>
      </c>
      <c r="D4" s="8">
        <f>SUM(B4:C4)</f>
        <v>3988</v>
      </c>
      <c r="E4" s="8">
        <f>C4-B4</f>
        <v>-1530</v>
      </c>
      <c r="F4" s="9">
        <f>B4/C4</f>
        <v>2.244914564686737</v>
      </c>
    </row>
    <row r="5" spans="1:6" x14ac:dyDescent="0.25">
      <c r="A5" s="4" t="s">
        <v>15</v>
      </c>
      <c r="B5" s="8">
        <v>10907</v>
      </c>
      <c r="C5" s="8">
        <v>4432</v>
      </c>
      <c r="D5" s="8">
        <f t="shared" ref="D5:D6" si="0">SUM(B5:C5)</f>
        <v>15339</v>
      </c>
      <c r="E5" s="8">
        <f t="shared" ref="E5:E6" si="1">C5-B5</f>
        <v>-6475</v>
      </c>
      <c r="F5" s="9">
        <f t="shared" ref="F5:F6" si="2">B5/C5</f>
        <v>2.460965703971119</v>
      </c>
    </row>
    <row r="6" spans="1:6" x14ac:dyDescent="0.25">
      <c r="A6" s="4" t="s">
        <v>8</v>
      </c>
      <c r="B6" s="7">
        <v>13666</v>
      </c>
      <c r="C6" s="7">
        <v>5661</v>
      </c>
      <c r="D6" s="7">
        <f t="shared" si="0"/>
        <v>19327</v>
      </c>
      <c r="E6" s="7">
        <f t="shared" si="1"/>
        <v>-8005</v>
      </c>
      <c r="F6" s="9">
        <f t="shared" si="2"/>
        <v>2.4140611199434727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D24" sqref="D2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4Q 2022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381</v>
      </c>
      <c r="C5" s="8">
        <v>3</v>
      </c>
      <c r="D5" s="8">
        <f t="shared" ref="D5:D10" si="0">SUM(B5:C5)</f>
        <v>384</v>
      </c>
      <c r="E5" s="8">
        <f t="shared" ref="E5:E10" si="1">C5-B5</f>
        <v>-378</v>
      </c>
      <c r="F5" s="9">
        <f t="shared" ref="F5:F10" si="2">IF(C5=0,"**.*",(B5/C5))</f>
        <v>127</v>
      </c>
    </row>
    <row r="6" spans="1:10" x14ac:dyDescent="0.25">
      <c r="A6" s="4" t="s">
        <v>26</v>
      </c>
      <c r="B6" s="8">
        <v>1754</v>
      </c>
      <c r="C6" s="8">
        <v>1190</v>
      </c>
      <c r="D6" s="8">
        <f t="shared" si="0"/>
        <v>2944</v>
      </c>
      <c r="E6" s="8">
        <f t="shared" si="1"/>
        <v>-564</v>
      </c>
      <c r="F6" s="9">
        <f t="shared" si="2"/>
        <v>1.4739495798319329</v>
      </c>
    </row>
    <row r="7" spans="1:10" x14ac:dyDescent="0.25">
      <c r="A7" s="4" t="s">
        <v>27</v>
      </c>
      <c r="B7" s="8">
        <v>6894</v>
      </c>
      <c r="C7" s="8">
        <v>2701</v>
      </c>
      <c r="D7" s="8">
        <f t="shared" si="0"/>
        <v>9595</v>
      </c>
      <c r="E7" s="8">
        <f t="shared" si="1"/>
        <v>-4193</v>
      </c>
      <c r="F7" s="9">
        <f t="shared" si="2"/>
        <v>2.5523880044427991</v>
      </c>
    </row>
    <row r="8" spans="1:10" x14ac:dyDescent="0.25">
      <c r="A8" s="4" t="s">
        <v>28</v>
      </c>
      <c r="B8" s="8">
        <v>4015</v>
      </c>
      <c r="C8" s="8">
        <v>1438</v>
      </c>
      <c r="D8" s="8">
        <f t="shared" si="0"/>
        <v>5453</v>
      </c>
      <c r="E8" s="8">
        <f t="shared" si="1"/>
        <v>-2577</v>
      </c>
      <c r="F8" s="9">
        <f t="shared" si="2"/>
        <v>2.7920723226703754</v>
      </c>
    </row>
    <row r="9" spans="1:10" x14ac:dyDescent="0.25">
      <c r="A9" s="4" t="s">
        <v>29</v>
      </c>
      <c r="B9" s="8">
        <v>622</v>
      </c>
      <c r="C9" s="8">
        <v>329</v>
      </c>
      <c r="D9" s="8">
        <f t="shared" si="0"/>
        <v>951</v>
      </c>
      <c r="E9" s="8">
        <f t="shared" si="1"/>
        <v>-293</v>
      </c>
      <c r="F9" s="9">
        <f t="shared" si="2"/>
        <v>1.8905775075987843</v>
      </c>
    </row>
    <row r="10" spans="1:10" x14ac:dyDescent="0.25">
      <c r="A10" s="4" t="s">
        <v>8</v>
      </c>
      <c r="B10" s="7">
        <v>13666</v>
      </c>
      <c r="C10" s="7">
        <v>5661</v>
      </c>
      <c r="D10" s="7">
        <f t="shared" si="0"/>
        <v>19327</v>
      </c>
      <c r="E10" s="7">
        <f t="shared" si="1"/>
        <v>-8005</v>
      </c>
      <c r="F10" s="9">
        <f t="shared" si="2"/>
        <v>2.4140611199434727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KAISER, MICHAEL</cp:lastModifiedBy>
  <cp:lastPrinted>2023-01-04T16:35:37Z</cp:lastPrinted>
  <dcterms:created xsi:type="dcterms:W3CDTF">2016-07-22T11:47:05Z</dcterms:created>
  <dcterms:modified xsi:type="dcterms:W3CDTF">2023-01-26T00:18:53Z</dcterms:modified>
</cp:coreProperties>
</file>