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:\Records Management\Agency Publications\EEO\"/>
    </mc:Choice>
  </mc:AlternateContent>
  <xr:revisionPtr revIDLastSave="0" documentId="8_{B7BDAEE9-DDC4-41BB-8854-5D3A8D82F80B}" xr6:coauthVersionLast="47" xr6:coauthVersionMax="47" xr10:uidLastSave="{00000000-0000-0000-0000-000000000000}"/>
  <bookViews>
    <workbookView xWindow="-120" yWindow="-120" windowWidth="29040" windowHeight="15840" xr2:uid="{8D5E495C-F524-465A-A4EB-80D9D4CCCCC9}"/>
  </bookViews>
  <sheets>
    <sheet name="Agency Name" sheetId="30" r:id="rId1"/>
    <sheet name="FY2024 Recruiting Events" sheetId="9" r:id="rId2"/>
    <sheet name="Training Program 1 Data" sheetId="14" r:id="rId3"/>
    <sheet name="Training Program 2 Data" sheetId="20" r:id="rId4"/>
    <sheet name="Training Program 3 Data" sheetId="21" r:id="rId5"/>
    <sheet name="Training Program 4 Data" sheetId="22" r:id="rId6"/>
    <sheet name="Training Program 5 Data" sheetId="23" r:id="rId7"/>
    <sheet name="Training Program 6 Data" sheetId="24" r:id="rId8"/>
    <sheet name="Training Program 7 Data" sheetId="25" r:id="rId9"/>
    <sheet name="Training Program 8 Data" sheetId="26" r:id="rId10"/>
    <sheet name="Agency Drop Down" sheetId="29" r:id="rId11"/>
    <sheet name="Borough" sheetId="11" r:id="rId12"/>
  </sheets>
  <definedNames>
    <definedName name="Agencies_ddown">#REF!</definedName>
    <definedName name="AgencyDDown">Table11[Agency]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26" l="1"/>
  <c r="N7" i="26"/>
  <c r="H7" i="26"/>
  <c r="U6" i="26"/>
  <c r="N6" i="26"/>
  <c r="H6" i="26"/>
  <c r="U5" i="26"/>
  <c r="N5" i="26"/>
  <c r="H5" i="26"/>
  <c r="U4" i="26"/>
  <c r="N4" i="26"/>
  <c r="H4" i="26"/>
  <c r="U3" i="26"/>
  <c r="N3" i="26"/>
  <c r="H3" i="26"/>
  <c r="U2" i="26"/>
  <c r="N2" i="26"/>
  <c r="H2" i="26"/>
  <c r="U7" i="25"/>
  <c r="N7" i="25"/>
  <c r="H7" i="25"/>
  <c r="U6" i="25"/>
  <c r="N6" i="25"/>
  <c r="H6" i="25"/>
  <c r="U5" i="25"/>
  <c r="N5" i="25"/>
  <c r="H5" i="25"/>
  <c r="U4" i="25"/>
  <c r="N4" i="25"/>
  <c r="H4" i="25"/>
  <c r="U3" i="25"/>
  <c r="N3" i="25"/>
  <c r="H3" i="25"/>
  <c r="U2" i="25"/>
  <c r="N2" i="25"/>
  <c r="H2" i="25"/>
  <c r="U7" i="24"/>
  <c r="N7" i="24"/>
  <c r="H7" i="24"/>
  <c r="U6" i="24"/>
  <c r="N6" i="24"/>
  <c r="H6" i="24"/>
  <c r="U5" i="24"/>
  <c r="N5" i="24"/>
  <c r="H5" i="24"/>
  <c r="U4" i="24"/>
  <c r="N4" i="24"/>
  <c r="H4" i="24"/>
  <c r="U3" i="24"/>
  <c r="N3" i="24"/>
  <c r="H3" i="24"/>
  <c r="U2" i="24"/>
  <c r="N2" i="24"/>
  <c r="H2" i="24"/>
  <c r="U7" i="23"/>
  <c r="N7" i="23"/>
  <c r="H7" i="23"/>
  <c r="U6" i="23"/>
  <c r="N6" i="23"/>
  <c r="H6" i="23"/>
  <c r="U5" i="23"/>
  <c r="N5" i="23"/>
  <c r="H5" i="23"/>
  <c r="U4" i="23"/>
  <c r="N4" i="23"/>
  <c r="H4" i="23"/>
  <c r="U3" i="23"/>
  <c r="N3" i="23"/>
  <c r="H3" i="23"/>
  <c r="U2" i="23"/>
  <c r="N2" i="23"/>
  <c r="H2" i="23"/>
  <c r="U7" i="22"/>
  <c r="N7" i="22"/>
  <c r="H7" i="22"/>
  <c r="U6" i="22"/>
  <c r="N6" i="22"/>
  <c r="H6" i="22"/>
  <c r="U5" i="22"/>
  <c r="N5" i="22"/>
  <c r="H5" i="22"/>
  <c r="U4" i="22"/>
  <c r="N4" i="22"/>
  <c r="H4" i="22"/>
  <c r="U3" i="22"/>
  <c r="N3" i="22"/>
  <c r="H3" i="22"/>
  <c r="U2" i="22"/>
  <c r="N2" i="22"/>
  <c r="H2" i="22"/>
  <c r="U7" i="21"/>
  <c r="N7" i="21"/>
  <c r="H7" i="21"/>
  <c r="U6" i="21"/>
  <c r="N6" i="21"/>
  <c r="H6" i="21"/>
  <c r="U5" i="21"/>
  <c r="N5" i="21"/>
  <c r="H5" i="21"/>
  <c r="U4" i="21"/>
  <c r="N4" i="21"/>
  <c r="H4" i="21"/>
  <c r="U3" i="21"/>
  <c r="N3" i="21"/>
  <c r="H3" i="21"/>
  <c r="U2" i="21"/>
  <c r="N2" i="21"/>
  <c r="H2" i="21"/>
  <c r="U7" i="20"/>
  <c r="N7" i="20"/>
  <c r="H7" i="20"/>
  <c r="U6" i="20"/>
  <c r="N6" i="20"/>
  <c r="H6" i="20"/>
  <c r="U5" i="20"/>
  <c r="N5" i="20"/>
  <c r="H5" i="20"/>
  <c r="U4" i="20"/>
  <c r="N4" i="20"/>
  <c r="H4" i="20"/>
  <c r="U3" i="20"/>
  <c r="N3" i="20"/>
  <c r="H3" i="20"/>
  <c r="U2" i="20"/>
  <c r="N2" i="20"/>
  <c r="H2" i="20"/>
  <c r="U7" i="14"/>
  <c r="N7" i="14"/>
  <c r="H7" i="14"/>
  <c r="U6" i="14"/>
  <c r="N6" i="14"/>
  <c r="H6" i="14"/>
  <c r="U5" i="14"/>
  <c r="N5" i="14"/>
  <c r="H5" i="14"/>
  <c r="U4" i="14"/>
  <c r="N4" i="14"/>
  <c r="H4" i="14"/>
  <c r="U3" i="14"/>
  <c r="N3" i="14"/>
  <c r="H3" i="14"/>
  <c r="U2" i="14"/>
  <c r="N2" i="14"/>
  <c r="H2" i="14"/>
</calcChain>
</file>

<file path=xl/sharedStrings.xml><?xml version="1.0" encoding="utf-8"?>
<sst xmlns="http://schemas.openxmlformats.org/spreadsheetml/2006/main" count="469" uniqueCount="195">
  <si>
    <t>Choose your agency from the drop-down list</t>
  </si>
  <si>
    <t>Department of Probation</t>
  </si>
  <si>
    <t>Event Date (MM/DD/YYYY)</t>
  </si>
  <si>
    <t>Event Name</t>
  </si>
  <si>
    <t>Borough (choose "Online" for online events and "Outside NYC" if event took place outside the 5 boroughs)</t>
  </si>
  <si>
    <t>DCAS Sponsored - Hiring Hall</t>
  </si>
  <si>
    <t>Brooklyn</t>
  </si>
  <si>
    <t>DCAS Sponsored -   Hiring Hall</t>
  </si>
  <si>
    <t>Queens</t>
  </si>
  <si>
    <t>Manhattan</t>
  </si>
  <si>
    <t>Bronx</t>
  </si>
  <si>
    <t>Name of Training Program (enter cell A2 only)</t>
  </si>
  <si>
    <t>Metric</t>
  </si>
  <si>
    <t>Total #</t>
  </si>
  <si>
    <t># Female</t>
  </si>
  <si>
    <t># Male</t>
  </si>
  <si>
    <t># Non-Binary</t>
  </si>
  <si>
    <t># Unknown/I choose not to disclose</t>
  </si>
  <si>
    <r>
      <t xml:space="preserve">TOTAL, ALL GENDER- This # must equal the # in Column E. if it appears </t>
    </r>
    <r>
      <rPr>
        <b/>
        <sz val="12"/>
        <color rgb="FFFF0000"/>
        <rFont val="Arial"/>
        <family val="2"/>
      </rPr>
      <t>red</t>
    </r>
    <r>
      <rPr>
        <b/>
        <sz val="12"/>
        <color rgb="FF000000"/>
        <rFont val="Arial"/>
        <family val="2"/>
      </rPr>
      <t>, there is an error in the row.</t>
    </r>
  </si>
  <si>
    <t># Hispanic</t>
  </si>
  <si>
    <t># Asian</t>
  </si>
  <si>
    <t># Black</t>
  </si>
  <si>
    <t># White</t>
  </si>
  <si>
    <t xml:space="preserve"># SOR
(Some Other Race = American Indian, Two+, Unknown / I choose not to disclose) </t>
  </si>
  <si>
    <t>TOTAL, ALL RACE/ ETHNICITY- this # does not need to equal the # in column E.</t>
  </si>
  <si>
    <t xml:space="preserve">Manhattan </t>
  </si>
  <si>
    <t>Staten Island</t>
  </si>
  <si>
    <t>Outside of the 5 Boroughs</t>
  </si>
  <si>
    <r>
      <t xml:space="preserve">TOTAL, ALL BOROUGH- This # must equal the # in Column E. if it appears </t>
    </r>
    <r>
      <rPr>
        <b/>
        <sz val="12"/>
        <color rgb="FFFF0000"/>
        <rFont val="Arial"/>
        <family val="2"/>
      </rPr>
      <t>red</t>
    </r>
    <r>
      <rPr>
        <b/>
        <sz val="12"/>
        <color rgb="FF000000"/>
        <rFont val="Arial"/>
        <family val="2"/>
      </rPr>
      <t>, there is an error in the row.</t>
    </r>
  </si>
  <si>
    <t>Probation Academy</t>
  </si>
  <si>
    <t># of applicants enrolled in such program</t>
  </si>
  <si>
    <t># of applicants who completed the program</t>
  </si>
  <si>
    <t># of applicants who passed and graduated from the program</t>
  </si>
  <si>
    <t># of applicants who passed but did not graduate from the program</t>
  </si>
  <si>
    <t># of applicants who did not pass or graduate from the program</t>
  </si>
  <si>
    <t># of applicants who accepted any appointment offered based on graduation from the program</t>
  </si>
  <si>
    <t>Agency Code</t>
  </si>
  <si>
    <t>Agency</t>
  </si>
  <si>
    <t>Agency Type</t>
  </si>
  <si>
    <t>067</t>
  </si>
  <si>
    <t>Administration for Children's Services</t>
  </si>
  <si>
    <t>Mayoral</t>
  </si>
  <si>
    <t>073</t>
  </si>
  <si>
    <t>Board of Correction</t>
  </si>
  <si>
    <t>Non-Mayoral</t>
  </si>
  <si>
    <t>521</t>
  </si>
  <si>
    <t>Board of Education Retirement System</t>
  </si>
  <si>
    <t>059</t>
  </si>
  <si>
    <t>Board of Standards and Appeals</t>
  </si>
  <si>
    <t>011</t>
  </si>
  <si>
    <t>Borough President - Bronx</t>
  </si>
  <si>
    <t>012</t>
  </si>
  <si>
    <t>Borough President - Brooklyn</t>
  </si>
  <si>
    <t>010</t>
  </si>
  <si>
    <t>Borough President - Manhattan</t>
  </si>
  <si>
    <t>013</t>
  </si>
  <si>
    <t>Borough President - Queens</t>
  </si>
  <si>
    <t>014</t>
  </si>
  <si>
    <t>Borough President - Staten Island</t>
  </si>
  <si>
    <t>831</t>
  </si>
  <si>
    <t>Business Integrity Commission</t>
  </si>
  <si>
    <t>004</t>
  </si>
  <si>
    <t>Campaign Finance Board</t>
  </si>
  <si>
    <t>103</t>
  </si>
  <si>
    <t>City Clerk</t>
  </si>
  <si>
    <t>134</t>
  </si>
  <si>
    <t>Civil Service Commission</t>
  </si>
  <si>
    <t>054</t>
  </si>
  <si>
    <t>Civilian Complaint Review Board</t>
  </si>
  <si>
    <t>226</t>
  </si>
  <si>
    <t>Commission on Human Rights</t>
  </si>
  <si>
    <t>312</t>
  </si>
  <si>
    <t>Conflicts of Interest Board</t>
  </si>
  <si>
    <t>125</t>
  </si>
  <si>
    <t>Department for the Aging</t>
  </si>
  <si>
    <t>810</t>
  </si>
  <si>
    <t>Department of Buildings</t>
  </si>
  <si>
    <t>030</t>
  </si>
  <si>
    <t>Department of City Planning</t>
  </si>
  <si>
    <t>868</t>
  </si>
  <si>
    <t>Department of Citywide Administrative Services</t>
  </si>
  <si>
    <t>866</t>
  </si>
  <si>
    <t>Department of Consumer and Worker Protection</t>
  </si>
  <si>
    <t>072</t>
  </si>
  <si>
    <t>Department of Correction</t>
  </si>
  <si>
    <t>126</t>
  </si>
  <si>
    <t>Department of Cultural Affairs</t>
  </si>
  <si>
    <t>850</t>
  </si>
  <si>
    <t>Department of Design and Construction</t>
  </si>
  <si>
    <t>740</t>
  </si>
  <si>
    <t>Department of Education</t>
  </si>
  <si>
    <t>826</t>
  </si>
  <si>
    <t>Department of Environmental Protection</t>
  </si>
  <si>
    <t>836</t>
  </si>
  <si>
    <t>Department of Finance</t>
  </si>
  <si>
    <t>816</t>
  </si>
  <si>
    <t>Department of Health and Mental Hygiene</t>
  </si>
  <si>
    <t>032</t>
  </si>
  <si>
    <t>Department of Investigation</t>
  </si>
  <si>
    <t>846</t>
  </si>
  <si>
    <t>Department of Parks &amp; Recreation</t>
  </si>
  <si>
    <t>781</t>
  </si>
  <si>
    <t>860</t>
  </si>
  <si>
    <t>Department of Records and Information Services</t>
  </si>
  <si>
    <t>827</t>
  </si>
  <si>
    <t>Department of Sanitation</t>
  </si>
  <si>
    <t>801</t>
  </si>
  <si>
    <t>Department of Small Business Services</t>
  </si>
  <si>
    <t>841</t>
  </si>
  <si>
    <t>Department of Transportation</t>
  </si>
  <si>
    <t>063</t>
  </si>
  <si>
    <t>Department of Veterans' Services</t>
  </si>
  <si>
    <t>261</t>
  </si>
  <si>
    <t>Department of Youth and Community Development</t>
  </si>
  <si>
    <t>902</t>
  </si>
  <si>
    <t>District Attorney - Bronx County</t>
  </si>
  <si>
    <t>903</t>
  </si>
  <si>
    <t>District Attorney - Kings County</t>
  </si>
  <si>
    <t>901</t>
  </si>
  <si>
    <t>District Attorney - New York</t>
  </si>
  <si>
    <t>904</t>
  </si>
  <si>
    <t>District Attorney - Queens County</t>
  </si>
  <si>
    <t>905</t>
  </si>
  <si>
    <t>District Attorney - Richmond County</t>
  </si>
  <si>
    <t>133</t>
  </si>
  <si>
    <t>Equal Employment Practices Commission</t>
  </si>
  <si>
    <t>057</t>
  </si>
  <si>
    <t>Fire Department</t>
  </si>
  <si>
    <t>257</t>
  </si>
  <si>
    <t>Fire Pension Fund</t>
  </si>
  <si>
    <t>127/131</t>
  </si>
  <si>
    <t>FISA / OPA</t>
  </si>
  <si>
    <t>806</t>
  </si>
  <si>
    <t>Housing Preservation &amp; Development</t>
  </si>
  <si>
    <t>069/071</t>
  </si>
  <si>
    <t>Human Resources Association / Department of Social Services / Department of Homeless Services</t>
  </si>
  <si>
    <t>132</t>
  </si>
  <si>
    <t>Independent Budget Office</t>
  </si>
  <si>
    <t>136</t>
  </si>
  <si>
    <t>Landmarks Preservation Commission</t>
  </si>
  <si>
    <t>025</t>
  </si>
  <si>
    <t>Law Department</t>
  </si>
  <si>
    <t>082</t>
  </si>
  <si>
    <t>Mayor's Office of Contract Services</t>
  </si>
  <si>
    <t>009</t>
  </si>
  <si>
    <t>New York City Employees' Retirement System</t>
  </si>
  <si>
    <t>996</t>
  </si>
  <si>
    <t>NYC Housing Authority</t>
  </si>
  <si>
    <t>021</t>
  </si>
  <si>
    <t>Office of Administrative Tax Appeals / Tax Commission</t>
  </si>
  <si>
    <t>820</t>
  </si>
  <si>
    <t>Office of Administrative Trials and Hearings</t>
  </si>
  <si>
    <t>313</t>
  </si>
  <si>
    <t>Office of Collective Bargaining</t>
  </si>
  <si>
    <t>017</t>
  </si>
  <si>
    <t>Office of Emergency Management</t>
  </si>
  <si>
    <t>214</t>
  </si>
  <si>
    <t>Office of Labor Relations</t>
  </si>
  <si>
    <t>019</t>
  </si>
  <si>
    <t>Office of Management and Budget</t>
  </si>
  <si>
    <t>858</t>
  </si>
  <si>
    <t>Office of Technology and Innovation</t>
  </si>
  <si>
    <t>008</t>
  </si>
  <si>
    <t>Office of the Actuary</t>
  </si>
  <si>
    <t>015</t>
  </si>
  <si>
    <t>Office of the Comptroller</t>
  </si>
  <si>
    <t>002</t>
  </si>
  <si>
    <t>Office of the Mayor</t>
  </si>
  <si>
    <t>906</t>
  </si>
  <si>
    <t>Office of the Special Narcotics Prosecutor</t>
  </si>
  <si>
    <t>056</t>
  </si>
  <si>
    <t>Police Department</t>
  </si>
  <si>
    <t>256</t>
  </si>
  <si>
    <t>Police Pension Fund</t>
  </si>
  <si>
    <t>942</t>
  </si>
  <si>
    <t xml:space="preserve">Public Administrator - Bronx </t>
  </si>
  <si>
    <t>943</t>
  </si>
  <si>
    <t>Public Administrator - Kings</t>
  </si>
  <si>
    <t>941</t>
  </si>
  <si>
    <t>Public Administrator - New York</t>
  </si>
  <si>
    <t>944</t>
  </si>
  <si>
    <t>Public Administrator - Queens</t>
  </si>
  <si>
    <t>945</t>
  </si>
  <si>
    <t>Public Administrator - Richmond</t>
  </si>
  <si>
    <t>101</t>
  </si>
  <si>
    <t>Public Advocate</t>
  </si>
  <si>
    <t>SCI</t>
  </si>
  <si>
    <t>Special Commissioner of Investigation- NYC School District</t>
  </si>
  <si>
    <t>156</t>
  </si>
  <si>
    <t>Taxi and Limousine Commission</t>
  </si>
  <si>
    <t>041</t>
  </si>
  <si>
    <t>Teachers' Retirement System</t>
  </si>
  <si>
    <t>Borough</t>
  </si>
  <si>
    <t>Online</t>
  </si>
  <si>
    <t>Outside of NYC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</si>
</sst>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theme="0"/>
      <name val="Arial"/>
      <family val="2"/>
    </font>
    <font>
      <b/>
      <sz val="12"/>
      <color rgb="FF00000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i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sz val="11"/>
      <color rgb="FF000000"/>
      <name val="Segoe UI"/>
      <family val="2"/>
    </font>
    <font>
      <b/>
      <sz val="11"/>
      <color rgb="FFFFFFFF"/>
      <name val="Segoe UI Semibold"/>
      <family val="2"/>
    </font>
    <font>
      <sz val="14"/>
      <color theme="1"/>
      <name val="Arial"/>
      <family val="2"/>
    </font>
    <font>
      <sz val="11"/>
      <color rgb="FF444444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F4B8B"/>
        <bgColor rgb="FF000000"/>
      </patternFill>
    </fill>
  </fills>
  <borders count="2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4472C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1" fillId="3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0" xfId="0" applyProtection="1">
      <protection locked="0"/>
    </xf>
    <xf numFmtId="49" fontId="1" fillId="0" borderId="4" xfId="0" applyNumberFormat="1" applyFont="1" applyBorder="1" applyAlignment="1" applyProtection="1">
      <alignment horizontal="justify" vertical="center" wrapText="1"/>
      <protection locked="0"/>
    </xf>
    <xf numFmtId="49" fontId="0" fillId="0" borderId="0" xfId="0" applyNumberFormat="1" applyProtection="1">
      <protection locked="0"/>
    </xf>
    <xf numFmtId="164" fontId="1" fillId="0" borderId="0" xfId="0" applyNumberFormat="1" applyFont="1" applyAlignment="1" applyProtection="1">
      <alignment horizontal="justify" vertical="center" wrapText="1"/>
      <protection locked="0"/>
    </xf>
    <xf numFmtId="49" fontId="1" fillId="0" borderId="0" xfId="0" applyNumberFormat="1" applyFont="1" applyAlignment="1" applyProtection="1">
      <alignment horizontal="justify" vertical="center" wrapText="1"/>
      <protection locked="0"/>
    </xf>
    <xf numFmtId="0" fontId="1" fillId="0" borderId="0" xfId="0" applyFont="1" applyAlignment="1" applyProtection="1">
      <alignment horizontal="justify" vertical="center" wrapText="1"/>
      <protection locked="0"/>
    </xf>
    <xf numFmtId="164" fontId="0" fillId="0" borderId="0" xfId="0" applyNumberFormat="1" applyProtection="1">
      <protection locked="0"/>
    </xf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vertical="center"/>
    </xf>
    <xf numFmtId="164" fontId="3" fillId="2" borderId="17" xfId="0" applyNumberFormat="1" applyFont="1" applyFill="1" applyBorder="1" applyAlignment="1" applyProtection="1">
      <alignment horizontal="justify" vertical="center" wrapText="1"/>
      <protection locked="0"/>
    </xf>
    <xf numFmtId="49" fontId="3" fillId="2" borderId="17" xfId="0" applyNumberFormat="1" applyFont="1" applyFill="1" applyBorder="1" applyAlignment="1" applyProtection="1">
      <alignment horizontal="justify" vertical="center" wrapText="1"/>
      <protection locked="0"/>
    </xf>
    <xf numFmtId="0" fontId="3" fillId="2" borderId="18" xfId="0" applyFont="1" applyFill="1" applyBorder="1" applyAlignment="1" applyProtection="1">
      <alignment horizontal="justify" vertical="center" wrapText="1"/>
      <protection locked="0"/>
    </xf>
    <xf numFmtId="164" fontId="1" fillId="3" borderId="13" xfId="0" applyNumberFormat="1" applyFont="1" applyFill="1" applyBorder="1" applyAlignment="1" applyProtection="1">
      <alignment horizontal="justify" vertical="center" wrapText="1"/>
      <protection locked="0"/>
    </xf>
    <xf numFmtId="49" fontId="1" fillId="3" borderId="12" xfId="0" applyNumberFormat="1" applyFont="1" applyFill="1" applyBorder="1" applyAlignment="1" applyProtection="1">
      <alignment horizontal="justify" vertical="center" wrapText="1"/>
      <protection locked="0"/>
    </xf>
    <xf numFmtId="0" fontId="1" fillId="3" borderId="14" xfId="0" applyFont="1" applyFill="1" applyBorder="1" applyAlignment="1" applyProtection="1">
      <alignment horizontal="justify" vertical="center" wrapText="1"/>
      <protection locked="0"/>
    </xf>
    <xf numFmtId="164" fontId="1" fillId="0" borderId="15" xfId="0" applyNumberFormat="1" applyFont="1" applyBorder="1" applyAlignment="1" applyProtection="1">
      <alignment horizontal="justify" vertical="center" wrapText="1"/>
      <protection locked="0"/>
    </xf>
    <xf numFmtId="0" fontId="1" fillId="0" borderId="16" xfId="0" applyFont="1" applyBorder="1" applyAlignment="1" applyProtection="1">
      <alignment horizontal="justify" vertical="center" wrapText="1"/>
      <protection locked="0"/>
    </xf>
    <xf numFmtId="164" fontId="1" fillId="3" borderId="15" xfId="0" applyNumberFormat="1" applyFont="1" applyFill="1" applyBorder="1" applyAlignment="1" applyProtection="1">
      <alignment horizontal="justify" vertical="center" wrapText="1"/>
      <protection locked="0"/>
    </xf>
    <xf numFmtId="49" fontId="1" fillId="3" borderId="4" xfId="0" applyNumberFormat="1" applyFont="1" applyFill="1" applyBorder="1" applyAlignment="1" applyProtection="1">
      <alignment horizontal="justify" vertical="center" wrapText="1"/>
      <protection locked="0"/>
    </xf>
    <xf numFmtId="0" fontId="1" fillId="3" borderId="16" xfId="0" applyFont="1" applyFill="1" applyBorder="1" applyAlignment="1" applyProtection="1">
      <alignment horizontal="justify" vertical="center" wrapText="1"/>
      <protection locked="0"/>
    </xf>
    <xf numFmtId="164" fontId="1" fillId="3" borderId="2" xfId="0" applyNumberFormat="1" applyFont="1" applyFill="1" applyBorder="1" applyAlignment="1" applyProtection="1">
      <alignment horizontal="justify" vertical="center" wrapText="1"/>
      <protection locked="0"/>
    </xf>
    <xf numFmtId="0" fontId="1" fillId="3" borderId="11" xfId="0" applyFont="1" applyFill="1" applyBorder="1" applyAlignment="1" applyProtection="1">
      <alignment horizontal="justify" vertical="center" wrapText="1"/>
      <protection locked="0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1" fillId="6" borderId="0" xfId="0" applyFont="1" applyFill="1" applyAlignment="1">
      <alignment vertical="center" wrapText="1"/>
    </xf>
    <xf numFmtId="0" fontId="11" fillId="6" borderId="0" xfId="0" applyFont="1" applyFill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8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9" fontId="8" fillId="0" borderId="22" xfId="0" applyNumberFormat="1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49" fontId="6" fillId="5" borderId="18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49" fontId="6" fillId="5" borderId="3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center" vertical="center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</dxf>
    <dxf>
      <numFmt numFmtId="30" formatCode="@"/>
    </dxf>
    <dxf>
      <border outline="0">
        <left style="thin">
          <color rgb="FF4472C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solid">
          <fgColor rgb="FF000000"/>
          <bgColor rgb="FFFFFF00"/>
        </patternFill>
      </fill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/>
      <border diagonalUp="0" diagonalDown="0">
        <left style="thin">
          <color indexed="64"/>
        </left>
        <right style="thin">
          <color indexed="64"/>
        </right>
        <top style="thin">
          <color theme="4" tint="0.39997558519241921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 style="medium">
          <color indexed="64"/>
        </right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solid">
          <fgColor rgb="FF000000"/>
          <bgColor rgb="FFFFFF00"/>
        </patternFill>
      </fill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>
          <bgColor theme="0" tint="-0.14999847407452621"/>
        </patternFill>
      </fill>
      <alignment horizontal="center" vertical="center"/>
      <border>
        <right style="thin">
          <color indexed="64"/>
        </right>
      </border>
      <protection locked="1" hidden="0"/>
    </dxf>
    <dxf>
      <border outline="0"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solid">
          <fgColor rgb="FF000000"/>
          <bgColor rgb="FFFFFF00"/>
        </patternFill>
      </fill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/>
      <border diagonalUp="0" diagonalDown="0">
        <left style="thin">
          <color indexed="64"/>
        </left>
        <right style="thin">
          <color indexed="64"/>
        </right>
        <top style="thin">
          <color theme="4" tint="0.39997558519241921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 style="medium">
          <color indexed="64"/>
        </right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solid">
          <fgColor rgb="FF000000"/>
          <bgColor rgb="FFFFFF00"/>
        </patternFill>
      </fill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>
          <bgColor theme="0" tint="-0.14999847407452621"/>
        </patternFill>
      </fill>
      <alignment horizontal="center" vertical="center"/>
      <border>
        <right style="thin">
          <color indexed="64"/>
        </right>
      </border>
      <protection locked="1" hidden="0"/>
    </dxf>
    <dxf>
      <border outline="0"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solid">
          <fgColor rgb="FF000000"/>
          <bgColor rgb="FFFFFF00"/>
        </patternFill>
      </fill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/>
      <border diagonalUp="0" diagonalDown="0">
        <left style="thin">
          <color indexed="64"/>
        </left>
        <right style="thin">
          <color indexed="64"/>
        </right>
        <top style="thin">
          <color theme="4" tint="0.39997558519241921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 style="medium">
          <color indexed="64"/>
        </right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solid">
          <fgColor rgb="FF000000"/>
          <bgColor rgb="FFFFFF00"/>
        </patternFill>
      </fill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>
          <bgColor theme="0" tint="-0.14999847407452621"/>
        </patternFill>
      </fill>
      <alignment horizontal="center" vertical="center"/>
      <border>
        <right style="thin">
          <color indexed="64"/>
        </right>
      </border>
      <protection locked="1" hidden="0"/>
    </dxf>
    <dxf>
      <border outline="0"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solid">
          <fgColor rgb="FF000000"/>
          <bgColor rgb="FFFFFF00"/>
        </patternFill>
      </fill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/>
      <border diagonalUp="0" diagonalDown="0">
        <left style="thin">
          <color indexed="64"/>
        </left>
        <right style="thin">
          <color indexed="64"/>
        </right>
        <top style="thin">
          <color theme="4" tint="0.39997558519241921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 style="medium">
          <color indexed="64"/>
        </right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solid">
          <fgColor rgb="FF000000"/>
          <bgColor rgb="FFFFFF00"/>
        </patternFill>
      </fill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>
          <bgColor theme="0" tint="-0.14999847407452621"/>
        </patternFill>
      </fill>
      <alignment horizontal="center" vertical="center"/>
      <border>
        <right style="thin">
          <color indexed="64"/>
        </right>
      </border>
      <protection locked="1" hidden="0"/>
    </dxf>
    <dxf>
      <border outline="0"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solid">
          <fgColor rgb="FF000000"/>
          <bgColor rgb="FFFFFF00"/>
        </patternFill>
      </fill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/>
      <border diagonalUp="0" diagonalDown="0">
        <left style="thin">
          <color indexed="64"/>
        </left>
        <right style="thin">
          <color indexed="64"/>
        </right>
        <top style="thin">
          <color theme="4" tint="0.39997558519241921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 style="medium">
          <color indexed="64"/>
        </right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solid">
          <fgColor rgb="FF000000"/>
          <bgColor rgb="FFFFFF00"/>
        </patternFill>
      </fill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>
          <bgColor theme="0" tint="-0.14999847407452621"/>
        </patternFill>
      </fill>
      <alignment horizontal="center" vertical="center"/>
      <border>
        <right style="thin">
          <color indexed="64"/>
        </right>
      </border>
      <protection locked="1" hidden="0"/>
    </dxf>
    <dxf>
      <border outline="0"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solid">
          <fgColor rgb="FF000000"/>
          <bgColor rgb="FFFFFF00"/>
        </patternFill>
      </fill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/>
      <border diagonalUp="0" diagonalDown="0">
        <left style="thin">
          <color indexed="64"/>
        </left>
        <right style="thin">
          <color indexed="64"/>
        </right>
        <top style="thin">
          <color theme="4" tint="0.39997558519241921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 style="medium">
          <color indexed="64"/>
        </right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solid">
          <fgColor rgb="FF000000"/>
          <bgColor rgb="FFFFFF00"/>
        </patternFill>
      </fill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>
          <bgColor theme="0" tint="-0.14999847407452621"/>
        </patternFill>
      </fill>
      <alignment horizontal="center" vertical="center"/>
      <border>
        <right style="thin">
          <color indexed="64"/>
        </right>
      </border>
      <protection locked="1" hidden="0"/>
    </dxf>
    <dxf>
      <border outline="0"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solid">
          <fgColor rgb="FF000000"/>
          <bgColor rgb="FFFFFF00"/>
        </patternFill>
      </fill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/>
      <border diagonalUp="0" diagonalDown="0">
        <left style="thin">
          <color indexed="64"/>
        </left>
        <right style="thin">
          <color indexed="64"/>
        </right>
        <top style="thin">
          <color theme="4" tint="0.39997558519241921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 style="medium">
          <color indexed="64"/>
        </right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solid">
          <fgColor rgb="FF000000"/>
          <bgColor rgb="FFFFFF00"/>
        </patternFill>
      </fill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>
          <bgColor theme="0" tint="-0.14999847407452621"/>
        </patternFill>
      </fill>
      <alignment horizontal="center" vertical="center"/>
      <border>
        <right style="thin">
          <color indexed="64"/>
        </right>
      </border>
      <protection locked="1" hidden="0"/>
    </dxf>
    <dxf>
      <border outline="0"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solid">
          <fgColor rgb="FF000000"/>
          <bgColor rgb="FFFFFF00"/>
        </patternFill>
      </fill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/>
      <border diagonalUp="0" diagonalDown="0">
        <left style="thin">
          <color indexed="64"/>
        </left>
        <right style="thin">
          <color indexed="64"/>
        </right>
        <top style="thin">
          <color theme="4" tint="0.39997558519241921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 style="medium">
          <color indexed="64"/>
        </right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solid">
          <fgColor rgb="FF000000"/>
          <bgColor rgb="FFFFFF00"/>
        </patternFill>
      </fill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 style="medium">
          <color indexed="64"/>
        </left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>
          <bgColor theme="0" tint="-0.14999847407452621"/>
        </patternFill>
      </fill>
      <alignment horizontal="center" vertical="center"/>
      <border>
        <right style="thin">
          <color indexed="64"/>
        </right>
      </border>
      <protection locked="1" hidden="0"/>
    </dxf>
    <dxf>
      <border outline="0"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/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justify" vertical="center" textRotation="0" wrapText="1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mm/dd/yy;@"/>
      <fill>
        <patternFill patternType="solid">
          <fgColor theme="4" tint="0.79998168889431442"/>
          <bgColor theme="4" tint="0.79998168889431442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  <protection locked="0" hidden="0"/>
    </dxf>
    <dxf>
      <border outline="0">
        <top style="thin">
          <color indexed="64"/>
        </top>
      </border>
    </dxf>
    <dxf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8414646-5111-41A3-830E-33E4D0A9F554}" name="Table12" displayName="Table12" ref="A1:A2" totalsRowShown="0" headerRowDxfId="219" dataDxfId="218">
  <autoFilter ref="A1:A2" xr:uid="{88414646-5111-41A3-830E-33E4D0A9F554}"/>
  <tableColumns count="1">
    <tableColumn id="1" xr3:uid="{6D353BF1-7224-4290-B91F-68D71398A408}" name="Choose your agency from the drop-down list" dataDxfId="21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796C59D-9C37-4121-A151-9C6661EE76F4}" name="Program01151621" displayName="Program01151621" ref="A1:U7" totalsRowShown="0" headerRowDxfId="27" dataDxfId="26" tableBorderDxfId="25">
  <autoFilter ref="A1:U7" xr:uid="{A796C59D-9C37-4121-A151-9C6661EE76F4}"/>
  <tableColumns count="21">
    <tableColumn id="3" xr3:uid="{4434992D-02E0-4651-88EE-49C72D163707}" name="Name of Training Program (enter cell A2 only)" dataDxfId="24"/>
    <tableColumn id="4" xr3:uid="{0B2DBA00-D9D0-4E57-A5B9-7007E2A74C88}" name="Metric" dataDxfId="23"/>
    <tableColumn id="5" xr3:uid="{EC8621D9-D725-4634-B263-6036726AA044}" name="Total #" dataDxfId="22"/>
    <tableColumn id="6" xr3:uid="{457D6481-B356-408E-9601-C872A786AA39}" name="# Female" dataDxfId="21"/>
    <tableColumn id="7" xr3:uid="{480FBAC5-6ABC-4093-99A4-1E5CFEC8D115}" name="# Male" dataDxfId="20"/>
    <tableColumn id="8" xr3:uid="{4585B3BF-E089-4DCC-8229-E0F6A1CE61E2}" name="# Non-Binary" dataDxfId="19"/>
    <tableColumn id="9" xr3:uid="{F2E5FE90-6909-481E-9A05-34EC1F705A74}" name="# Unknown/I choose not to disclose" dataDxfId="18"/>
    <tableColumn id="10" xr3:uid="{B3CC9EA7-1AFD-4844-A468-297BDD46C3A2}" name="TOTAL, ALL GENDER- This # must equal the # in Column E. if it appears red, there is an error in the row." dataDxfId="17">
      <calculatedColumnFormula>SUM(Program01151621[[#This Row],['# Female]:['# Unknown/I choose not to disclose]])</calculatedColumnFormula>
    </tableColumn>
    <tableColumn id="11" xr3:uid="{E1DD20E6-4BCD-4053-A740-60034DF8C6C1}" name="# Hispanic" dataDxfId="16"/>
    <tableColumn id="12" xr3:uid="{3EAAA3E1-8D59-47F8-B23C-7822C1E4BDBF}" name="# Asian" dataDxfId="15"/>
    <tableColumn id="13" xr3:uid="{EF9603C3-27E2-4677-83DA-33EFF273153B}" name="# Black" dataDxfId="14"/>
    <tableColumn id="14" xr3:uid="{9310DDD8-5F25-4634-A5FF-1183A2A8EA4E}" name="# White" dataDxfId="13"/>
    <tableColumn id="15" xr3:uid="{4921DD73-2871-4FAF-A5F7-14BF919A4F1D}" name="# SOR_x000a_(Some Other Race = American Indian, Two+, Unknown / I choose not to disclose) " dataDxfId="12"/>
    <tableColumn id="16" xr3:uid="{BB8EA286-0597-4AA3-BEFC-175B42C4E3AA}" name="TOTAL, ALL RACE/ ETHNICITY- this # does not need to equal the # in column E." dataDxfId="11">
      <calculatedColumnFormula>SUM(Program01151621[[#This Row],['# Hispanic]:['# SOR
(Some Other Race = American Indian, Two+, Unknown / I choose not to disclose) ]])</calculatedColumnFormula>
    </tableColumn>
    <tableColumn id="17" xr3:uid="{EAB73838-4C4F-4296-BBD9-68CF65187304}" name="Bronx" dataDxfId="10"/>
    <tableColumn id="18" xr3:uid="{0312E096-95AA-4E56-8FB1-32CD344F78F2}" name="Brooklyn" dataDxfId="9"/>
    <tableColumn id="19" xr3:uid="{7E44B315-114B-49DB-A7BB-DA64E93BC161}" name="Manhattan " dataDxfId="8"/>
    <tableColumn id="20" xr3:uid="{B9FEB212-D723-487F-9CE0-14E7A9956690}" name="Queens" dataDxfId="7"/>
    <tableColumn id="21" xr3:uid="{25153F79-7F79-4DED-B2EB-B14E0DEAD03D}" name="Staten Island" dataDxfId="6"/>
    <tableColumn id="22" xr3:uid="{E98DFD9A-BED3-4A4D-9E35-5A0C9B0385AB}" name="Outside of the 5 Boroughs" dataDxfId="5"/>
    <tableColumn id="23" xr3:uid="{E34528F1-C612-4FB1-98BC-7B45537FB51C}" name="TOTAL, ALL BOROUGH- This # must equal the # in Column E. if it appears red, there is an error in the row." dataDxfId="4">
      <calculatedColumnFormula>SUM(Program01151621[[#This Row],[Bronx]:[Outside of the 5 Boroughs]])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41EF568-FDE4-450D-9867-4E892566CD3A}" name="Table11" displayName="Table11" ref="A1:C77" totalsRowShown="0" tableBorderDxfId="3">
  <autoFilter ref="A1:C77" xr:uid="{B41EF568-FDE4-450D-9867-4E892566CD3A}"/>
  <sortState xmlns:xlrd2="http://schemas.microsoft.com/office/spreadsheetml/2017/richdata2" ref="A2:C77">
    <sortCondition ref="B2:B77"/>
  </sortState>
  <tableColumns count="3">
    <tableColumn id="1" xr3:uid="{A606F93F-D58F-4B89-9B8B-77A66F6FE757}" name="Agency Code" dataDxfId="2"/>
    <tableColumn id="2" xr3:uid="{44F63E20-019B-4974-A581-EDB5FF3CA89C}" name="Agency" dataDxfId="1"/>
    <tableColumn id="3" xr3:uid="{16D32FDF-2251-418C-A19F-9B6D50AB7C0D}" name="Agency Type" dataDxfId="0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004D488-FEC0-4691-A139-F1D901EB2FB6}" name="Borough" displayName="Borough" ref="A1:A8" totalsRowShown="0">
  <autoFilter ref="A1:A8" xr:uid="{9004D488-FEC0-4691-A139-F1D901EB2FB6}"/>
  <tableColumns count="1">
    <tableColumn id="1" xr3:uid="{EC0C043C-F8DB-4F63-9422-E957E4FA07D2}" name="Borough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E42668D-2EC7-454B-847E-A1258D0657AE}" name="Table3" displayName="Table3" ref="A1:C30" totalsRowShown="0" headerRowDxfId="216" tableBorderDxfId="215">
  <autoFilter ref="A1:C30" xr:uid="{BE42668D-2EC7-454B-847E-A1258D0657AE}"/>
  <tableColumns count="3">
    <tableColumn id="3" xr3:uid="{EDE367AD-8910-4446-A022-28A798DEC8A4}" name="Event Date (MM/DD/YYYY)" dataDxfId="214"/>
    <tableColumn id="4" xr3:uid="{2ED47465-8CC7-45A6-A3A6-174040899ED9}" name="Event Name" dataDxfId="213"/>
    <tableColumn id="5" xr3:uid="{F406AA18-CC08-4E45-9BFC-E25168CF4533}" name="Borough (choose &quot;Online&quot; for online events and &quot;Outside NYC&quot; if event took place outside the 5 boroughs)" dataDxfId="2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1B518B3-FF05-42A3-A54D-1119FB735914}" name="Program01" displayName="Program01" ref="A1:U7" totalsRowShown="0" headerRowDxfId="209" dataDxfId="208" tableBorderDxfId="207">
  <autoFilter ref="A1:U7" xr:uid="{C1B518B3-FF05-42A3-A54D-1119FB735914}"/>
  <tableColumns count="21">
    <tableColumn id="3" xr3:uid="{22EC6096-F584-497A-B424-938CC24800E0}" name="Name of Training Program (enter cell A2 only)" dataDxfId="206"/>
    <tableColumn id="4" xr3:uid="{C7A4F46F-BBF3-4512-843C-C86C665D3858}" name="Metric" dataDxfId="205"/>
    <tableColumn id="5" xr3:uid="{05F3996B-7339-436B-AAF9-9A71A88AAB98}" name="Total #" dataDxfId="204"/>
    <tableColumn id="6" xr3:uid="{7F0E75E0-5CE3-47D8-BDE4-609A8293068C}" name="# Female" dataDxfId="203"/>
    <tableColumn id="7" xr3:uid="{5E0856A9-9A27-4E07-80E7-5C63BA01C3FF}" name="# Male" dataDxfId="202"/>
    <tableColumn id="8" xr3:uid="{941901D3-6BD7-469B-AF71-47017C77646C}" name="# Non-Binary" dataDxfId="201"/>
    <tableColumn id="9" xr3:uid="{CD71B559-57A9-43A9-9C2E-295743E3A78D}" name="# Unknown/I choose not to disclose" dataDxfId="200"/>
    <tableColumn id="10" xr3:uid="{2FD6D01F-6C6E-4300-A250-DFCF9B4DD0BB}" name="TOTAL, ALL GENDER- This # must equal the # in Column E. if it appears red, there is an error in the row." dataDxfId="199">
      <calculatedColumnFormula>SUM(Program01[[#This Row],['# Female]:['# Unknown/I choose not to disclose]])</calculatedColumnFormula>
    </tableColumn>
    <tableColumn id="11" xr3:uid="{C6CAF23C-429E-40EA-91AE-14CE61BAC303}" name="# Hispanic" dataDxfId="198"/>
    <tableColumn id="12" xr3:uid="{6C5F0644-A365-4237-BB10-26A327AF0817}" name="# Asian" dataDxfId="197"/>
    <tableColumn id="13" xr3:uid="{0626F3FE-D465-433F-A6C9-D6514E2E4BA6}" name="# Black" dataDxfId="196"/>
    <tableColumn id="14" xr3:uid="{7D3EA333-59B0-4855-BF4C-B5FDBC101700}" name="# White" dataDxfId="195"/>
    <tableColumn id="15" xr3:uid="{A3100FD8-4E17-41AD-ABBC-EF5F33ECF50D}" name="# SOR_x000a_(Some Other Race = American Indian, Two+, Unknown / I choose not to disclose) " dataDxfId="194"/>
    <tableColumn id="16" xr3:uid="{649DC7FE-F3CB-40F4-A367-6A7CC834CA6A}" name="TOTAL, ALL RACE/ ETHNICITY- this # does not need to equal the # in column E." dataDxfId="193">
      <calculatedColumnFormula>SUM(Program01[[#This Row],['# Hispanic]:['# SOR
(Some Other Race = American Indian, Two+, Unknown / I choose not to disclose) ]])</calculatedColumnFormula>
    </tableColumn>
    <tableColumn id="17" xr3:uid="{91B85D38-0A7C-41B4-8653-5F18470BA0C4}" name="Bronx" dataDxfId="192"/>
    <tableColumn id="18" xr3:uid="{3E243F65-5CE9-427F-A447-83871A2FEBE4}" name="Brooklyn" dataDxfId="191"/>
    <tableColumn id="19" xr3:uid="{54E97FDE-CDFA-4BA2-8F10-C01BB9767D31}" name="Manhattan " dataDxfId="190"/>
    <tableColumn id="20" xr3:uid="{C1DF99C8-02CE-4B16-855A-0613F56C746C}" name="Queens" dataDxfId="189"/>
    <tableColumn id="21" xr3:uid="{2BF9309F-375F-4201-B8EE-1DB09F42D511}" name="Staten Island" dataDxfId="188"/>
    <tableColumn id="22" xr3:uid="{A8E1AA3F-E088-4F71-B8D5-F9929DB53B7E}" name="Outside of the 5 Boroughs" dataDxfId="187"/>
    <tableColumn id="23" xr3:uid="{C51BC287-0BE0-41FB-AAA6-9C870A8B6021}" name="TOTAL, ALL BOROUGH- This # must equal the # in Column E. if it appears red, there is an error in the row." dataDxfId="186">
      <calculatedColumnFormula>SUM(Program01[[#This Row],[Bronx]:[Outside of the 5 Boroughs]])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0FC76EA-3E8A-4502-9C84-351F2937816A}" name="Program0115" displayName="Program0115" ref="A1:U7" totalsRowShown="0" headerRowDxfId="183" dataDxfId="182" tableBorderDxfId="181">
  <autoFilter ref="A1:U7" xr:uid="{D0FC76EA-3E8A-4502-9C84-351F2937816A}"/>
  <tableColumns count="21">
    <tableColumn id="3" xr3:uid="{AD7CD83B-9D1C-4936-86DA-35B63FF6C665}" name="Name of Training Program (enter cell A2 only)" dataDxfId="180"/>
    <tableColumn id="4" xr3:uid="{09BD06C3-86C5-4586-B7E5-D6B0B3192E51}" name="Metric" dataDxfId="179"/>
    <tableColumn id="5" xr3:uid="{9F9829B6-9026-437E-8CCF-5C6CCE2A86E1}" name="Total #" dataDxfId="178"/>
    <tableColumn id="6" xr3:uid="{5E0054DC-C928-4BF7-8E0C-0A51C402A5A3}" name="# Female" dataDxfId="177"/>
    <tableColumn id="7" xr3:uid="{83AFB729-079D-4E8A-82CA-BCF7773E9EC7}" name="# Male" dataDxfId="176"/>
    <tableColumn id="8" xr3:uid="{45EC6DEC-8041-4B18-B39B-71B1FB171B33}" name="# Non-Binary" dataDxfId="175"/>
    <tableColumn id="9" xr3:uid="{23E8020F-8A40-4B23-BE60-DC4719CE591A}" name="# Unknown/I choose not to disclose" dataDxfId="174"/>
    <tableColumn id="10" xr3:uid="{294E9913-9FDC-4D8E-9873-C36F4BC8F400}" name="TOTAL, ALL GENDER- This # must equal the # in Column E. if it appears red, there is an error in the row." dataDxfId="173">
      <calculatedColumnFormula>SUM(Program0115[[#This Row],['# Female]:['# Unknown/I choose not to disclose]])</calculatedColumnFormula>
    </tableColumn>
    <tableColumn id="11" xr3:uid="{FBD3663B-5055-4D81-BB86-7A8D72D94DB1}" name="# Hispanic" dataDxfId="172"/>
    <tableColumn id="12" xr3:uid="{87F8CD6F-3F9E-45B2-B7EB-14E0595D5C86}" name="# Asian" dataDxfId="171"/>
    <tableColumn id="13" xr3:uid="{E3693D43-C2F7-43BD-B314-43395A29836B}" name="# Black" dataDxfId="170"/>
    <tableColumn id="14" xr3:uid="{AE11C9D3-4A0D-48E6-8FA3-EDB14AFE35D6}" name="# White" dataDxfId="169"/>
    <tableColumn id="15" xr3:uid="{9DF790BF-F1A6-4315-A6DE-6CCA4245DB07}" name="# SOR_x000a_(Some Other Race = American Indian, Two+, Unknown / I choose not to disclose) " dataDxfId="168"/>
    <tableColumn id="16" xr3:uid="{7E07423D-D888-44D9-925F-CEF97A8311D6}" name="TOTAL, ALL RACE/ ETHNICITY- this # does not need to equal the # in column E." dataDxfId="167">
      <calculatedColumnFormula>SUM(Program0115[[#This Row],['# Hispanic]:['# SOR
(Some Other Race = American Indian, Two+, Unknown / I choose not to disclose) ]])</calculatedColumnFormula>
    </tableColumn>
    <tableColumn id="17" xr3:uid="{3E949A8E-9E5A-4B8E-95F5-2A57993BB282}" name="Bronx" dataDxfId="166"/>
    <tableColumn id="18" xr3:uid="{81F6BFD4-B000-49E6-912E-B9610803D158}" name="Brooklyn" dataDxfId="165"/>
    <tableColumn id="19" xr3:uid="{4D532E0C-F6EA-447C-9251-A4F950DC82F6}" name="Manhattan " dataDxfId="164"/>
    <tableColumn id="20" xr3:uid="{255CE206-BEC7-4204-9D7E-6E6A198DDE63}" name="Queens" dataDxfId="163"/>
    <tableColumn id="21" xr3:uid="{A1374111-4D90-4F25-8A29-E7BDCC5E87FB}" name="Staten Island" dataDxfId="162"/>
    <tableColumn id="22" xr3:uid="{2407510A-F14B-4AD8-9346-038F0EFD9FC9}" name="Outside of the 5 Boroughs" dataDxfId="161"/>
    <tableColumn id="23" xr3:uid="{30CBC820-B42F-4F8E-9391-0492874F80A9}" name="TOTAL, ALL BOROUGH- This # must equal the # in Column E. if it appears red, there is an error in the row." dataDxfId="160">
      <calculatedColumnFormula>SUM(Program0115[[#This Row],[Bronx]:[Outside of the 5 Boroughs]])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D8547C6-BCD5-43D9-AD65-619F1282C496}" name="Program011516" displayName="Program011516" ref="A1:U7" totalsRowShown="0" headerRowDxfId="157" dataDxfId="156" tableBorderDxfId="155">
  <autoFilter ref="A1:U7" xr:uid="{ED8547C6-BCD5-43D9-AD65-619F1282C496}"/>
  <tableColumns count="21">
    <tableColumn id="3" xr3:uid="{8EEFC891-68DA-4731-ACC1-D7BFC63CDA5F}" name="Name of Training Program (enter cell A2 only)" dataDxfId="154"/>
    <tableColumn id="4" xr3:uid="{E0B5578A-4502-4DE4-9D88-D49B710BE331}" name="Metric" dataDxfId="153"/>
    <tableColumn id="5" xr3:uid="{E39FC47A-BA49-487D-AEAD-31C39CD9A0F3}" name="Total #" dataDxfId="152"/>
    <tableColumn id="6" xr3:uid="{AE78CA72-FA34-4573-8F4F-3387E83CB901}" name="# Female" dataDxfId="151"/>
    <tableColumn id="7" xr3:uid="{C4F15ED2-30BD-4694-8A6E-8C18D7F27573}" name="# Male" dataDxfId="150"/>
    <tableColumn id="8" xr3:uid="{9C8418F6-C420-4256-A099-40751F3ABC4F}" name="# Non-Binary" dataDxfId="149"/>
    <tableColumn id="9" xr3:uid="{1E3FBF50-D4AE-4B28-A58A-E782677B12F9}" name="# Unknown/I choose not to disclose" dataDxfId="148"/>
    <tableColumn id="10" xr3:uid="{AC1C29E5-5744-4891-BEC6-DD40CE6A5FC2}" name="TOTAL, ALL GENDER- This # must equal the # in Column E. if it appears red, there is an error in the row." dataDxfId="147">
      <calculatedColumnFormula>SUM(Program011516[[#This Row],['# Female]:['# Unknown/I choose not to disclose]])</calculatedColumnFormula>
    </tableColumn>
    <tableColumn id="11" xr3:uid="{E80F963B-BCD8-4CC2-B03A-FC1EE3F181C9}" name="# Hispanic" dataDxfId="146"/>
    <tableColumn id="12" xr3:uid="{C66BE533-52BD-4DB7-9E45-AE41F163D47C}" name="# Asian" dataDxfId="145"/>
    <tableColumn id="13" xr3:uid="{5C2CB35E-52CB-4BB6-BEFA-A7FFD15BC2E6}" name="# Black" dataDxfId="144"/>
    <tableColumn id="14" xr3:uid="{A16915A2-B58A-4D16-8D70-7E87107201CF}" name="# White" dataDxfId="143"/>
    <tableColumn id="15" xr3:uid="{2E43AC31-38DB-4225-84FA-8EFC094FA1FF}" name="# SOR_x000a_(Some Other Race = American Indian, Two+, Unknown / I choose not to disclose) " dataDxfId="142"/>
    <tableColumn id="16" xr3:uid="{22751AAA-4120-4AD5-BA9A-7E662750019A}" name="TOTAL, ALL RACE/ ETHNICITY- this # does not need to equal the # in column E." dataDxfId="141">
      <calculatedColumnFormula>SUM(Program011516[[#This Row],['# Hispanic]:['# SOR
(Some Other Race = American Indian, Two+, Unknown / I choose not to disclose) ]])</calculatedColumnFormula>
    </tableColumn>
    <tableColumn id="17" xr3:uid="{36A32003-9586-4DA7-8256-60E65B976E21}" name="Bronx" dataDxfId="140"/>
    <tableColumn id="18" xr3:uid="{1F5B242E-7FB8-4908-98FB-D2C2A87BE216}" name="Brooklyn" dataDxfId="139"/>
    <tableColumn id="19" xr3:uid="{84324036-1F4E-4B1A-8165-A96C5C0936B1}" name="Manhattan " dataDxfId="138"/>
    <tableColumn id="20" xr3:uid="{5519D35B-0EDC-493C-B993-34A51B7FA89A}" name="Queens" dataDxfId="137"/>
    <tableColumn id="21" xr3:uid="{2C44AB02-CEDF-421B-9886-DF50686EEA08}" name="Staten Island" dataDxfId="136"/>
    <tableColumn id="22" xr3:uid="{1EFB6F38-FFB2-4979-860D-C10FC7E3D960}" name="Outside of the 5 Boroughs" dataDxfId="135"/>
    <tableColumn id="23" xr3:uid="{F5F09E2C-6F01-4B30-9DBA-499913599B8A}" name="TOTAL, ALL BOROUGH- This # must equal the # in Column E. if it appears red, there is an error in the row." dataDxfId="134">
      <calculatedColumnFormula>SUM(Program011516[[#This Row],[Bronx]:[Outside of the 5 Boroughs]])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946D56A-EE91-4297-8122-5DD50EE6EA3B}" name="Program01151617" displayName="Program01151617" ref="A1:U7" totalsRowShown="0" headerRowDxfId="131" dataDxfId="130" tableBorderDxfId="129">
  <autoFilter ref="A1:U7" xr:uid="{1946D56A-EE91-4297-8122-5DD50EE6EA3B}"/>
  <tableColumns count="21">
    <tableColumn id="3" xr3:uid="{BBDEB289-262A-4A47-A5E5-30A4822DC37F}" name="Name of Training Program (enter cell A2 only)" dataDxfId="128"/>
    <tableColumn id="4" xr3:uid="{B984D761-0F18-4AB0-8BA9-7B7CE3887135}" name="Metric" dataDxfId="127"/>
    <tableColumn id="5" xr3:uid="{778EB302-FAE9-4757-A9F4-E8C991BB1FE4}" name="Total #" dataDxfId="126"/>
    <tableColumn id="6" xr3:uid="{8364EA29-C869-46CD-8D1C-3467A97F2802}" name="# Female" dataDxfId="125"/>
    <tableColumn id="7" xr3:uid="{2579534E-F328-4995-883D-EB818B4855FD}" name="# Male" dataDxfId="124"/>
    <tableColumn id="8" xr3:uid="{1DC16320-ED08-46FB-9A0D-5C6AC427C940}" name="# Non-Binary" dataDxfId="123"/>
    <tableColumn id="9" xr3:uid="{21F292E1-2749-4C79-AD96-5EEB2FD9EAEF}" name="# Unknown/I choose not to disclose" dataDxfId="122"/>
    <tableColumn id="10" xr3:uid="{160620E8-DBC4-4EBF-AC97-AFEAB225BEE9}" name="TOTAL, ALL GENDER- This # must equal the # in Column E. if it appears red, there is an error in the row." dataDxfId="121">
      <calculatedColumnFormula>SUM(Program01151617[[#This Row],['# Female]:['# Unknown/I choose not to disclose]])</calculatedColumnFormula>
    </tableColumn>
    <tableColumn id="11" xr3:uid="{55DBD2C9-05D3-459E-8CD9-40D178181AFE}" name="# Hispanic" dataDxfId="120"/>
    <tableColumn id="12" xr3:uid="{77B2B7FB-BBC3-4807-BF36-F0483761F4CC}" name="# Asian" dataDxfId="119"/>
    <tableColumn id="13" xr3:uid="{6EEAA86F-FAEA-4CFC-A710-29F407D3BEB0}" name="# Black" dataDxfId="118"/>
    <tableColumn id="14" xr3:uid="{8686FFAA-82B9-4DF9-8E72-799EEE027C3C}" name="# White" dataDxfId="117"/>
    <tableColumn id="15" xr3:uid="{DE08DDCD-A4E5-4E61-979F-6FFE2CC118CA}" name="# SOR_x000a_(Some Other Race = American Indian, Two+, Unknown / I choose not to disclose) " dataDxfId="116"/>
    <tableColumn id="16" xr3:uid="{B267272B-CA45-4916-9128-5D4DA9474490}" name="TOTAL, ALL RACE/ ETHNICITY- this # does not need to equal the # in column E." dataDxfId="115">
      <calculatedColumnFormula>SUM(Program01151617[[#This Row],['# Hispanic]:['# SOR
(Some Other Race = American Indian, Two+, Unknown / I choose not to disclose) ]])</calculatedColumnFormula>
    </tableColumn>
    <tableColumn id="17" xr3:uid="{369128B6-2513-4471-97CF-F87DD09B8CF4}" name="Bronx" dataDxfId="114"/>
    <tableColumn id="18" xr3:uid="{65AAE260-2020-4934-80A3-86B59427C99F}" name="Brooklyn" dataDxfId="113"/>
    <tableColumn id="19" xr3:uid="{288B2708-31A5-4333-A576-12895A4A55FB}" name="Manhattan " dataDxfId="112"/>
    <tableColumn id="20" xr3:uid="{2E674C5F-2D0D-4A10-862D-AC1BBC339572}" name="Queens" dataDxfId="111"/>
    <tableColumn id="21" xr3:uid="{EFD2AD10-337B-404D-94C7-24498E19330D}" name="Staten Island" dataDxfId="110"/>
    <tableColumn id="22" xr3:uid="{0969ED7F-0C62-4FC7-BCA0-D74931E9AEEE}" name="Outside of the 5 Boroughs" dataDxfId="109"/>
    <tableColumn id="23" xr3:uid="{B2EA44EF-8014-4088-8621-059461D8D496}" name="TOTAL, ALL BOROUGH- This # must equal the # in Column E. if it appears red, there is an error in the row." dataDxfId="108">
      <calculatedColumnFormula>SUM(Program01151617[[#This Row],[Bronx]:[Outside of the 5 Boroughs]])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06BD63C-DD13-48C7-8CE6-ABA79C6CC05F}" name="Program01151618" displayName="Program01151618" ref="A1:U7" totalsRowShown="0" headerRowDxfId="105" dataDxfId="104" tableBorderDxfId="103">
  <autoFilter ref="A1:U7" xr:uid="{C06BD63C-DD13-48C7-8CE6-ABA79C6CC05F}"/>
  <tableColumns count="21">
    <tableColumn id="3" xr3:uid="{56BEA1BF-6460-4665-9988-A4CCBE0AA6D8}" name="Name of Training Program (enter cell A2 only)" dataDxfId="102"/>
    <tableColumn id="4" xr3:uid="{70CCD34D-5855-41BE-A786-BB06634039F8}" name="Metric" dataDxfId="101"/>
    <tableColumn id="5" xr3:uid="{98CE7B16-541A-4D21-B2DE-B6110494A2C4}" name="Total #" dataDxfId="100"/>
    <tableColumn id="6" xr3:uid="{9B7FEC66-EE44-4348-ADD7-D360DF9E534D}" name="# Female" dataDxfId="99"/>
    <tableColumn id="7" xr3:uid="{CC43790F-0AD1-40C7-B49C-9770060E2A53}" name="# Male" dataDxfId="98"/>
    <tableColumn id="8" xr3:uid="{05153C2E-6F9E-487D-8585-A284E6EB9250}" name="# Non-Binary" dataDxfId="97"/>
    <tableColumn id="9" xr3:uid="{1EBFB174-AF22-4A51-947C-608A44462F1D}" name="# Unknown/I choose not to disclose" dataDxfId="96"/>
    <tableColumn id="10" xr3:uid="{A14F02B1-1D79-44FA-9175-BB8D7F620D19}" name="TOTAL, ALL GENDER- This # must equal the # in Column E. if it appears red, there is an error in the row." dataDxfId="95">
      <calculatedColumnFormula>SUM(Program01151618[[#This Row],['# Female]:['# Unknown/I choose not to disclose]])</calculatedColumnFormula>
    </tableColumn>
    <tableColumn id="11" xr3:uid="{915B5561-7945-4A19-B583-5CF2E306C72B}" name="# Hispanic" dataDxfId="94"/>
    <tableColumn id="12" xr3:uid="{02905122-1F2F-4F3E-BB90-2197CC597356}" name="# Asian" dataDxfId="93"/>
    <tableColumn id="13" xr3:uid="{4B3BF0CA-5EB3-4EAD-A551-AE9D34A8F8B1}" name="# Black" dataDxfId="92"/>
    <tableColumn id="14" xr3:uid="{42E42B2B-3852-453F-81D1-24DAD7E585AA}" name="# White" dataDxfId="91"/>
    <tableColumn id="15" xr3:uid="{71DD0B45-133F-45B0-970E-52C1F1DB49AE}" name="# SOR_x000a_(Some Other Race = American Indian, Two+, Unknown / I choose not to disclose) " dataDxfId="90"/>
    <tableColumn id="16" xr3:uid="{B0EA5493-7916-4EAE-9849-27AEB09EE3C8}" name="TOTAL, ALL RACE/ ETHNICITY- this # does not need to equal the # in column E." dataDxfId="89">
      <calculatedColumnFormula>SUM(Program01151618[[#This Row],['# Hispanic]:['# SOR
(Some Other Race = American Indian, Two+, Unknown / I choose not to disclose) ]])</calculatedColumnFormula>
    </tableColumn>
    <tableColumn id="17" xr3:uid="{D77255AC-9E4B-4728-9BCF-6CF746586AD0}" name="Bronx" dataDxfId="88"/>
    <tableColumn id="18" xr3:uid="{8E75889A-7C9B-4F09-8E90-9BEC44C3FF3B}" name="Brooklyn" dataDxfId="87"/>
    <tableColumn id="19" xr3:uid="{AC752945-0787-49D3-AD89-9BD1B886A9EC}" name="Manhattan " dataDxfId="86"/>
    <tableColumn id="20" xr3:uid="{DFB08D2C-DD36-4AD4-9517-8E1EE7776D0C}" name="Queens" dataDxfId="85"/>
    <tableColumn id="21" xr3:uid="{C8EA0172-D1BB-49B4-8FEB-E6285DF23EEA}" name="Staten Island" dataDxfId="84"/>
    <tableColumn id="22" xr3:uid="{2137E198-94A7-4A05-85ED-9CB5EAD85F86}" name="Outside of the 5 Boroughs" dataDxfId="83"/>
    <tableColumn id="23" xr3:uid="{65AAFF4C-94C7-471B-98C1-9C4C81E5AA32}" name="TOTAL, ALL BOROUGH- This # must equal the # in Column E. if it appears red, there is an error in the row." dataDxfId="82">
      <calculatedColumnFormula>SUM(Program01151618[[#This Row],[Bronx]:[Outside of the 5 Boroughs]])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F9FD764-488A-4DC1-B41F-4839953F58F9}" name="Program01151619" displayName="Program01151619" ref="A1:U7" totalsRowShown="0" headerRowDxfId="79" dataDxfId="78" tableBorderDxfId="77">
  <autoFilter ref="A1:U7" xr:uid="{5F9FD764-488A-4DC1-B41F-4839953F58F9}"/>
  <tableColumns count="21">
    <tableColumn id="3" xr3:uid="{2797BC2A-986A-45D1-8DE7-6EAC3AA68837}" name="Name of Training Program (enter cell A2 only)" dataDxfId="76"/>
    <tableColumn id="4" xr3:uid="{09E80972-2C39-4C4C-A1A3-48824BCB9E2C}" name="Metric" dataDxfId="75"/>
    <tableColumn id="5" xr3:uid="{A75C4E41-F52E-48DA-974E-CDF4E7849504}" name="Total #" dataDxfId="74"/>
    <tableColumn id="6" xr3:uid="{B3E22163-05DC-47E1-A898-44D78D79AA8A}" name="# Female" dataDxfId="73"/>
    <tableColumn id="7" xr3:uid="{E83682C3-4733-4C64-A175-DAC8E269D260}" name="# Male" dataDxfId="72"/>
    <tableColumn id="8" xr3:uid="{90D8024B-8723-4DE7-B0F4-A96486D70FE1}" name="# Non-Binary" dataDxfId="71"/>
    <tableColumn id="9" xr3:uid="{29744112-957B-4F37-98EE-4D5C0E69A58A}" name="# Unknown/I choose not to disclose" dataDxfId="70"/>
    <tableColumn id="10" xr3:uid="{4CBD14E6-1D27-457D-B846-81400C466308}" name="TOTAL, ALL GENDER- This # must equal the # in Column E. if it appears red, there is an error in the row." dataDxfId="69">
      <calculatedColumnFormula>SUM(Program01151619[[#This Row],['# Female]:['# Unknown/I choose not to disclose]])</calculatedColumnFormula>
    </tableColumn>
    <tableColumn id="11" xr3:uid="{64CA7EED-1DC5-45EC-9341-AB92BBF17FD5}" name="# Hispanic" dataDxfId="68"/>
    <tableColumn id="12" xr3:uid="{FAF3FFC4-6CC7-4293-8489-6B4983C47041}" name="# Asian" dataDxfId="67"/>
    <tableColumn id="13" xr3:uid="{C5159F90-88A4-4DDC-8A35-F01A85B30CD8}" name="# Black" dataDxfId="66"/>
    <tableColumn id="14" xr3:uid="{8E2A63F4-8544-47A2-9C26-9FCB42094995}" name="# White" dataDxfId="65"/>
    <tableColumn id="15" xr3:uid="{9BE693B7-1024-42FC-9AB7-84995355FF16}" name="# SOR_x000a_(Some Other Race = American Indian, Two+, Unknown / I choose not to disclose) " dataDxfId="64"/>
    <tableColumn id="16" xr3:uid="{ECC054A8-7FAB-4B57-81E6-8BBA969927E8}" name="TOTAL, ALL RACE/ ETHNICITY- this # does not need to equal the # in column E." dataDxfId="63">
      <calculatedColumnFormula>SUM(Program01151619[[#This Row],['# Hispanic]:['# SOR
(Some Other Race = American Indian, Two+, Unknown / I choose not to disclose) ]])</calculatedColumnFormula>
    </tableColumn>
    <tableColumn id="17" xr3:uid="{45236473-90DE-4AA0-8DC2-AFDCC3B4DBBF}" name="Bronx" dataDxfId="62"/>
    <tableColumn id="18" xr3:uid="{78CE506E-0482-45B4-9372-7FCA813E8536}" name="Brooklyn" dataDxfId="61"/>
    <tableColumn id="19" xr3:uid="{21B5F29B-DD79-4264-9822-E11D6AC868FA}" name="Manhattan " dataDxfId="60"/>
    <tableColumn id="20" xr3:uid="{E0B764D8-D644-4EBC-9F0D-82566357376B}" name="Queens" dataDxfId="59"/>
    <tableColumn id="21" xr3:uid="{17138F24-4610-4562-A2F6-9D0CACB33D1C}" name="Staten Island" dataDxfId="58"/>
    <tableColumn id="22" xr3:uid="{7FB5DB13-8931-4D95-8B09-DD0C24157E7A}" name="Outside of the 5 Boroughs" dataDxfId="57"/>
    <tableColumn id="23" xr3:uid="{2B111AD4-B9F7-4D3E-9094-78409A99858D}" name="TOTAL, ALL BOROUGH- This # must equal the # in Column E. if it appears red, there is an error in the row." dataDxfId="56">
      <calculatedColumnFormula>SUM(Program01151619[[#This Row],[Bronx]:[Outside of the 5 Boroughs]])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302AAA9-1FD0-4FE2-8B3A-5F525B9905C8}" name="Program01151620" displayName="Program01151620" ref="A1:U7" totalsRowShown="0" headerRowDxfId="53" dataDxfId="52" tableBorderDxfId="51">
  <autoFilter ref="A1:U7" xr:uid="{7302AAA9-1FD0-4FE2-8B3A-5F525B9905C8}"/>
  <tableColumns count="21">
    <tableColumn id="3" xr3:uid="{A11AE1E3-5F5B-462B-80C8-F04F715D0FD1}" name="Name of Training Program (enter cell A2 only)" dataDxfId="50"/>
    <tableColumn id="4" xr3:uid="{494B2098-029C-49C3-AB43-F81CFE89DBDA}" name="Metric" dataDxfId="49"/>
    <tableColumn id="5" xr3:uid="{68BDF7A4-98A8-4584-9EDE-65F6E6B5EFCB}" name="Total #" dataDxfId="48"/>
    <tableColumn id="6" xr3:uid="{25027424-B23E-468F-A64E-FA6CEAF23F6D}" name="# Female" dataDxfId="47"/>
    <tableColumn id="7" xr3:uid="{C7E8AC43-BA6D-428E-984C-A4777E98AD42}" name="# Male" dataDxfId="46"/>
    <tableColumn id="8" xr3:uid="{BC494C1D-9B93-4F49-8E33-3D3D37541FE4}" name="# Non-Binary" dataDxfId="45"/>
    <tableColumn id="9" xr3:uid="{B6AE2CA7-2FA2-47F5-9784-2C3460DE6D38}" name="# Unknown/I choose not to disclose" dataDxfId="44"/>
    <tableColumn id="10" xr3:uid="{1640061D-F474-465E-A098-057C787AF7FA}" name="TOTAL, ALL GENDER- This # must equal the # in Column E. if it appears red, there is an error in the row." dataDxfId="43">
      <calculatedColumnFormula>SUM(Program01151620[[#This Row],['# Female]:['# Unknown/I choose not to disclose]])</calculatedColumnFormula>
    </tableColumn>
    <tableColumn id="11" xr3:uid="{DC3B34B0-1DFE-426A-9B15-264C2257B07B}" name="# Hispanic" dataDxfId="42"/>
    <tableColumn id="12" xr3:uid="{BF64417F-4024-4737-B896-910C1599ED14}" name="# Asian" dataDxfId="41"/>
    <tableColumn id="13" xr3:uid="{F007F109-A923-4B96-87E0-474A2E7B4B13}" name="# Black" dataDxfId="40"/>
    <tableColumn id="14" xr3:uid="{F8D3A57E-B6D8-4D84-81FC-9F2F9157E04D}" name="# White" dataDxfId="39"/>
    <tableColumn id="15" xr3:uid="{A58F4A92-1419-43D2-BDD7-A3F98C807C33}" name="# SOR_x000a_(Some Other Race = American Indian, Two+, Unknown / I choose not to disclose) " dataDxfId="38"/>
    <tableColumn id="16" xr3:uid="{0B5FD47C-CA31-4462-98A9-23CF442FA991}" name="TOTAL, ALL RACE/ ETHNICITY- this # does not need to equal the # in column E." dataDxfId="37">
      <calculatedColumnFormula>SUM(Program01151620[[#This Row],['# Hispanic]:['# SOR
(Some Other Race = American Indian, Two+, Unknown / I choose not to disclose) ]])</calculatedColumnFormula>
    </tableColumn>
    <tableColumn id="17" xr3:uid="{47D8EBE0-2FB4-4D81-8026-FF4AA22E2BB6}" name="Bronx" dataDxfId="36"/>
    <tableColumn id="18" xr3:uid="{38C91E9D-0DA8-4488-B185-9A4D1F61FD4F}" name="Brooklyn" dataDxfId="35"/>
    <tableColumn id="19" xr3:uid="{E089020B-6A68-4473-AED5-3059CEF5640F}" name="Manhattan " dataDxfId="34"/>
    <tableColumn id="20" xr3:uid="{B8637EAA-FF44-4C0A-9233-CDD5EEE400F3}" name="Queens" dataDxfId="33"/>
    <tableColumn id="21" xr3:uid="{872AC06C-4E84-4D75-8AAD-3CA5DFD25A62}" name="Staten Island" dataDxfId="32"/>
    <tableColumn id="22" xr3:uid="{2CAB2145-7098-49CE-B395-C26BF617BE48}" name="Outside of the 5 Boroughs" dataDxfId="31"/>
    <tableColumn id="23" xr3:uid="{B4E7D9DB-0B75-4C4E-B40F-FDA90F75BF6D}" name="TOTAL, ALL BOROUGH- This # must equal the # in Column E. if it appears red, there is an error in the row." dataDxfId="30">
      <calculatedColumnFormula>SUM(Program01151620[[#This Row],[Bronx]:[Outside of the 5 Boroughs]])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9BD3A-9FF4-4CAF-8825-4D86A85C2087}">
  <dimension ref="A1:A2"/>
  <sheetViews>
    <sheetView tabSelected="1" workbookViewId="0">
      <selection activeCell="A2" sqref="A2"/>
    </sheetView>
  </sheetViews>
  <sheetFormatPr defaultRowHeight="15" x14ac:dyDescent="0.25"/>
  <cols>
    <col min="1" max="1" width="80" customWidth="1"/>
  </cols>
  <sheetData>
    <row r="1" spans="1:1" ht="72.75" customHeight="1" x14ac:dyDescent="0.25">
      <c r="A1" s="30" t="s">
        <v>0</v>
      </c>
    </row>
    <row r="2" spans="1:1" ht="46.5" customHeight="1" x14ac:dyDescent="0.25">
      <c r="A2" s="31" t="s">
        <v>1</v>
      </c>
    </row>
  </sheetData>
  <sheetProtection algorithmName="SHA-512" hashValue="Hgp0u0fKJflHbrBXk8DIt5bsU9uoI3hJlq/4nD2k046CMTEdXbwVXEO11tLngsWVk4vMJH0qe6KC5eyKUoaZmQ==" saltValue="etlA8pDOmU3T91w2ndHHkA==" spinCount="100000" sheet="1" objects="1" scenarios="1"/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3BC55245-2227-43EF-8B26-62566E8D8C7F}">
          <x14:formula1>
            <xm:f>'Agency Drop Down'!$B$2:$B$77</xm:f>
          </x14:formula1>
          <xm:sqref>A2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9D861-F7F1-4087-BA51-77E18B59CCEE}">
  <dimension ref="A1:U7"/>
  <sheetViews>
    <sheetView workbookViewId="0">
      <selection activeCell="Q5" sqref="Q5"/>
    </sheetView>
  </sheetViews>
  <sheetFormatPr defaultRowHeight="15" x14ac:dyDescent="0.2"/>
  <cols>
    <col min="1" max="1" width="29.85546875" style="9" customWidth="1"/>
    <col min="2" max="2" width="37.28515625" style="9" customWidth="1"/>
    <col min="3" max="22" width="20.7109375" style="9" customWidth="1"/>
    <col min="23" max="16384" width="9.140625" style="9"/>
  </cols>
  <sheetData>
    <row r="1" spans="1:21" s="11" customFormat="1" ht="130.5" customHeight="1" x14ac:dyDescent="0.25">
      <c r="A1" s="32" t="s">
        <v>11</v>
      </c>
      <c r="B1" s="33" t="s">
        <v>12</v>
      </c>
      <c r="C1" s="34" t="s">
        <v>13</v>
      </c>
      <c r="D1" s="35" t="s">
        <v>14</v>
      </c>
      <c r="E1" s="36" t="s">
        <v>15</v>
      </c>
      <c r="F1" s="36" t="s">
        <v>16</v>
      </c>
      <c r="G1" s="36" t="s">
        <v>17</v>
      </c>
      <c r="H1" s="37" t="s">
        <v>18</v>
      </c>
      <c r="I1" s="35" t="s">
        <v>19</v>
      </c>
      <c r="J1" s="36" t="s">
        <v>20</v>
      </c>
      <c r="K1" s="36" t="s">
        <v>21</v>
      </c>
      <c r="L1" s="36" t="s">
        <v>22</v>
      </c>
      <c r="M1" s="36" t="s">
        <v>23</v>
      </c>
      <c r="N1" s="38" t="s">
        <v>24</v>
      </c>
      <c r="O1" s="36" t="s">
        <v>10</v>
      </c>
      <c r="P1" s="36" t="s">
        <v>6</v>
      </c>
      <c r="Q1" s="36" t="s">
        <v>25</v>
      </c>
      <c r="R1" s="36" t="s">
        <v>8</v>
      </c>
      <c r="S1" s="36" t="s">
        <v>26</v>
      </c>
      <c r="T1" s="36" t="s">
        <v>27</v>
      </c>
      <c r="U1" s="37" t="s">
        <v>28</v>
      </c>
    </row>
    <row r="2" spans="1:21" s="10" customFormat="1" ht="60" customHeight="1" x14ac:dyDescent="0.2">
      <c r="A2" s="39"/>
      <c r="B2" s="40" t="s">
        <v>30</v>
      </c>
      <c r="C2" s="41"/>
      <c r="D2" s="42"/>
      <c r="E2" s="41"/>
      <c r="F2" s="41"/>
      <c r="G2" s="41"/>
      <c r="H2" s="43">
        <f>SUM(Program01151621[[#This Row],['# Female]:['# Unknown/I choose not to disclose]])</f>
        <v>0</v>
      </c>
      <c r="I2" s="42"/>
      <c r="J2" s="41"/>
      <c r="K2" s="41"/>
      <c r="L2" s="41"/>
      <c r="M2" s="41"/>
      <c r="N2" s="44">
        <f>SUM(Program01151621[[#This Row],['# Hispanic]:['# SOR
(Some Other Race = American Indian, Two+, Unknown / I choose not to disclose) ]])</f>
        <v>0</v>
      </c>
      <c r="O2" s="41"/>
      <c r="P2" s="41"/>
      <c r="Q2" s="41"/>
      <c r="R2" s="41"/>
      <c r="S2" s="41"/>
      <c r="T2" s="41"/>
      <c r="U2" s="43">
        <f>SUM(Program01151621[[#This Row],[Bronx]:[Outside of the 5 Boroughs]])</f>
        <v>0</v>
      </c>
    </row>
    <row r="3" spans="1:21" ht="60" customHeight="1" x14ac:dyDescent="0.2">
      <c r="A3" s="45"/>
      <c r="B3" s="46" t="s">
        <v>31</v>
      </c>
      <c r="C3" s="47"/>
      <c r="D3" s="48"/>
      <c r="E3" s="47"/>
      <c r="F3" s="47"/>
      <c r="G3" s="47"/>
      <c r="H3" s="43">
        <f>SUM(Program01151621[[#This Row],['# Female]:['# Unknown/I choose not to disclose]])</f>
        <v>0</v>
      </c>
      <c r="I3" s="48"/>
      <c r="J3" s="47"/>
      <c r="K3" s="47"/>
      <c r="L3" s="47"/>
      <c r="M3" s="47"/>
      <c r="N3" s="44">
        <f>SUM(Program01151621[[#This Row],['# Hispanic]:['# SOR
(Some Other Race = American Indian, Two+, Unknown / I choose not to disclose) ]])</f>
        <v>0</v>
      </c>
      <c r="O3" s="47"/>
      <c r="P3" s="47"/>
      <c r="Q3" s="47"/>
      <c r="R3" s="47"/>
      <c r="S3" s="47"/>
      <c r="T3" s="47"/>
      <c r="U3" s="43">
        <f>SUM(Program01151621[[#This Row],[Bronx]:[Outside of the 5 Boroughs]])</f>
        <v>0</v>
      </c>
    </row>
    <row r="4" spans="1:21" ht="60" customHeight="1" x14ac:dyDescent="0.2">
      <c r="A4" s="45"/>
      <c r="B4" s="49" t="s">
        <v>32</v>
      </c>
      <c r="C4" s="41"/>
      <c r="D4" s="42"/>
      <c r="E4" s="41"/>
      <c r="F4" s="41"/>
      <c r="G4" s="41"/>
      <c r="H4" s="43">
        <f>SUM(Program01151621[[#This Row],['# Female]:['# Unknown/I choose not to disclose]])</f>
        <v>0</v>
      </c>
      <c r="I4" s="42"/>
      <c r="J4" s="41"/>
      <c r="K4" s="41"/>
      <c r="L4" s="41"/>
      <c r="M4" s="41"/>
      <c r="N4" s="44">
        <f>SUM(Program01151621[[#This Row],['# Hispanic]:['# SOR
(Some Other Race = American Indian, Two+, Unknown / I choose not to disclose) ]])</f>
        <v>0</v>
      </c>
      <c r="O4" s="41"/>
      <c r="P4" s="41"/>
      <c r="Q4" s="41"/>
      <c r="R4" s="41"/>
      <c r="S4" s="41"/>
      <c r="T4" s="41"/>
      <c r="U4" s="43">
        <f>SUM(Program01151621[[#This Row],[Bronx]:[Outside of the 5 Boroughs]])</f>
        <v>0</v>
      </c>
    </row>
    <row r="5" spans="1:21" ht="60" customHeight="1" x14ac:dyDescent="0.2">
      <c r="A5" s="45"/>
      <c r="B5" s="46" t="s">
        <v>33</v>
      </c>
      <c r="C5" s="47"/>
      <c r="D5" s="48"/>
      <c r="E5" s="47"/>
      <c r="F5" s="47"/>
      <c r="G5" s="47"/>
      <c r="H5" s="43">
        <f>SUM(Program01151621[[#This Row],['# Female]:['# Unknown/I choose not to disclose]])</f>
        <v>0</v>
      </c>
      <c r="I5" s="48"/>
      <c r="J5" s="47"/>
      <c r="K5" s="47"/>
      <c r="L5" s="47"/>
      <c r="M5" s="47"/>
      <c r="N5" s="44">
        <f>SUM(Program01151621[[#This Row],['# Hispanic]:['# SOR
(Some Other Race = American Indian, Two+, Unknown / I choose not to disclose) ]])</f>
        <v>0</v>
      </c>
      <c r="O5" s="47"/>
      <c r="P5" s="47"/>
      <c r="Q5" s="47"/>
      <c r="R5" s="47"/>
      <c r="S5" s="47"/>
      <c r="T5" s="47"/>
      <c r="U5" s="43">
        <f>SUM(Program01151621[[#This Row],[Bronx]:[Outside of the 5 Boroughs]])</f>
        <v>0</v>
      </c>
    </row>
    <row r="6" spans="1:21" ht="60" customHeight="1" x14ac:dyDescent="0.2">
      <c r="A6" s="45"/>
      <c r="B6" s="49" t="s">
        <v>34</v>
      </c>
      <c r="C6" s="41"/>
      <c r="D6" s="42"/>
      <c r="E6" s="41"/>
      <c r="F6" s="41"/>
      <c r="G6" s="41"/>
      <c r="H6" s="43">
        <f>SUM(Program01151621[[#This Row],['# Female]:['# Unknown/I choose not to disclose]])</f>
        <v>0</v>
      </c>
      <c r="I6" s="42"/>
      <c r="J6" s="41"/>
      <c r="K6" s="41"/>
      <c r="L6" s="41"/>
      <c r="M6" s="41"/>
      <c r="N6" s="44">
        <f>SUM(Program01151621[[#This Row],['# Hispanic]:['# SOR
(Some Other Race = American Indian, Two+, Unknown / I choose not to disclose) ]])</f>
        <v>0</v>
      </c>
      <c r="O6" s="41"/>
      <c r="P6" s="41"/>
      <c r="Q6" s="41"/>
      <c r="R6" s="41"/>
      <c r="S6" s="41"/>
      <c r="T6" s="41"/>
      <c r="U6" s="43">
        <f>SUM(Program01151621[[#This Row],[Bronx]:[Outside of the 5 Boroughs]])</f>
        <v>0</v>
      </c>
    </row>
    <row r="7" spans="1:21" ht="60" customHeight="1" x14ac:dyDescent="0.2">
      <c r="A7" s="50"/>
      <c r="B7" s="51" t="s">
        <v>35</v>
      </c>
      <c r="C7" s="52"/>
      <c r="D7" s="53"/>
      <c r="E7" s="52"/>
      <c r="F7" s="52"/>
      <c r="G7" s="52"/>
      <c r="H7" s="43">
        <f>SUM(Program01151621[[#This Row],['# Female]:['# Unknown/I choose not to disclose]])</f>
        <v>0</v>
      </c>
      <c r="I7" s="53"/>
      <c r="J7" s="52"/>
      <c r="K7" s="52"/>
      <c r="L7" s="52"/>
      <c r="M7" s="52"/>
      <c r="N7" s="54">
        <f>SUM(Program01151621[[#This Row],['# Hispanic]:['# SOR
(Some Other Race = American Indian, Two+, Unknown / I choose not to disclose) ]])</f>
        <v>0</v>
      </c>
      <c r="O7" s="52"/>
      <c r="P7" s="52"/>
      <c r="Q7" s="52"/>
      <c r="R7" s="52"/>
      <c r="S7" s="52"/>
      <c r="T7" s="52"/>
      <c r="U7" s="43">
        <f>SUM(Program01151621[[#This Row],[Bronx]:[Outside of the 5 Boroughs]])</f>
        <v>0</v>
      </c>
    </row>
  </sheetData>
  <sheetProtection algorithmName="SHA-512" hashValue="BE1ZQ5uwT/L42Sg0NZGOkqAd4QRIo/R4/pQoHMT/gqPJLU1MtyfxGBjS+yWhqBSVsfyi/gJbm2LeOgTwJjkpxQ==" saltValue="SJFyJeOLhyIXeb064VC+EQ==" spinCount="100000" sheet="1" objects="1" scenarios="1"/>
  <conditionalFormatting sqref="H2:H7">
    <cfRule type="cellIs" dxfId="29" priority="2" operator="notEqual">
      <formula>C2</formula>
    </cfRule>
  </conditionalFormatting>
  <conditionalFormatting sqref="U2:U7">
    <cfRule type="cellIs" dxfId="28" priority="1" operator="notEqual">
      <formula>C2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D64D6-1963-4940-8CB4-BE2538D8CA25}">
  <dimension ref="A1:C77"/>
  <sheetViews>
    <sheetView topLeftCell="A57" workbookViewId="0">
      <selection activeCell="E71" sqref="E71"/>
    </sheetView>
  </sheetViews>
  <sheetFormatPr defaultRowHeight="15" x14ac:dyDescent="0.25"/>
  <cols>
    <col min="1" max="1" width="16.140625" customWidth="1"/>
    <col min="2" max="2" width="35.42578125" customWidth="1"/>
    <col min="3" max="3" width="15.7109375" customWidth="1"/>
  </cols>
  <sheetData>
    <row r="1" spans="1:3" ht="16.5" x14ac:dyDescent="0.25">
      <c r="A1" s="28" t="s">
        <v>36</v>
      </c>
      <c r="B1" s="27" t="s">
        <v>37</v>
      </c>
      <c r="C1" s="28" t="s">
        <v>38</v>
      </c>
    </row>
    <row r="2" spans="1:3" ht="33" x14ac:dyDescent="0.25">
      <c r="A2" s="29" t="s">
        <v>39</v>
      </c>
      <c r="B2" s="25" t="s">
        <v>40</v>
      </c>
      <c r="C2" s="26" t="s">
        <v>41</v>
      </c>
    </row>
    <row r="3" spans="1:3" ht="16.5" x14ac:dyDescent="0.25">
      <c r="A3" s="29" t="s">
        <v>42</v>
      </c>
      <c r="B3" s="25" t="s">
        <v>43</v>
      </c>
      <c r="C3" s="26" t="s">
        <v>44</v>
      </c>
    </row>
    <row r="4" spans="1:3" ht="33" x14ac:dyDescent="0.25">
      <c r="A4" s="29" t="s">
        <v>45</v>
      </c>
      <c r="B4" s="25" t="s">
        <v>46</v>
      </c>
      <c r="C4" s="26" t="s">
        <v>44</v>
      </c>
    </row>
    <row r="5" spans="1:3" ht="16.5" x14ac:dyDescent="0.25">
      <c r="A5" s="29" t="s">
        <v>47</v>
      </c>
      <c r="B5" s="25" t="s">
        <v>48</v>
      </c>
      <c r="C5" s="26" t="s">
        <v>41</v>
      </c>
    </row>
    <row r="6" spans="1:3" ht="16.5" x14ac:dyDescent="0.25">
      <c r="A6" s="29" t="s">
        <v>49</v>
      </c>
      <c r="B6" s="25" t="s">
        <v>50</v>
      </c>
      <c r="C6" s="26" t="s">
        <v>44</v>
      </c>
    </row>
    <row r="7" spans="1:3" ht="16.5" x14ac:dyDescent="0.25">
      <c r="A7" s="29" t="s">
        <v>51</v>
      </c>
      <c r="B7" s="25" t="s">
        <v>52</v>
      </c>
      <c r="C7" s="26" t="s">
        <v>44</v>
      </c>
    </row>
    <row r="8" spans="1:3" ht="16.5" x14ac:dyDescent="0.25">
      <c r="A8" s="29" t="s">
        <v>53</v>
      </c>
      <c r="B8" s="25" t="s">
        <v>54</v>
      </c>
      <c r="C8" s="26" t="s">
        <v>44</v>
      </c>
    </row>
    <row r="9" spans="1:3" ht="16.5" x14ac:dyDescent="0.25">
      <c r="A9" s="29" t="s">
        <v>55</v>
      </c>
      <c r="B9" s="25" t="s">
        <v>56</v>
      </c>
      <c r="C9" s="26" t="s">
        <v>44</v>
      </c>
    </row>
    <row r="10" spans="1:3" ht="16.5" x14ac:dyDescent="0.25">
      <c r="A10" s="29" t="s">
        <v>57</v>
      </c>
      <c r="B10" s="25" t="s">
        <v>58</v>
      </c>
      <c r="C10" s="26" t="s">
        <v>44</v>
      </c>
    </row>
    <row r="11" spans="1:3" ht="16.5" x14ac:dyDescent="0.25">
      <c r="A11" s="29" t="s">
        <v>59</v>
      </c>
      <c r="B11" s="25" t="s">
        <v>60</v>
      </c>
      <c r="C11" s="26" t="s">
        <v>41</v>
      </c>
    </row>
    <row r="12" spans="1:3" ht="16.5" x14ac:dyDescent="0.25">
      <c r="A12" s="29" t="s">
        <v>61</v>
      </c>
      <c r="B12" s="25" t="s">
        <v>62</v>
      </c>
      <c r="C12" s="26" t="s">
        <v>44</v>
      </c>
    </row>
    <row r="13" spans="1:3" ht="16.5" x14ac:dyDescent="0.25">
      <c r="A13" s="29" t="s">
        <v>63</v>
      </c>
      <c r="B13" s="25" t="s">
        <v>64</v>
      </c>
      <c r="C13" s="26" t="s">
        <v>44</v>
      </c>
    </row>
    <row r="14" spans="1:3" ht="16.5" x14ac:dyDescent="0.25">
      <c r="A14" s="29" t="s">
        <v>65</v>
      </c>
      <c r="B14" s="25" t="s">
        <v>66</v>
      </c>
      <c r="C14" s="26" t="s">
        <v>44</v>
      </c>
    </row>
    <row r="15" spans="1:3" ht="16.5" x14ac:dyDescent="0.25">
      <c r="A15" s="29" t="s">
        <v>67</v>
      </c>
      <c r="B15" s="25" t="s">
        <v>68</v>
      </c>
      <c r="C15" s="26" t="s">
        <v>44</v>
      </c>
    </row>
    <row r="16" spans="1:3" ht="16.5" x14ac:dyDescent="0.25">
      <c r="A16" s="29" t="s">
        <v>69</v>
      </c>
      <c r="B16" s="25" t="s">
        <v>70</v>
      </c>
      <c r="C16" s="26" t="s">
        <v>41</v>
      </c>
    </row>
    <row r="17" spans="1:3" ht="16.5" x14ac:dyDescent="0.25">
      <c r="A17" s="29" t="s">
        <v>71</v>
      </c>
      <c r="B17" s="25" t="s">
        <v>72</v>
      </c>
      <c r="C17" s="26" t="s">
        <v>44</v>
      </c>
    </row>
    <row r="18" spans="1:3" ht="16.5" x14ac:dyDescent="0.25">
      <c r="A18" s="29" t="s">
        <v>73</v>
      </c>
      <c r="B18" s="25" t="s">
        <v>74</v>
      </c>
      <c r="C18" s="26" t="s">
        <v>41</v>
      </c>
    </row>
    <row r="19" spans="1:3" ht="16.5" x14ac:dyDescent="0.25">
      <c r="A19" s="29" t="s">
        <v>75</v>
      </c>
      <c r="B19" s="25" t="s">
        <v>76</v>
      </c>
      <c r="C19" s="26" t="s">
        <v>41</v>
      </c>
    </row>
    <row r="20" spans="1:3" ht="16.5" x14ac:dyDescent="0.25">
      <c r="A20" s="29" t="s">
        <v>77</v>
      </c>
      <c r="B20" s="25" t="s">
        <v>78</v>
      </c>
      <c r="C20" s="26" t="s">
        <v>41</v>
      </c>
    </row>
    <row r="21" spans="1:3" ht="33" x14ac:dyDescent="0.25">
      <c r="A21" s="29" t="s">
        <v>79</v>
      </c>
      <c r="B21" s="25" t="s">
        <v>80</v>
      </c>
      <c r="C21" s="26" t="s">
        <v>41</v>
      </c>
    </row>
    <row r="22" spans="1:3" ht="33" x14ac:dyDescent="0.25">
      <c r="A22" s="29" t="s">
        <v>81</v>
      </c>
      <c r="B22" s="25" t="s">
        <v>82</v>
      </c>
      <c r="C22" s="26" t="s">
        <v>41</v>
      </c>
    </row>
    <row r="23" spans="1:3" ht="16.5" x14ac:dyDescent="0.25">
      <c r="A23" s="29" t="s">
        <v>83</v>
      </c>
      <c r="B23" s="25" t="s">
        <v>84</v>
      </c>
      <c r="C23" s="26" t="s">
        <v>41</v>
      </c>
    </row>
    <row r="24" spans="1:3" ht="16.5" x14ac:dyDescent="0.25">
      <c r="A24" s="29" t="s">
        <v>85</v>
      </c>
      <c r="B24" s="25" t="s">
        <v>86</v>
      </c>
      <c r="C24" s="26" t="s">
        <v>41</v>
      </c>
    </row>
    <row r="25" spans="1:3" ht="33" x14ac:dyDescent="0.25">
      <c r="A25" s="29" t="s">
        <v>87</v>
      </c>
      <c r="B25" s="25" t="s">
        <v>88</v>
      </c>
      <c r="C25" s="26" t="s">
        <v>41</v>
      </c>
    </row>
    <row r="26" spans="1:3" ht="16.5" x14ac:dyDescent="0.25">
      <c r="A26" s="29" t="s">
        <v>89</v>
      </c>
      <c r="B26" s="25" t="s">
        <v>90</v>
      </c>
      <c r="C26" s="26" t="s">
        <v>44</v>
      </c>
    </row>
    <row r="27" spans="1:3" ht="33" x14ac:dyDescent="0.25">
      <c r="A27" s="29" t="s">
        <v>91</v>
      </c>
      <c r="B27" s="25" t="s">
        <v>92</v>
      </c>
      <c r="C27" s="26" t="s">
        <v>41</v>
      </c>
    </row>
    <row r="28" spans="1:3" ht="16.5" x14ac:dyDescent="0.25">
      <c r="A28" s="29" t="s">
        <v>93</v>
      </c>
      <c r="B28" s="25" t="s">
        <v>94</v>
      </c>
      <c r="C28" s="26" t="s">
        <v>41</v>
      </c>
    </row>
    <row r="29" spans="1:3" ht="33" x14ac:dyDescent="0.25">
      <c r="A29" s="29" t="s">
        <v>95</v>
      </c>
      <c r="B29" s="25" t="s">
        <v>96</v>
      </c>
      <c r="C29" s="26" t="s">
        <v>41</v>
      </c>
    </row>
    <row r="30" spans="1:3" ht="16.5" x14ac:dyDescent="0.25">
      <c r="A30" s="29" t="s">
        <v>97</v>
      </c>
      <c r="B30" s="25" t="s">
        <v>98</v>
      </c>
      <c r="C30" s="26" t="s">
        <v>41</v>
      </c>
    </row>
    <row r="31" spans="1:3" ht="16.5" x14ac:dyDescent="0.25">
      <c r="A31" s="29" t="s">
        <v>99</v>
      </c>
      <c r="B31" s="25" t="s">
        <v>100</v>
      </c>
      <c r="C31" s="26" t="s">
        <v>41</v>
      </c>
    </row>
    <row r="32" spans="1:3" ht="16.5" x14ac:dyDescent="0.25">
      <c r="A32" s="29" t="s">
        <v>101</v>
      </c>
      <c r="B32" s="25" t="s">
        <v>1</v>
      </c>
      <c r="C32" s="26" t="s">
        <v>41</v>
      </c>
    </row>
    <row r="33" spans="1:3" ht="33" x14ac:dyDescent="0.25">
      <c r="A33" s="29" t="s">
        <v>102</v>
      </c>
      <c r="B33" s="25" t="s">
        <v>103</v>
      </c>
      <c r="C33" s="26" t="s">
        <v>41</v>
      </c>
    </row>
    <row r="34" spans="1:3" ht="16.5" x14ac:dyDescent="0.25">
      <c r="A34" s="29" t="s">
        <v>104</v>
      </c>
      <c r="B34" s="25" t="s">
        <v>105</v>
      </c>
      <c r="C34" s="26" t="s">
        <v>41</v>
      </c>
    </row>
    <row r="35" spans="1:3" ht="33" x14ac:dyDescent="0.25">
      <c r="A35" s="29" t="s">
        <v>106</v>
      </c>
      <c r="B35" s="25" t="s">
        <v>107</v>
      </c>
      <c r="C35" s="26" t="s">
        <v>41</v>
      </c>
    </row>
    <row r="36" spans="1:3" ht="16.5" x14ac:dyDescent="0.25">
      <c r="A36" s="29" t="s">
        <v>108</v>
      </c>
      <c r="B36" s="25" t="s">
        <v>109</v>
      </c>
      <c r="C36" s="26" t="s">
        <v>41</v>
      </c>
    </row>
    <row r="37" spans="1:3" ht="16.5" x14ac:dyDescent="0.25">
      <c r="A37" s="29" t="s">
        <v>110</v>
      </c>
      <c r="B37" s="25" t="s">
        <v>111</v>
      </c>
      <c r="C37" s="26" t="s">
        <v>41</v>
      </c>
    </row>
    <row r="38" spans="1:3" ht="33" x14ac:dyDescent="0.25">
      <c r="A38" s="29" t="s">
        <v>112</v>
      </c>
      <c r="B38" s="25" t="s">
        <v>113</v>
      </c>
      <c r="C38" s="26" t="s">
        <v>41</v>
      </c>
    </row>
    <row r="39" spans="1:3" ht="16.5" x14ac:dyDescent="0.25">
      <c r="A39" s="29" t="s">
        <v>114</v>
      </c>
      <c r="B39" s="25" t="s">
        <v>115</v>
      </c>
      <c r="C39" s="26" t="s">
        <v>44</v>
      </c>
    </row>
    <row r="40" spans="1:3" ht="16.5" x14ac:dyDescent="0.25">
      <c r="A40" s="29" t="s">
        <v>116</v>
      </c>
      <c r="B40" s="25" t="s">
        <v>117</v>
      </c>
      <c r="C40" s="26" t="s">
        <v>44</v>
      </c>
    </row>
    <row r="41" spans="1:3" ht="16.5" x14ac:dyDescent="0.25">
      <c r="A41" s="29" t="s">
        <v>118</v>
      </c>
      <c r="B41" s="25" t="s">
        <v>119</v>
      </c>
      <c r="C41" s="26" t="s">
        <v>44</v>
      </c>
    </row>
    <row r="42" spans="1:3" ht="16.5" x14ac:dyDescent="0.25">
      <c r="A42" s="29" t="s">
        <v>120</v>
      </c>
      <c r="B42" s="25" t="s">
        <v>121</v>
      </c>
      <c r="C42" s="26" t="s">
        <v>44</v>
      </c>
    </row>
    <row r="43" spans="1:3" ht="33" x14ac:dyDescent="0.25">
      <c r="A43" s="29" t="s">
        <v>122</v>
      </c>
      <c r="B43" s="25" t="s">
        <v>123</v>
      </c>
      <c r="C43" s="26" t="s">
        <v>44</v>
      </c>
    </row>
    <row r="44" spans="1:3" ht="33" x14ac:dyDescent="0.25">
      <c r="A44" s="29" t="s">
        <v>124</v>
      </c>
      <c r="B44" s="25" t="s">
        <v>125</v>
      </c>
      <c r="C44" s="26" t="s">
        <v>44</v>
      </c>
    </row>
    <row r="45" spans="1:3" ht="16.5" x14ac:dyDescent="0.25">
      <c r="A45" s="29" t="s">
        <v>126</v>
      </c>
      <c r="B45" s="25" t="s">
        <v>127</v>
      </c>
      <c r="C45" s="26" t="s">
        <v>41</v>
      </c>
    </row>
    <row r="46" spans="1:3" ht="16.5" x14ac:dyDescent="0.25">
      <c r="A46" s="29" t="s">
        <v>128</v>
      </c>
      <c r="B46" s="25" t="s">
        <v>129</v>
      </c>
      <c r="C46" s="26" t="s">
        <v>44</v>
      </c>
    </row>
    <row r="47" spans="1:3" ht="16.5" x14ac:dyDescent="0.25">
      <c r="A47" s="29" t="s">
        <v>130</v>
      </c>
      <c r="B47" s="25" t="s">
        <v>131</v>
      </c>
      <c r="C47" s="26" t="s">
        <v>41</v>
      </c>
    </row>
    <row r="48" spans="1:3" ht="33" x14ac:dyDescent="0.25">
      <c r="A48" s="29" t="s">
        <v>132</v>
      </c>
      <c r="B48" s="25" t="s">
        <v>133</v>
      </c>
      <c r="C48" s="26" t="s">
        <v>41</v>
      </c>
    </row>
    <row r="49" spans="1:3" ht="49.5" x14ac:dyDescent="0.25">
      <c r="A49" s="29" t="s">
        <v>134</v>
      </c>
      <c r="B49" s="25" t="s">
        <v>135</v>
      </c>
      <c r="C49" s="26" t="s">
        <v>41</v>
      </c>
    </row>
    <row r="50" spans="1:3" ht="16.5" x14ac:dyDescent="0.25">
      <c r="A50" s="29" t="s">
        <v>136</v>
      </c>
      <c r="B50" s="25" t="s">
        <v>137</v>
      </c>
      <c r="C50" s="26" t="s">
        <v>44</v>
      </c>
    </row>
    <row r="51" spans="1:3" ht="33" x14ac:dyDescent="0.25">
      <c r="A51" s="29" t="s">
        <v>138</v>
      </c>
      <c r="B51" s="25" t="s">
        <v>139</v>
      </c>
      <c r="C51" s="26" t="s">
        <v>41</v>
      </c>
    </row>
    <row r="52" spans="1:3" ht="16.5" x14ac:dyDescent="0.25">
      <c r="A52" s="29" t="s">
        <v>140</v>
      </c>
      <c r="B52" s="25" t="s">
        <v>141</v>
      </c>
      <c r="C52" s="26" t="s">
        <v>41</v>
      </c>
    </row>
    <row r="53" spans="1:3" ht="16.5" x14ac:dyDescent="0.25">
      <c r="A53" s="29" t="s">
        <v>142</v>
      </c>
      <c r="B53" s="25" t="s">
        <v>143</v>
      </c>
      <c r="C53" s="26" t="s">
        <v>41</v>
      </c>
    </row>
    <row r="54" spans="1:3" ht="33" x14ac:dyDescent="0.25">
      <c r="A54" s="29" t="s">
        <v>144</v>
      </c>
      <c r="B54" s="25" t="s">
        <v>145</v>
      </c>
      <c r="C54" s="26" t="s">
        <v>44</v>
      </c>
    </row>
    <row r="55" spans="1:3" ht="16.5" x14ac:dyDescent="0.25">
      <c r="A55" s="29" t="s">
        <v>146</v>
      </c>
      <c r="B55" s="25" t="s">
        <v>147</v>
      </c>
      <c r="C55" s="26" t="s">
        <v>44</v>
      </c>
    </row>
    <row r="56" spans="1:3" ht="33" x14ac:dyDescent="0.25">
      <c r="A56" s="29" t="s">
        <v>148</v>
      </c>
      <c r="B56" s="25" t="s">
        <v>149</v>
      </c>
      <c r="C56" s="26" t="s">
        <v>41</v>
      </c>
    </row>
    <row r="57" spans="1:3" ht="33" x14ac:dyDescent="0.25">
      <c r="A57" s="29" t="s">
        <v>150</v>
      </c>
      <c r="B57" s="25" t="s">
        <v>151</v>
      </c>
      <c r="C57" s="26" t="s">
        <v>41</v>
      </c>
    </row>
    <row r="58" spans="1:3" ht="16.5" x14ac:dyDescent="0.25">
      <c r="A58" s="29" t="s">
        <v>152</v>
      </c>
      <c r="B58" s="25" t="s">
        <v>153</v>
      </c>
      <c r="C58" s="26" t="s">
        <v>44</v>
      </c>
    </row>
    <row r="59" spans="1:3" ht="16.5" x14ac:dyDescent="0.25">
      <c r="A59" s="29" t="s">
        <v>154</v>
      </c>
      <c r="B59" s="25" t="s">
        <v>155</v>
      </c>
      <c r="C59" s="26" t="s">
        <v>41</v>
      </c>
    </row>
    <row r="60" spans="1:3" ht="16.5" x14ac:dyDescent="0.25">
      <c r="A60" s="29" t="s">
        <v>156</v>
      </c>
      <c r="B60" s="25" t="s">
        <v>157</v>
      </c>
      <c r="C60" s="26" t="s">
        <v>41</v>
      </c>
    </row>
    <row r="61" spans="1:3" ht="16.5" x14ac:dyDescent="0.25">
      <c r="A61" s="29" t="s">
        <v>158</v>
      </c>
      <c r="B61" s="25" t="s">
        <v>159</v>
      </c>
      <c r="C61" s="26" t="s">
        <v>41</v>
      </c>
    </row>
    <row r="62" spans="1:3" ht="33" x14ac:dyDescent="0.25">
      <c r="A62" s="29" t="s">
        <v>160</v>
      </c>
      <c r="B62" s="25" t="s">
        <v>161</v>
      </c>
      <c r="C62" s="26" t="s">
        <v>41</v>
      </c>
    </row>
    <row r="63" spans="1:3" ht="16.5" x14ac:dyDescent="0.25">
      <c r="A63" s="29" t="s">
        <v>162</v>
      </c>
      <c r="B63" s="25" t="s">
        <v>163</v>
      </c>
      <c r="C63" s="26" t="s">
        <v>44</v>
      </c>
    </row>
    <row r="64" spans="1:3" ht="16.5" x14ac:dyDescent="0.25">
      <c r="A64" s="29" t="s">
        <v>164</v>
      </c>
      <c r="B64" s="25" t="s">
        <v>165</v>
      </c>
      <c r="C64" s="26" t="s">
        <v>44</v>
      </c>
    </row>
    <row r="65" spans="1:3" ht="16.5" x14ac:dyDescent="0.25">
      <c r="A65" s="29" t="s">
        <v>166</v>
      </c>
      <c r="B65" s="25" t="s">
        <v>167</v>
      </c>
      <c r="C65" s="26" t="s">
        <v>41</v>
      </c>
    </row>
    <row r="66" spans="1:3" ht="33" x14ac:dyDescent="0.25">
      <c r="A66" s="29" t="s">
        <v>168</v>
      </c>
      <c r="B66" s="25" t="s">
        <v>169</v>
      </c>
      <c r="C66" s="26" t="s">
        <v>44</v>
      </c>
    </row>
    <row r="67" spans="1:3" ht="16.5" x14ac:dyDescent="0.25">
      <c r="A67" s="29" t="s">
        <v>170</v>
      </c>
      <c r="B67" s="25" t="s">
        <v>171</v>
      </c>
      <c r="C67" s="26" t="s">
        <v>41</v>
      </c>
    </row>
    <row r="68" spans="1:3" ht="16.5" x14ac:dyDescent="0.25">
      <c r="A68" s="29" t="s">
        <v>172</v>
      </c>
      <c r="B68" s="25" t="s">
        <v>173</v>
      </c>
      <c r="C68" s="26" t="s">
        <v>44</v>
      </c>
    </row>
    <row r="69" spans="1:3" ht="16.5" x14ac:dyDescent="0.25">
      <c r="A69" s="29" t="s">
        <v>174</v>
      </c>
      <c r="B69" s="25" t="s">
        <v>175</v>
      </c>
      <c r="C69" s="26" t="s">
        <v>44</v>
      </c>
    </row>
    <row r="70" spans="1:3" ht="16.5" x14ac:dyDescent="0.25">
      <c r="A70" s="29" t="s">
        <v>176</v>
      </c>
      <c r="B70" s="25" t="s">
        <v>177</v>
      </c>
      <c r="C70" s="26" t="s">
        <v>44</v>
      </c>
    </row>
    <row r="71" spans="1:3" ht="16.5" x14ac:dyDescent="0.25">
      <c r="A71" s="29" t="s">
        <v>178</v>
      </c>
      <c r="B71" s="25" t="s">
        <v>179</v>
      </c>
      <c r="C71" s="26" t="s">
        <v>44</v>
      </c>
    </row>
    <row r="72" spans="1:3" ht="16.5" x14ac:dyDescent="0.25">
      <c r="A72" s="29" t="s">
        <v>180</v>
      </c>
      <c r="B72" s="25" t="s">
        <v>181</v>
      </c>
      <c r="C72" s="26" t="s">
        <v>44</v>
      </c>
    </row>
    <row r="73" spans="1:3" ht="16.5" x14ac:dyDescent="0.25">
      <c r="A73" s="29" t="s">
        <v>182</v>
      </c>
      <c r="B73" s="25" t="s">
        <v>183</v>
      </c>
      <c r="C73" s="26" t="s">
        <v>44</v>
      </c>
    </row>
    <row r="74" spans="1:3" ht="16.5" x14ac:dyDescent="0.25">
      <c r="A74" s="29" t="s">
        <v>184</v>
      </c>
      <c r="B74" s="25" t="s">
        <v>185</v>
      </c>
      <c r="C74" s="26" t="s">
        <v>44</v>
      </c>
    </row>
    <row r="75" spans="1:3" ht="33" x14ac:dyDescent="0.25">
      <c r="A75" s="29" t="s">
        <v>186</v>
      </c>
      <c r="B75" s="25" t="s">
        <v>187</v>
      </c>
      <c r="C75" s="26" t="s">
        <v>44</v>
      </c>
    </row>
    <row r="76" spans="1:3" ht="16.5" x14ac:dyDescent="0.25">
      <c r="A76" s="29" t="s">
        <v>188</v>
      </c>
      <c r="B76" s="25" t="s">
        <v>189</v>
      </c>
      <c r="C76" s="26" t="s">
        <v>41</v>
      </c>
    </row>
    <row r="77" spans="1:3" ht="16.5" x14ac:dyDescent="0.25">
      <c r="A77" s="29" t="s">
        <v>190</v>
      </c>
      <c r="B77" s="25" t="s">
        <v>191</v>
      </c>
      <c r="C77" s="26" t="s">
        <v>44</v>
      </c>
    </row>
  </sheetData>
  <sheetProtection algorithmName="SHA-512" hashValue="GXlOyrvQtxNWKf9E5aCaf3EKUiF54GadzyDz9PhnIY68SIidZcgwUyM8L+dr/Gpfr3qiDv7lCFGOopXHVPh6pw==" saltValue="ic+jsBvPD2tOBm1iypzUlA==" spinCount="100000" sheet="1" objects="1" scenarios="1"/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7631E-C879-4A54-8F22-0E2E0E5C5009}">
  <dimension ref="A1:A8"/>
  <sheetViews>
    <sheetView workbookViewId="0">
      <selection activeCell="A5" sqref="A5"/>
    </sheetView>
  </sheetViews>
  <sheetFormatPr defaultRowHeight="15" x14ac:dyDescent="0.25"/>
  <cols>
    <col min="1" max="1" width="14.85546875" customWidth="1"/>
    <col min="3" max="3" width="58.85546875" customWidth="1"/>
  </cols>
  <sheetData>
    <row r="1" spans="1:1" x14ac:dyDescent="0.25">
      <c r="A1" t="s">
        <v>192</v>
      </c>
    </row>
    <row r="2" spans="1:1" x14ac:dyDescent="0.25">
      <c r="A2" t="s">
        <v>10</v>
      </c>
    </row>
    <row r="3" spans="1:1" x14ac:dyDescent="0.25">
      <c r="A3" t="s">
        <v>6</v>
      </c>
    </row>
    <row r="4" spans="1:1" x14ac:dyDescent="0.25">
      <c r="A4" t="s">
        <v>9</v>
      </c>
    </row>
    <row r="5" spans="1:1" x14ac:dyDescent="0.25">
      <c r="A5" t="s">
        <v>8</v>
      </c>
    </row>
    <row r="6" spans="1:1" x14ac:dyDescent="0.25">
      <c r="A6" t="s">
        <v>26</v>
      </c>
    </row>
    <row r="7" spans="1:1" x14ac:dyDescent="0.25">
      <c r="A7" t="s">
        <v>193</v>
      </c>
    </row>
    <row r="8" spans="1:1" x14ac:dyDescent="0.25">
      <c r="A8" t="s">
        <v>194</v>
      </c>
    </row>
  </sheetData>
  <sheetProtection algorithmName="SHA-512" hashValue="eqKwO9PjV5j73l+ClIODL/fh7Zc1FCfouey2o3vhXKm7EenyrqyGLF9cr0IFfr3vWTIAlxVqImZCWFAkQ0IvlQ==" saltValue="wxyX9Yy1kuZPATDa3woeEA==" spinCount="100000" sheet="1" selectLockedCells="1" selectUnlockedCells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ABBDA-7F95-4F9B-AF03-287F7BA690C0}">
  <dimension ref="A1:C300"/>
  <sheetViews>
    <sheetView workbookViewId="0">
      <selection activeCell="K19" sqref="K19"/>
    </sheetView>
  </sheetViews>
  <sheetFormatPr defaultRowHeight="15" x14ac:dyDescent="0.25"/>
  <cols>
    <col min="1" max="1" width="30.140625" style="8" customWidth="1"/>
    <col min="2" max="2" width="58.42578125" style="4" customWidth="1"/>
    <col min="3" max="3" width="73.42578125" style="2" customWidth="1"/>
  </cols>
  <sheetData>
    <row r="1" spans="1:3" ht="96" customHeight="1" x14ac:dyDescent="0.25">
      <c r="A1" s="12" t="s">
        <v>2</v>
      </c>
      <c r="B1" s="13" t="s">
        <v>3</v>
      </c>
      <c r="C1" s="14" t="s">
        <v>4</v>
      </c>
    </row>
    <row r="2" spans="1:3" x14ac:dyDescent="0.25">
      <c r="A2" s="15">
        <v>45432</v>
      </c>
      <c r="B2" s="16" t="s">
        <v>5</v>
      </c>
      <c r="C2" s="17" t="s">
        <v>6</v>
      </c>
    </row>
    <row r="3" spans="1:3" x14ac:dyDescent="0.25">
      <c r="A3" s="18">
        <v>45433</v>
      </c>
      <c r="B3" s="3" t="s">
        <v>7</v>
      </c>
      <c r="C3" s="19" t="s">
        <v>8</v>
      </c>
    </row>
    <row r="4" spans="1:3" x14ac:dyDescent="0.25">
      <c r="A4" s="20">
        <v>45442</v>
      </c>
      <c r="B4" s="21" t="s">
        <v>5</v>
      </c>
      <c r="C4" s="22" t="s">
        <v>9</v>
      </c>
    </row>
    <row r="5" spans="1:3" x14ac:dyDescent="0.25">
      <c r="A5" s="18">
        <v>45443</v>
      </c>
      <c r="B5" s="3" t="s">
        <v>5</v>
      </c>
      <c r="C5" s="19" t="s">
        <v>10</v>
      </c>
    </row>
    <row r="6" spans="1:3" x14ac:dyDescent="0.25">
      <c r="A6" s="20"/>
      <c r="B6" s="21"/>
      <c r="C6" s="22"/>
    </row>
    <row r="7" spans="1:3" x14ac:dyDescent="0.25">
      <c r="A7" s="18"/>
      <c r="B7" s="3"/>
      <c r="C7" s="19"/>
    </row>
    <row r="8" spans="1:3" x14ac:dyDescent="0.25">
      <c r="A8" s="20"/>
      <c r="B8" s="21"/>
      <c r="C8" s="22"/>
    </row>
    <row r="9" spans="1:3" x14ac:dyDescent="0.25">
      <c r="A9" s="18"/>
      <c r="B9" s="3"/>
      <c r="C9" s="19"/>
    </row>
    <row r="10" spans="1:3" x14ac:dyDescent="0.25">
      <c r="A10" s="20"/>
      <c r="B10" s="21"/>
      <c r="C10" s="22"/>
    </row>
    <row r="11" spans="1:3" x14ac:dyDescent="0.25">
      <c r="A11" s="18"/>
      <c r="B11" s="3"/>
      <c r="C11" s="19"/>
    </row>
    <row r="12" spans="1:3" x14ac:dyDescent="0.25">
      <c r="A12" s="20"/>
      <c r="B12" s="21"/>
      <c r="C12" s="22"/>
    </row>
    <row r="13" spans="1:3" x14ac:dyDescent="0.25">
      <c r="A13" s="18"/>
      <c r="B13" s="3"/>
      <c r="C13" s="19"/>
    </row>
    <row r="14" spans="1:3" x14ac:dyDescent="0.25">
      <c r="A14" s="20"/>
      <c r="B14" s="21"/>
      <c r="C14" s="22"/>
    </row>
    <row r="15" spans="1:3" x14ac:dyDescent="0.25">
      <c r="A15" s="18"/>
      <c r="B15" s="3"/>
      <c r="C15" s="19"/>
    </row>
    <row r="16" spans="1:3" x14ac:dyDescent="0.25">
      <c r="A16" s="20"/>
      <c r="B16" s="21"/>
      <c r="C16" s="22"/>
    </row>
    <row r="17" spans="1:3" x14ac:dyDescent="0.25">
      <c r="A17" s="18"/>
      <c r="B17" s="3"/>
      <c r="C17" s="19"/>
    </row>
    <row r="18" spans="1:3" x14ac:dyDescent="0.25">
      <c r="A18" s="20"/>
      <c r="B18" s="21"/>
      <c r="C18" s="22"/>
    </row>
    <row r="19" spans="1:3" x14ac:dyDescent="0.25">
      <c r="A19" s="18"/>
      <c r="B19" s="3"/>
      <c r="C19" s="19"/>
    </row>
    <row r="20" spans="1:3" x14ac:dyDescent="0.25">
      <c r="A20" s="20"/>
      <c r="B20" s="21"/>
      <c r="C20" s="22"/>
    </row>
    <row r="21" spans="1:3" x14ac:dyDescent="0.25">
      <c r="A21" s="18"/>
      <c r="B21" s="3"/>
      <c r="C21" s="19"/>
    </row>
    <row r="22" spans="1:3" x14ac:dyDescent="0.25">
      <c r="A22" s="20"/>
      <c r="B22" s="21"/>
      <c r="C22" s="22"/>
    </row>
    <row r="23" spans="1:3" x14ac:dyDescent="0.25">
      <c r="A23" s="18"/>
      <c r="B23" s="3"/>
      <c r="C23" s="19"/>
    </row>
    <row r="24" spans="1:3" x14ac:dyDescent="0.25">
      <c r="A24" s="20"/>
      <c r="B24" s="21"/>
      <c r="C24" s="22"/>
    </row>
    <row r="25" spans="1:3" x14ac:dyDescent="0.25">
      <c r="A25" s="18"/>
      <c r="B25" s="3"/>
      <c r="C25" s="19"/>
    </row>
    <row r="26" spans="1:3" x14ac:dyDescent="0.25">
      <c r="A26" s="20"/>
      <c r="B26" s="21"/>
      <c r="C26" s="22"/>
    </row>
    <row r="27" spans="1:3" x14ac:dyDescent="0.25">
      <c r="A27" s="18"/>
      <c r="B27" s="3"/>
      <c r="C27" s="19"/>
    </row>
    <row r="28" spans="1:3" x14ac:dyDescent="0.25">
      <c r="A28" s="20"/>
      <c r="B28" s="21"/>
      <c r="C28" s="22"/>
    </row>
    <row r="29" spans="1:3" x14ac:dyDescent="0.25">
      <c r="A29" s="18"/>
      <c r="B29" s="3"/>
      <c r="C29" s="19"/>
    </row>
    <row r="30" spans="1:3" x14ac:dyDescent="0.25">
      <c r="A30" s="23"/>
      <c r="B30" s="1"/>
      <c r="C30" s="24"/>
    </row>
    <row r="31" spans="1:3" x14ac:dyDescent="0.25">
      <c r="A31" s="5"/>
      <c r="B31" s="6"/>
      <c r="C31" s="7"/>
    </row>
    <row r="32" spans="1:3" x14ac:dyDescent="0.25">
      <c r="A32" s="5"/>
      <c r="B32" s="6"/>
      <c r="C32" s="7"/>
    </row>
    <row r="33" spans="1:3" x14ac:dyDescent="0.25">
      <c r="A33" s="5"/>
      <c r="B33" s="6"/>
      <c r="C33" s="7"/>
    </row>
    <row r="34" spans="1:3" x14ac:dyDescent="0.25">
      <c r="A34" s="5"/>
      <c r="B34" s="6"/>
      <c r="C34" s="7"/>
    </row>
    <row r="35" spans="1:3" x14ac:dyDescent="0.25">
      <c r="A35" s="5"/>
      <c r="B35" s="6"/>
      <c r="C35" s="7"/>
    </row>
    <row r="36" spans="1:3" x14ac:dyDescent="0.25">
      <c r="A36" s="5"/>
      <c r="B36" s="6"/>
      <c r="C36" s="7"/>
    </row>
    <row r="37" spans="1:3" x14ac:dyDescent="0.25">
      <c r="A37" s="5"/>
      <c r="B37" s="6"/>
      <c r="C37" s="7"/>
    </row>
    <row r="38" spans="1:3" x14ac:dyDescent="0.25">
      <c r="A38" s="5"/>
      <c r="B38" s="6"/>
      <c r="C38" s="7"/>
    </row>
    <row r="39" spans="1:3" x14ac:dyDescent="0.25">
      <c r="A39" s="5"/>
      <c r="B39" s="6"/>
      <c r="C39" s="7"/>
    </row>
    <row r="40" spans="1:3" x14ac:dyDescent="0.25">
      <c r="A40" s="5"/>
      <c r="B40" s="6"/>
      <c r="C40" s="7"/>
    </row>
    <row r="41" spans="1:3" x14ac:dyDescent="0.25">
      <c r="A41" s="5"/>
      <c r="B41" s="6"/>
      <c r="C41" s="7"/>
    </row>
    <row r="42" spans="1:3" x14ac:dyDescent="0.25">
      <c r="A42" s="5"/>
      <c r="B42" s="6"/>
      <c r="C42" s="7"/>
    </row>
    <row r="43" spans="1:3" x14ac:dyDescent="0.25">
      <c r="A43" s="5"/>
      <c r="B43" s="6"/>
      <c r="C43" s="7"/>
    </row>
    <row r="44" spans="1:3" x14ac:dyDescent="0.25">
      <c r="A44" s="5"/>
      <c r="B44" s="6"/>
      <c r="C44" s="7"/>
    </row>
    <row r="45" spans="1:3" x14ac:dyDescent="0.25">
      <c r="A45" s="5"/>
      <c r="B45" s="6"/>
      <c r="C45" s="7"/>
    </row>
    <row r="46" spans="1:3" x14ac:dyDescent="0.25">
      <c r="A46" s="5"/>
      <c r="B46" s="6"/>
      <c r="C46" s="7"/>
    </row>
    <row r="47" spans="1:3" x14ac:dyDescent="0.25">
      <c r="A47" s="5"/>
      <c r="B47" s="6"/>
      <c r="C47" s="7"/>
    </row>
    <row r="48" spans="1:3" x14ac:dyDescent="0.25">
      <c r="A48" s="5"/>
      <c r="B48" s="6"/>
      <c r="C48" s="7"/>
    </row>
    <row r="49" spans="1:3" x14ac:dyDescent="0.25">
      <c r="A49" s="5"/>
      <c r="B49" s="6"/>
      <c r="C49" s="7"/>
    </row>
    <row r="50" spans="1:3" x14ac:dyDescent="0.25">
      <c r="A50" s="5"/>
      <c r="B50" s="6"/>
      <c r="C50" s="7"/>
    </row>
    <row r="51" spans="1:3" x14ac:dyDescent="0.25">
      <c r="A51" s="5"/>
      <c r="B51" s="6"/>
      <c r="C51" s="7"/>
    </row>
    <row r="52" spans="1:3" x14ac:dyDescent="0.25">
      <c r="A52" s="5"/>
      <c r="B52" s="6"/>
      <c r="C52" s="7"/>
    </row>
    <row r="53" spans="1:3" x14ac:dyDescent="0.25">
      <c r="A53" s="5"/>
      <c r="B53" s="6"/>
      <c r="C53" s="7"/>
    </row>
    <row r="54" spans="1:3" x14ac:dyDescent="0.25">
      <c r="A54" s="5"/>
      <c r="B54" s="6"/>
      <c r="C54" s="7"/>
    </row>
    <row r="55" spans="1:3" x14ac:dyDescent="0.25">
      <c r="A55" s="5"/>
      <c r="B55" s="6"/>
      <c r="C55" s="7"/>
    </row>
    <row r="56" spans="1:3" x14ac:dyDescent="0.25">
      <c r="A56" s="5"/>
      <c r="B56" s="6"/>
      <c r="C56" s="7"/>
    </row>
    <row r="57" spans="1:3" x14ac:dyDescent="0.25">
      <c r="A57" s="5"/>
      <c r="B57" s="6"/>
      <c r="C57" s="7"/>
    </row>
    <row r="58" spans="1:3" x14ac:dyDescent="0.25">
      <c r="A58" s="5"/>
      <c r="B58" s="6"/>
      <c r="C58" s="7"/>
    </row>
    <row r="59" spans="1:3" x14ac:dyDescent="0.25">
      <c r="A59" s="5"/>
      <c r="B59" s="6"/>
      <c r="C59" s="7"/>
    </row>
    <row r="60" spans="1:3" x14ac:dyDescent="0.25">
      <c r="A60" s="5"/>
      <c r="B60" s="6"/>
      <c r="C60" s="7"/>
    </row>
    <row r="61" spans="1:3" x14ac:dyDescent="0.25">
      <c r="A61" s="5"/>
      <c r="B61" s="6"/>
      <c r="C61" s="7"/>
    </row>
    <row r="62" spans="1:3" x14ac:dyDescent="0.25">
      <c r="A62" s="5"/>
      <c r="B62" s="6"/>
      <c r="C62" s="7"/>
    </row>
    <row r="63" spans="1:3" x14ac:dyDescent="0.25">
      <c r="A63" s="5"/>
      <c r="B63" s="6"/>
      <c r="C63" s="7"/>
    </row>
    <row r="64" spans="1:3" x14ac:dyDescent="0.25">
      <c r="A64" s="5"/>
      <c r="B64" s="6"/>
      <c r="C64" s="7"/>
    </row>
    <row r="65" spans="1:3" x14ac:dyDescent="0.25">
      <c r="A65" s="5"/>
      <c r="B65" s="6"/>
      <c r="C65" s="7"/>
    </row>
    <row r="66" spans="1:3" x14ac:dyDescent="0.25">
      <c r="A66" s="5"/>
      <c r="B66" s="6"/>
      <c r="C66" s="7"/>
    </row>
    <row r="67" spans="1:3" x14ac:dyDescent="0.25">
      <c r="A67" s="5"/>
      <c r="B67" s="6"/>
      <c r="C67" s="7"/>
    </row>
    <row r="68" spans="1:3" x14ac:dyDescent="0.25">
      <c r="A68" s="5"/>
      <c r="B68" s="6"/>
      <c r="C68" s="7"/>
    </row>
    <row r="69" spans="1:3" x14ac:dyDescent="0.25">
      <c r="A69" s="5"/>
      <c r="B69" s="6"/>
      <c r="C69" s="7"/>
    </row>
    <row r="70" spans="1:3" x14ac:dyDescent="0.25">
      <c r="A70" s="5"/>
      <c r="B70" s="6"/>
      <c r="C70" s="7"/>
    </row>
    <row r="71" spans="1:3" x14ac:dyDescent="0.25">
      <c r="A71" s="5"/>
      <c r="B71" s="6"/>
      <c r="C71" s="7"/>
    </row>
    <row r="72" spans="1:3" x14ac:dyDescent="0.25">
      <c r="A72" s="5"/>
      <c r="B72" s="6"/>
      <c r="C72" s="7"/>
    </row>
    <row r="73" spans="1:3" x14ac:dyDescent="0.25">
      <c r="A73" s="5"/>
      <c r="B73" s="6"/>
      <c r="C73" s="7"/>
    </row>
    <row r="74" spans="1:3" x14ac:dyDescent="0.25">
      <c r="A74" s="5"/>
      <c r="B74" s="6"/>
      <c r="C74" s="7"/>
    </row>
    <row r="75" spans="1:3" x14ac:dyDescent="0.25">
      <c r="A75" s="5"/>
      <c r="B75" s="6"/>
      <c r="C75" s="7"/>
    </row>
    <row r="76" spans="1:3" x14ac:dyDescent="0.25">
      <c r="A76" s="5"/>
      <c r="B76" s="6"/>
      <c r="C76" s="7"/>
    </row>
    <row r="77" spans="1:3" x14ac:dyDescent="0.25">
      <c r="A77" s="5"/>
      <c r="B77" s="6"/>
      <c r="C77" s="7"/>
    </row>
    <row r="78" spans="1:3" x14ac:dyDescent="0.25">
      <c r="A78" s="5"/>
      <c r="B78" s="6"/>
      <c r="C78" s="7"/>
    </row>
    <row r="79" spans="1:3" x14ac:dyDescent="0.25">
      <c r="A79" s="5"/>
      <c r="B79" s="6"/>
      <c r="C79" s="7"/>
    </row>
    <row r="80" spans="1:3" x14ac:dyDescent="0.25">
      <c r="A80" s="5"/>
      <c r="B80" s="6"/>
      <c r="C80" s="7"/>
    </row>
    <row r="81" spans="1:3" x14ac:dyDescent="0.25">
      <c r="A81" s="5"/>
      <c r="B81" s="6"/>
      <c r="C81" s="7"/>
    </row>
    <row r="82" spans="1:3" x14ac:dyDescent="0.25">
      <c r="A82" s="5"/>
      <c r="B82" s="6"/>
      <c r="C82" s="7"/>
    </row>
    <row r="83" spans="1:3" x14ac:dyDescent="0.25">
      <c r="A83" s="5"/>
      <c r="B83" s="6"/>
      <c r="C83" s="7"/>
    </row>
    <row r="84" spans="1:3" x14ac:dyDescent="0.25">
      <c r="A84" s="5"/>
      <c r="B84" s="6"/>
      <c r="C84" s="7"/>
    </row>
    <row r="85" spans="1:3" x14ac:dyDescent="0.25">
      <c r="A85" s="5"/>
      <c r="B85" s="6"/>
      <c r="C85" s="7"/>
    </row>
    <row r="86" spans="1:3" x14ac:dyDescent="0.25">
      <c r="A86" s="5"/>
      <c r="B86" s="6"/>
      <c r="C86" s="7"/>
    </row>
    <row r="87" spans="1:3" x14ac:dyDescent="0.25">
      <c r="A87" s="5"/>
      <c r="B87" s="6"/>
      <c r="C87" s="7"/>
    </row>
    <row r="88" spans="1:3" x14ac:dyDescent="0.25">
      <c r="A88" s="5"/>
      <c r="B88" s="6"/>
      <c r="C88" s="7"/>
    </row>
    <row r="89" spans="1:3" x14ac:dyDescent="0.25">
      <c r="A89" s="5"/>
      <c r="B89" s="6"/>
      <c r="C89" s="7"/>
    </row>
    <row r="90" spans="1:3" x14ac:dyDescent="0.25">
      <c r="A90" s="5"/>
      <c r="B90" s="6"/>
      <c r="C90" s="7"/>
    </row>
    <row r="91" spans="1:3" x14ac:dyDescent="0.25">
      <c r="A91" s="5"/>
      <c r="B91" s="6"/>
      <c r="C91" s="7"/>
    </row>
    <row r="92" spans="1:3" x14ac:dyDescent="0.25">
      <c r="A92" s="5"/>
      <c r="B92" s="6"/>
      <c r="C92" s="7"/>
    </row>
    <row r="93" spans="1:3" x14ac:dyDescent="0.25">
      <c r="A93" s="5"/>
      <c r="B93" s="6"/>
      <c r="C93" s="7"/>
    </row>
    <row r="94" spans="1:3" x14ac:dyDescent="0.25">
      <c r="A94" s="5"/>
      <c r="B94" s="6"/>
      <c r="C94" s="7"/>
    </row>
    <row r="95" spans="1:3" x14ac:dyDescent="0.25">
      <c r="A95" s="5"/>
      <c r="B95" s="6"/>
      <c r="C95" s="7"/>
    </row>
    <row r="96" spans="1:3" x14ac:dyDescent="0.25">
      <c r="A96" s="5"/>
      <c r="B96" s="6"/>
      <c r="C96" s="7"/>
    </row>
    <row r="97" spans="1:3" x14ac:dyDescent="0.25">
      <c r="A97" s="5"/>
      <c r="B97" s="6"/>
      <c r="C97" s="7"/>
    </row>
    <row r="98" spans="1:3" x14ac:dyDescent="0.25">
      <c r="A98" s="5"/>
      <c r="B98" s="6"/>
      <c r="C98" s="7"/>
    </row>
    <row r="99" spans="1:3" x14ac:dyDescent="0.25">
      <c r="A99" s="5"/>
      <c r="B99" s="6"/>
      <c r="C99" s="7"/>
    </row>
    <row r="100" spans="1:3" x14ac:dyDescent="0.25">
      <c r="A100" s="5"/>
      <c r="B100" s="6"/>
      <c r="C100" s="7"/>
    </row>
    <row r="101" spans="1:3" x14ac:dyDescent="0.25">
      <c r="A101" s="5"/>
      <c r="B101" s="6"/>
      <c r="C101" s="7"/>
    </row>
    <row r="102" spans="1:3" x14ac:dyDescent="0.25">
      <c r="A102" s="5"/>
      <c r="B102" s="6"/>
      <c r="C102" s="7"/>
    </row>
    <row r="103" spans="1:3" x14ac:dyDescent="0.25">
      <c r="A103" s="5"/>
      <c r="B103" s="6"/>
      <c r="C103" s="7"/>
    </row>
    <row r="104" spans="1:3" x14ac:dyDescent="0.25">
      <c r="A104" s="5"/>
      <c r="B104" s="6"/>
      <c r="C104" s="7"/>
    </row>
    <row r="105" spans="1:3" x14ac:dyDescent="0.25">
      <c r="A105" s="5"/>
      <c r="B105" s="6"/>
      <c r="C105" s="7"/>
    </row>
    <row r="106" spans="1:3" x14ac:dyDescent="0.25">
      <c r="A106" s="5"/>
      <c r="B106" s="6"/>
      <c r="C106" s="7"/>
    </row>
    <row r="107" spans="1:3" x14ac:dyDescent="0.25">
      <c r="A107" s="5"/>
      <c r="B107" s="6"/>
      <c r="C107" s="7"/>
    </row>
    <row r="108" spans="1:3" x14ac:dyDescent="0.25">
      <c r="A108" s="5"/>
      <c r="B108" s="6"/>
      <c r="C108" s="7"/>
    </row>
    <row r="109" spans="1:3" x14ac:dyDescent="0.25">
      <c r="A109" s="5"/>
      <c r="B109" s="6"/>
      <c r="C109" s="7"/>
    </row>
    <row r="110" spans="1:3" x14ac:dyDescent="0.25">
      <c r="A110" s="5"/>
      <c r="B110" s="6"/>
      <c r="C110" s="7"/>
    </row>
    <row r="111" spans="1:3" x14ac:dyDescent="0.25">
      <c r="A111" s="5"/>
      <c r="B111" s="6"/>
      <c r="C111" s="7"/>
    </row>
    <row r="112" spans="1:3" x14ac:dyDescent="0.25">
      <c r="A112" s="5"/>
      <c r="B112" s="6"/>
      <c r="C112" s="7"/>
    </row>
    <row r="113" spans="1:3" x14ac:dyDescent="0.25">
      <c r="A113" s="5"/>
      <c r="B113" s="6"/>
      <c r="C113" s="7"/>
    </row>
    <row r="114" spans="1:3" x14ac:dyDescent="0.25">
      <c r="A114" s="5"/>
      <c r="B114" s="6"/>
      <c r="C114" s="7"/>
    </row>
    <row r="115" spans="1:3" x14ac:dyDescent="0.25">
      <c r="A115" s="5"/>
      <c r="B115" s="6"/>
      <c r="C115" s="7"/>
    </row>
    <row r="116" spans="1:3" x14ac:dyDescent="0.25">
      <c r="A116" s="5"/>
      <c r="B116" s="6"/>
      <c r="C116" s="7"/>
    </row>
    <row r="117" spans="1:3" x14ac:dyDescent="0.25">
      <c r="A117" s="5"/>
      <c r="B117" s="6"/>
      <c r="C117" s="7"/>
    </row>
    <row r="118" spans="1:3" x14ac:dyDescent="0.25">
      <c r="A118" s="5"/>
      <c r="B118" s="6"/>
      <c r="C118" s="7"/>
    </row>
    <row r="119" spans="1:3" x14ac:dyDescent="0.25">
      <c r="A119" s="5"/>
      <c r="B119" s="6"/>
      <c r="C119" s="7"/>
    </row>
    <row r="120" spans="1:3" x14ac:dyDescent="0.25">
      <c r="A120" s="5"/>
      <c r="B120" s="6"/>
      <c r="C120" s="7"/>
    </row>
    <row r="121" spans="1:3" x14ac:dyDescent="0.25">
      <c r="A121" s="5"/>
      <c r="B121" s="6"/>
      <c r="C121" s="7"/>
    </row>
    <row r="122" spans="1:3" x14ac:dyDescent="0.25">
      <c r="A122" s="5"/>
      <c r="B122" s="6"/>
      <c r="C122" s="7"/>
    </row>
    <row r="123" spans="1:3" x14ac:dyDescent="0.25">
      <c r="A123" s="5"/>
      <c r="B123" s="6"/>
      <c r="C123" s="7"/>
    </row>
    <row r="124" spans="1:3" x14ac:dyDescent="0.25">
      <c r="A124" s="5"/>
      <c r="B124" s="6"/>
      <c r="C124" s="7"/>
    </row>
    <row r="125" spans="1:3" x14ac:dyDescent="0.25">
      <c r="A125" s="5"/>
      <c r="B125" s="6"/>
      <c r="C125" s="7"/>
    </row>
    <row r="126" spans="1:3" x14ac:dyDescent="0.25">
      <c r="A126" s="5"/>
      <c r="B126" s="6"/>
      <c r="C126" s="7"/>
    </row>
    <row r="127" spans="1:3" x14ac:dyDescent="0.25">
      <c r="A127" s="5"/>
      <c r="B127" s="6"/>
      <c r="C127" s="7"/>
    </row>
    <row r="128" spans="1:3" x14ac:dyDescent="0.25">
      <c r="A128" s="5"/>
      <c r="B128" s="6"/>
      <c r="C128" s="7"/>
    </row>
    <row r="129" spans="1:3" x14ac:dyDescent="0.25">
      <c r="A129" s="5"/>
      <c r="B129" s="6"/>
      <c r="C129" s="7"/>
    </row>
    <row r="130" spans="1:3" x14ac:dyDescent="0.25">
      <c r="A130" s="5"/>
      <c r="B130" s="6"/>
      <c r="C130" s="7"/>
    </row>
    <row r="131" spans="1:3" x14ac:dyDescent="0.25">
      <c r="A131" s="5"/>
      <c r="B131" s="6"/>
      <c r="C131" s="7"/>
    </row>
    <row r="132" spans="1:3" x14ac:dyDescent="0.25">
      <c r="A132" s="5"/>
      <c r="B132" s="6"/>
      <c r="C132" s="7"/>
    </row>
    <row r="133" spans="1:3" x14ac:dyDescent="0.25">
      <c r="A133" s="5"/>
      <c r="B133" s="6"/>
      <c r="C133" s="7"/>
    </row>
    <row r="134" spans="1:3" x14ac:dyDescent="0.25">
      <c r="A134" s="5"/>
      <c r="B134" s="6"/>
      <c r="C134" s="7"/>
    </row>
    <row r="135" spans="1:3" x14ac:dyDescent="0.25">
      <c r="A135" s="5"/>
      <c r="B135" s="6"/>
      <c r="C135" s="7"/>
    </row>
    <row r="136" spans="1:3" x14ac:dyDescent="0.25">
      <c r="A136" s="5"/>
      <c r="B136" s="6"/>
      <c r="C136" s="7"/>
    </row>
    <row r="137" spans="1:3" x14ac:dyDescent="0.25">
      <c r="A137" s="5"/>
      <c r="B137" s="6"/>
      <c r="C137" s="7"/>
    </row>
    <row r="138" spans="1:3" x14ac:dyDescent="0.25">
      <c r="A138" s="5"/>
      <c r="B138" s="6"/>
      <c r="C138" s="7"/>
    </row>
    <row r="139" spans="1:3" x14ac:dyDescent="0.25">
      <c r="A139" s="5"/>
      <c r="B139" s="6"/>
      <c r="C139" s="7"/>
    </row>
    <row r="140" spans="1:3" x14ac:dyDescent="0.25">
      <c r="A140" s="5"/>
      <c r="B140" s="6"/>
      <c r="C140" s="7"/>
    </row>
    <row r="141" spans="1:3" x14ac:dyDescent="0.25">
      <c r="A141" s="5"/>
      <c r="B141" s="6"/>
      <c r="C141" s="7"/>
    </row>
    <row r="142" spans="1:3" x14ac:dyDescent="0.25">
      <c r="A142" s="5"/>
      <c r="B142" s="6"/>
      <c r="C142" s="7"/>
    </row>
    <row r="143" spans="1:3" x14ac:dyDescent="0.25">
      <c r="A143" s="5"/>
      <c r="B143" s="6"/>
      <c r="C143" s="7"/>
    </row>
    <row r="144" spans="1:3" x14ac:dyDescent="0.25">
      <c r="A144" s="5"/>
      <c r="B144" s="6"/>
      <c r="C144" s="7"/>
    </row>
    <row r="145" spans="1:3" x14ac:dyDescent="0.25">
      <c r="A145" s="5"/>
      <c r="B145" s="6"/>
      <c r="C145" s="7"/>
    </row>
    <row r="146" spans="1:3" x14ac:dyDescent="0.25">
      <c r="A146" s="5"/>
      <c r="B146" s="6"/>
      <c r="C146" s="7"/>
    </row>
    <row r="147" spans="1:3" x14ac:dyDescent="0.25">
      <c r="A147" s="5"/>
      <c r="B147" s="6"/>
      <c r="C147" s="7"/>
    </row>
    <row r="148" spans="1:3" x14ac:dyDescent="0.25">
      <c r="A148" s="5"/>
      <c r="B148" s="6"/>
      <c r="C148" s="7"/>
    </row>
    <row r="149" spans="1:3" x14ac:dyDescent="0.25">
      <c r="A149" s="5"/>
      <c r="B149" s="6"/>
      <c r="C149" s="7"/>
    </row>
    <row r="150" spans="1:3" x14ac:dyDescent="0.25">
      <c r="A150" s="5"/>
      <c r="B150" s="6"/>
      <c r="C150" s="7"/>
    </row>
    <row r="151" spans="1:3" x14ac:dyDescent="0.25">
      <c r="A151" s="5"/>
      <c r="B151" s="6"/>
      <c r="C151" s="7"/>
    </row>
    <row r="152" spans="1:3" x14ac:dyDescent="0.25">
      <c r="A152" s="5"/>
      <c r="B152" s="6"/>
      <c r="C152" s="7"/>
    </row>
    <row r="153" spans="1:3" x14ac:dyDescent="0.25">
      <c r="A153" s="5"/>
      <c r="B153" s="6"/>
      <c r="C153" s="7"/>
    </row>
    <row r="154" spans="1:3" x14ac:dyDescent="0.25">
      <c r="A154" s="5"/>
      <c r="B154" s="6"/>
      <c r="C154" s="7"/>
    </row>
    <row r="155" spans="1:3" x14ac:dyDescent="0.25">
      <c r="A155" s="5"/>
      <c r="B155" s="6"/>
      <c r="C155" s="7"/>
    </row>
    <row r="156" spans="1:3" x14ac:dyDescent="0.25">
      <c r="A156" s="5"/>
      <c r="B156" s="6"/>
      <c r="C156" s="7"/>
    </row>
    <row r="157" spans="1:3" x14ac:dyDescent="0.25">
      <c r="A157" s="5"/>
      <c r="B157" s="6"/>
      <c r="C157" s="7"/>
    </row>
    <row r="158" spans="1:3" x14ac:dyDescent="0.25">
      <c r="A158" s="5"/>
      <c r="B158" s="6"/>
      <c r="C158" s="7"/>
    </row>
    <row r="159" spans="1:3" x14ac:dyDescent="0.25">
      <c r="A159" s="5"/>
      <c r="B159" s="6"/>
      <c r="C159" s="7"/>
    </row>
    <row r="160" spans="1:3" x14ac:dyDescent="0.25">
      <c r="A160" s="5"/>
      <c r="B160" s="6"/>
      <c r="C160" s="7"/>
    </row>
    <row r="161" spans="1:3" x14ac:dyDescent="0.25">
      <c r="A161" s="5"/>
      <c r="B161" s="6"/>
      <c r="C161" s="7"/>
    </row>
    <row r="162" spans="1:3" x14ac:dyDescent="0.25">
      <c r="A162" s="5"/>
      <c r="B162" s="6"/>
      <c r="C162" s="7"/>
    </row>
    <row r="163" spans="1:3" x14ac:dyDescent="0.25">
      <c r="A163" s="5"/>
      <c r="B163" s="6"/>
      <c r="C163" s="7"/>
    </row>
    <row r="164" spans="1:3" x14ac:dyDescent="0.25">
      <c r="A164" s="5"/>
      <c r="B164" s="6"/>
      <c r="C164" s="7"/>
    </row>
    <row r="165" spans="1:3" x14ac:dyDescent="0.25">
      <c r="A165" s="5"/>
      <c r="B165" s="6"/>
      <c r="C165" s="7"/>
    </row>
    <row r="166" spans="1:3" x14ac:dyDescent="0.25">
      <c r="A166" s="5"/>
      <c r="B166" s="6"/>
      <c r="C166" s="7"/>
    </row>
    <row r="167" spans="1:3" x14ac:dyDescent="0.25">
      <c r="A167" s="5"/>
      <c r="B167" s="6"/>
      <c r="C167" s="7"/>
    </row>
    <row r="168" spans="1:3" x14ac:dyDescent="0.25">
      <c r="A168" s="5"/>
      <c r="B168" s="6"/>
      <c r="C168" s="7"/>
    </row>
    <row r="169" spans="1:3" x14ac:dyDescent="0.25">
      <c r="A169" s="5"/>
      <c r="B169" s="6"/>
      <c r="C169" s="7"/>
    </row>
    <row r="170" spans="1:3" x14ac:dyDescent="0.25">
      <c r="A170" s="5"/>
      <c r="B170" s="6"/>
      <c r="C170" s="7"/>
    </row>
    <row r="171" spans="1:3" x14ac:dyDescent="0.25">
      <c r="A171" s="5"/>
      <c r="B171" s="6"/>
      <c r="C171" s="7"/>
    </row>
    <row r="172" spans="1:3" x14ac:dyDescent="0.25">
      <c r="A172" s="5"/>
      <c r="B172" s="6"/>
      <c r="C172" s="7"/>
    </row>
    <row r="173" spans="1:3" x14ac:dyDescent="0.25">
      <c r="A173" s="5"/>
      <c r="B173" s="6"/>
      <c r="C173" s="7"/>
    </row>
    <row r="174" spans="1:3" x14ac:dyDescent="0.25">
      <c r="A174" s="5"/>
      <c r="B174" s="6"/>
      <c r="C174" s="7"/>
    </row>
    <row r="175" spans="1:3" x14ac:dyDescent="0.25">
      <c r="A175" s="5"/>
      <c r="B175" s="6"/>
      <c r="C175" s="7"/>
    </row>
    <row r="176" spans="1:3" x14ac:dyDescent="0.25">
      <c r="A176" s="5"/>
      <c r="B176" s="6"/>
      <c r="C176" s="7"/>
    </row>
    <row r="177" spans="1:3" x14ac:dyDescent="0.25">
      <c r="A177" s="5"/>
      <c r="B177" s="6"/>
      <c r="C177" s="7"/>
    </row>
    <row r="178" spans="1:3" x14ac:dyDescent="0.25">
      <c r="A178" s="5"/>
      <c r="B178" s="6"/>
      <c r="C178" s="7"/>
    </row>
    <row r="179" spans="1:3" x14ac:dyDescent="0.25">
      <c r="A179" s="5"/>
      <c r="B179" s="6"/>
      <c r="C179" s="7"/>
    </row>
    <row r="180" spans="1:3" x14ac:dyDescent="0.25">
      <c r="A180" s="5"/>
      <c r="B180" s="6"/>
      <c r="C180" s="7"/>
    </row>
    <row r="181" spans="1:3" x14ac:dyDescent="0.25">
      <c r="A181" s="5"/>
      <c r="B181" s="6"/>
      <c r="C181" s="7"/>
    </row>
    <row r="182" spans="1:3" x14ac:dyDescent="0.25">
      <c r="A182" s="5"/>
      <c r="B182" s="6"/>
      <c r="C182" s="7"/>
    </row>
    <row r="183" spans="1:3" x14ac:dyDescent="0.25">
      <c r="A183" s="5"/>
      <c r="B183" s="6"/>
      <c r="C183" s="7"/>
    </row>
    <row r="184" spans="1:3" x14ac:dyDescent="0.25">
      <c r="A184" s="5"/>
      <c r="B184" s="6"/>
      <c r="C184" s="7"/>
    </row>
    <row r="185" spans="1:3" x14ac:dyDescent="0.25">
      <c r="A185" s="5"/>
      <c r="B185" s="6"/>
      <c r="C185" s="7"/>
    </row>
    <row r="186" spans="1:3" x14ac:dyDescent="0.25">
      <c r="A186" s="5"/>
      <c r="B186" s="6"/>
      <c r="C186" s="7"/>
    </row>
    <row r="187" spans="1:3" x14ac:dyDescent="0.25">
      <c r="A187" s="5"/>
      <c r="B187" s="6"/>
      <c r="C187" s="7"/>
    </row>
    <row r="188" spans="1:3" x14ac:dyDescent="0.25">
      <c r="A188" s="5"/>
      <c r="B188" s="6"/>
      <c r="C188" s="7"/>
    </row>
    <row r="189" spans="1:3" x14ac:dyDescent="0.25">
      <c r="A189" s="5"/>
      <c r="B189" s="6"/>
      <c r="C189" s="7"/>
    </row>
    <row r="190" spans="1:3" x14ac:dyDescent="0.25">
      <c r="A190" s="5"/>
      <c r="B190" s="6"/>
      <c r="C190" s="7"/>
    </row>
    <row r="191" spans="1:3" x14ac:dyDescent="0.25">
      <c r="A191" s="5"/>
      <c r="B191" s="6"/>
      <c r="C191" s="7"/>
    </row>
    <row r="192" spans="1:3" x14ac:dyDescent="0.25">
      <c r="A192" s="5"/>
      <c r="B192" s="6"/>
      <c r="C192" s="7"/>
    </row>
    <row r="193" spans="1:3" x14ac:dyDescent="0.25">
      <c r="A193" s="5"/>
      <c r="B193" s="6"/>
      <c r="C193" s="7"/>
    </row>
    <row r="194" spans="1:3" x14ac:dyDescent="0.25">
      <c r="A194" s="5"/>
      <c r="B194" s="6"/>
      <c r="C194" s="7"/>
    </row>
    <row r="195" spans="1:3" x14ac:dyDescent="0.25">
      <c r="A195" s="5"/>
      <c r="B195" s="6"/>
      <c r="C195" s="7"/>
    </row>
    <row r="196" spans="1:3" x14ac:dyDescent="0.25">
      <c r="A196" s="5"/>
      <c r="B196" s="6"/>
      <c r="C196" s="7"/>
    </row>
    <row r="197" spans="1:3" x14ac:dyDescent="0.25">
      <c r="A197" s="5"/>
      <c r="B197" s="6"/>
      <c r="C197" s="7"/>
    </row>
    <row r="198" spans="1:3" x14ac:dyDescent="0.25">
      <c r="A198" s="5"/>
      <c r="B198" s="6"/>
      <c r="C198" s="7"/>
    </row>
    <row r="199" spans="1:3" x14ac:dyDescent="0.25">
      <c r="A199" s="5"/>
      <c r="B199" s="6"/>
      <c r="C199" s="7"/>
    </row>
    <row r="200" spans="1:3" x14ac:dyDescent="0.25">
      <c r="A200" s="5"/>
      <c r="B200" s="6"/>
      <c r="C200" s="7"/>
    </row>
    <row r="201" spans="1:3" x14ac:dyDescent="0.25">
      <c r="A201" s="5"/>
      <c r="B201" s="6"/>
      <c r="C201" s="7"/>
    </row>
    <row r="202" spans="1:3" x14ac:dyDescent="0.25">
      <c r="A202" s="5"/>
      <c r="B202" s="6"/>
      <c r="C202" s="7"/>
    </row>
    <row r="203" spans="1:3" x14ac:dyDescent="0.25">
      <c r="A203" s="5"/>
      <c r="B203" s="6"/>
      <c r="C203" s="7"/>
    </row>
    <row r="204" spans="1:3" x14ac:dyDescent="0.25">
      <c r="A204" s="5"/>
      <c r="B204" s="6"/>
      <c r="C204" s="7"/>
    </row>
    <row r="205" spans="1:3" x14ac:dyDescent="0.25">
      <c r="A205" s="5"/>
      <c r="B205" s="6"/>
      <c r="C205" s="7"/>
    </row>
    <row r="206" spans="1:3" x14ac:dyDescent="0.25">
      <c r="A206" s="5"/>
      <c r="B206" s="6"/>
      <c r="C206" s="7"/>
    </row>
    <row r="207" spans="1:3" x14ac:dyDescent="0.25">
      <c r="A207" s="5"/>
      <c r="B207" s="6"/>
      <c r="C207" s="7"/>
    </row>
    <row r="208" spans="1:3" x14ac:dyDescent="0.25">
      <c r="A208" s="5"/>
      <c r="B208" s="6"/>
      <c r="C208" s="7"/>
    </row>
    <row r="209" spans="1:3" x14ac:dyDescent="0.25">
      <c r="A209" s="5"/>
      <c r="B209" s="6"/>
      <c r="C209" s="7"/>
    </row>
    <row r="210" spans="1:3" x14ac:dyDescent="0.25">
      <c r="A210" s="5"/>
      <c r="B210" s="6"/>
      <c r="C210" s="7"/>
    </row>
    <row r="211" spans="1:3" x14ac:dyDescent="0.25">
      <c r="A211" s="5"/>
      <c r="B211" s="6"/>
      <c r="C211" s="7"/>
    </row>
    <row r="212" spans="1:3" x14ac:dyDescent="0.25">
      <c r="A212" s="5"/>
      <c r="B212" s="6"/>
      <c r="C212" s="7"/>
    </row>
    <row r="213" spans="1:3" x14ac:dyDescent="0.25">
      <c r="A213" s="5"/>
      <c r="B213" s="6"/>
      <c r="C213" s="7"/>
    </row>
    <row r="214" spans="1:3" x14ac:dyDescent="0.25">
      <c r="A214" s="5"/>
      <c r="B214" s="6"/>
      <c r="C214" s="7"/>
    </row>
    <row r="215" spans="1:3" x14ac:dyDescent="0.25">
      <c r="A215" s="5"/>
      <c r="B215" s="6"/>
      <c r="C215" s="7"/>
    </row>
    <row r="216" spans="1:3" x14ac:dyDescent="0.25">
      <c r="A216" s="5"/>
      <c r="B216" s="6"/>
      <c r="C216" s="7"/>
    </row>
    <row r="217" spans="1:3" x14ac:dyDescent="0.25">
      <c r="A217" s="5"/>
      <c r="B217" s="6"/>
      <c r="C217" s="7"/>
    </row>
    <row r="218" spans="1:3" x14ac:dyDescent="0.25">
      <c r="A218" s="5"/>
      <c r="B218" s="6"/>
      <c r="C218" s="7"/>
    </row>
    <row r="219" spans="1:3" x14ac:dyDescent="0.25">
      <c r="A219" s="5"/>
      <c r="B219" s="6"/>
      <c r="C219" s="7"/>
    </row>
    <row r="220" spans="1:3" x14ac:dyDescent="0.25">
      <c r="A220" s="5"/>
      <c r="B220" s="6"/>
      <c r="C220" s="7"/>
    </row>
    <row r="221" spans="1:3" x14ac:dyDescent="0.25">
      <c r="A221" s="5"/>
      <c r="B221" s="6"/>
      <c r="C221" s="7"/>
    </row>
    <row r="222" spans="1:3" x14ac:dyDescent="0.25">
      <c r="A222" s="5"/>
      <c r="B222" s="6"/>
      <c r="C222" s="7"/>
    </row>
    <row r="223" spans="1:3" x14ac:dyDescent="0.25">
      <c r="A223" s="5"/>
      <c r="B223" s="6"/>
      <c r="C223" s="7"/>
    </row>
    <row r="224" spans="1:3" x14ac:dyDescent="0.25">
      <c r="A224" s="5"/>
      <c r="B224" s="6"/>
      <c r="C224" s="7"/>
    </row>
    <row r="225" spans="1:3" x14ac:dyDescent="0.25">
      <c r="A225" s="5"/>
      <c r="B225" s="6"/>
      <c r="C225" s="7"/>
    </row>
    <row r="226" spans="1:3" x14ac:dyDescent="0.25">
      <c r="A226" s="5"/>
      <c r="B226" s="6"/>
      <c r="C226" s="7"/>
    </row>
    <row r="227" spans="1:3" x14ac:dyDescent="0.25">
      <c r="A227" s="5"/>
      <c r="B227" s="6"/>
      <c r="C227" s="7"/>
    </row>
    <row r="228" spans="1:3" x14ac:dyDescent="0.25">
      <c r="A228" s="5"/>
      <c r="B228" s="6"/>
      <c r="C228" s="7"/>
    </row>
    <row r="229" spans="1:3" x14ac:dyDescent="0.25">
      <c r="A229" s="5"/>
      <c r="B229" s="6"/>
      <c r="C229" s="7"/>
    </row>
    <row r="230" spans="1:3" x14ac:dyDescent="0.25">
      <c r="A230" s="5"/>
      <c r="B230" s="6"/>
      <c r="C230" s="7"/>
    </row>
    <row r="231" spans="1:3" x14ac:dyDescent="0.25">
      <c r="A231" s="5"/>
      <c r="B231" s="6"/>
      <c r="C231" s="7"/>
    </row>
    <row r="232" spans="1:3" x14ac:dyDescent="0.25">
      <c r="A232" s="5"/>
      <c r="B232" s="6"/>
      <c r="C232" s="7"/>
    </row>
    <row r="233" spans="1:3" x14ac:dyDescent="0.25">
      <c r="A233" s="5"/>
      <c r="B233" s="6"/>
      <c r="C233" s="7"/>
    </row>
    <row r="234" spans="1:3" x14ac:dyDescent="0.25">
      <c r="A234" s="5"/>
      <c r="B234" s="6"/>
      <c r="C234" s="7"/>
    </row>
    <row r="235" spans="1:3" x14ac:dyDescent="0.25">
      <c r="A235" s="5"/>
      <c r="B235" s="6"/>
      <c r="C235" s="7"/>
    </row>
    <row r="236" spans="1:3" x14ac:dyDescent="0.25">
      <c r="A236" s="5"/>
      <c r="B236" s="6"/>
      <c r="C236" s="7"/>
    </row>
    <row r="237" spans="1:3" x14ac:dyDescent="0.25">
      <c r="A237" s="5"/>
      <c r="B237" s="6"/>
      <c r="C237" s="7"/>
    </row>
    <row r="238" spans="1:3" x14ac:dyDescent="0.25">
      <c r="A238" s="5"/>
      <c r="B238" s="6"/>
      <c r="C238" s="7"/>
    </row>
    <row r="239" spans="1:3" x14ac:dyDescent="0.25">
      <c r="A239" s="5"/>
      <c r="B239" s="6"/>
      <c r="C239" s="7"/>
    </row>
    <row r="240" spans="1:3" x14ac:dyDescent="0.25">
      <c r="A240" s="5"/>
      <c r="B240" s="6"/>
      <c r="C240" s="7"/>
    </row>
    <row r="241" spans="1:3" x14ac:dyDescent="0.25">
      <c r="A241" s="5"/>
      <c r="B241" s="6"/>
      <c r="C241" s="7"/>
    </row>
    <row r="242" spans="1:3" x14ac:dyDescent="0.25">
      <c r="A242" s="5"/>
      <c r="B242" s="6"/>
      <c r="C242" s="7"/>
    </row>
    <row r="243" spans="1:3" x14ac:dyDescent="0.25">
      <c r="A243" s="5"/>
      <c r="B243" s="6"/>
      <c r="C243" s="7"/>
    </row>
    <row r="244" spans="1:3" x14ac:dyDescent="0.25">
      <c r="A244" s="5"/>
      <c r="B244" s="6"/>
      <c r="C244" s="7"/>
    </row>
    <row r="245" spans="1:3" x14ac:dyDescent="0.25">
      <c r="A245" s="5"/>
      <c r="B245" s="6"/>
      <c r="C245" s="7"/>
    </row>
    <row r="246" spans="1:3" x14ac:dyDescent="0.25">
      <c r="A246" s="5"/>
      <c r="B246" s="6"/>
      <c r="C246" s="7"/>
    </row>
    <row r="247" spans="1:3" x14ac:dyDescent="0.25">
      <c r="A247" s="5"/>
      <c r="B247" s="6"/>
      <c r="C247" s="7"/>
    </row>
    <row r="248" spans="1:3" x14ac:dyDescent="0.25">
      <c r="A248" s="5"/>
      <c r="B248" s="6"/>
      <c r="C248" s="7"/>
    </row>
    <row r="249" spans="1:3" x14ac:dyDescent="0.25">
      <c r="A249" s="5"/>
      <c r="B249" s="6"/>
      <c r="C249" s="7"/>
    </row>
    <row r="250" spans="1:3" x14ac:dyDescent="0.25">
      <c r="A250" s="5"/>
      <c r="B250" s="6"/>
      <c r="C250" s="7"/>
    </row>
    <row r="251" spans="1:3" x14ac:dyDescent="0.25">
      <c r="A251" s="5"/>
      <c r="B251" s="6"/>
      <c r="C251" s="7"/>
    </row>
    <row r="252" spans="1:3" x14ac:dyDescent="0.25">
      <c r="A252" s="5"/>
      <c r="B252" s="6"/>
      <c r="C252" s="7"/>
    </row>
    <row r="253" spans="1:3" x14ac:dyDescent="0.25">
      <c r="A253" s="5"/>
      <c r="B253" s="6"/>
      <c r="C253" s="7"/>
    </row>
    <row r="254" spans="1:3" x14ac:dyDescent="0.25">
      <c r="A254" s="5"/>
      <c r="B254" s="6"/>
      <c r="C254" s="7"/>
    </row>
    <row r="255" spans="1:3" x14ac:dyDescent="0.25">
      <c r="A255" s="5"/>
      <c r="B255" s="6"/>
      <c r="C255" s="7"/>
    </row>
    <row r="256" spans="1:3" x14ac:dyDescent="0.25">
      <c r="A256" s="5"/>
      <c r="B256" s="6"/>
      <c r="C256" s="7"/>
    </row>
    <row r="257" spans="1:3" x14ac:dyDescent="0.25">
      <c r="A257" s="5"/>
      <c r="B257" s="6"/>
      <c r="C257" s="7"/>
    </row>
    <row r="258" spans="1:3" x14ac:dyDescent="0.25">
      <c r="A258" s="5"/>
      <c r="B258" s="6"/>
      <c r="C258" s="7"/>
    </row>
    <row r="259" spans="1:3" x14ac:dyDescent="0.25">
      <c r="A259" s="5"/>
      <c r="B259" s="6"/>
      <c r="C259" s="7"/>
    </row>
    <row r="260" spans="1:3" x14ac:dyDescent="0.25">
      <c r="A260" s="5"/>
      <c r="B260" s="6"/>
      <c r="C260" s="7"/>
    </row>
    <row r="261" spans="1:3" x14ac:dyDescent="0.25">
      <c r="A261" s="5"/>
      <c r="B261" s="6"/>
      <c r="C261" s="7"/>
    </row>
    <row r="262" spans="1:3" x14ac:dyDescent="0.25">
      <c r="A262" s="5"/>
      <c r="B262" s="6"/>
      <c r="C262" s="7"/>
    </row>
    <row r="263" spans="1:3" x14ac:dyDescent="0.25">
      <c r="A263" s="5"/>
      <c r="B263" s="6"/>
      <c r="C263" s="7"/>
    </row>
    <row r="264" spans="1:3" x14ac:dyDescent="0.25">
      <c r="A264" s="5"/>
      <c r="B264" s="6"/>
      <c r="C264" s="7"/>
    </row>
    <row r="265" spans="1:3" x14ac:dyDescent="0.25">
      <c r="A265" s="5"/>
      <c r="B265" s="6"/>
      <c r="C265" s="7"/>
    </row>
    <row r="266" spans="1:3" x14ac:dyDescent="0.25">
      <c r="A266" s="5"/>
      <c r="B266" s="6"/>
      <c r="C266" s="7"/>
    </row>
    <row r="267" spans="1:3" x14ac:dyDescent="0.25">
      <c r="A267" s="5"/>
      <c r="B267" s="6"/>
      <c r="C267" s="7"/>
    </row>
    <row r="268" spans="1:3" x14ac:dyDescent="0.25">
      <c r="A268" s="5"/>
      <c r="B268" s="6"/>
      <c r="C268" s="7"/>
    </row>
    <row r="269" spans="1:3" x14ac:dyDescent="0.25">
      <c r="A269" s="5"/>
      <c r="B269" s="6"/>
      <c r="C269" s="7"/>
    </row>
    <row r="270" spans="1:3" x14ac:dyDescent="0.25">
      <c r="A270" s="5"/>
      <c r="B270" s="6"/>
      <c r="C270" s="7"/>
    </row>
    <row r="271" spans="1:3" x14ac:dyDescent="0.25">
      <c r="A271" s="5"/>
      <c r="B271" s="6"/>
      <c r="C271" s="7"/>
    </row>
    <row r="272" spans="1:3" x14ac:dyDescent="0.25">
      <c r="A272" s="5"/>
      <c r="B272" s="6"/>
      <c r="C272" s="7"/>
    </row>
    <row r="273" spans="1:3" x14ac:dyDescent="0.25">
      <c r="A273" s="5"/>
      <c r="B273" s="6"/>
      <c r="C273" s="7"/>
    </row>
    <row r="274" spans="1:3" x14ac:dyDescent="0.25">
      <c r="A274" s="5"/>
      <c r="B274" s="6"/>
      <c r="C274" s="7"/>
    </row>
    <row r="275" spans="1:3" x14ac:dyDescent="0.25">
      <c r="A275" s="5"/>
      <c r="B275" s="6"/>
      <c r="C275" s="7"/>
    </row>
    <row r="276" spans="1:3" x14ac:dyDescent="0.25">
      <c r="A276" s="5"/>
      <c r="B276" s="6"/>
      <c r="C276" s="7"/>
    </row>
    <row r="277" spans="1:3" x14ac:dyDescent="0.25">
      <c r="A277" s="5"/>
      <c r="B277" s="6"/>
      <c r="C277" s="7"/>
    </row>
    <row r="278" spans="1:3" x14ac:dyDescent="0.25">
      <c r="A278" s="5"/>
      <c r="B278" s="6"/>
      <c r="C278" s="7"/>
    </row>
    <row r="279" spans="1:3" x14ac:dyDescent="0.25">
      <c r="A279" s="5"/>
      <c r="B279" s="6"/>
      <c r="C279" s="7"/>
    </row>
    <row r="280" spans="1:3" x14ac:dyDescent="0.25">
      <c r="A280" s="5"/>
      <c r="B280" s="6"/>
      <c r="C280" s="7"/>
    </row>
    <row r="281" spans="1:3" x14ac:dyDescent="0.25">
      <c r="A281" s="5"/>
      <c r="B281" s="6"/>
      <c r="C281" s="7"/>
    </row>
    <row r="282" spans="1:3" x14ac:dyDescent="0.25">
      <c r="A282" s="5"/>
      <c r="B282" s="6"/>
      <c r="C282" s="7"/>
    </row>
    <row r="283" spans="1:3" x14ac:dyDescent="0.25">
      <c r="A283" s="5"/>
      <c r="B283" s="6"/>
      <c r="C283" s="7"/>
    </row>
    <row r="284" spans="1:3" x14ac:dyDescent="0.25">
      <c r="A284" s="5"/>
      <c r="B284" s="6"/>
      <c r="C284" s="7"/>
    </row>
    <row r="285" spans="1:3" x14ac:dyDescent="0.25">
      <c r="A285" s="5"/>
      <c r="B285" s="6"/>
      <c r="C285" s="7"/>
    </row>
    <row r="286" spans="1:3" x14ac:dyDescent="0.25">
      <c r="A286" s="5"/>
      <c r="B286" s="6"/>
      <c r="C286" s="7"/>
    </row>
    <row r="287" spans="1:3" x14ac:dyDescent="0.25">
      <c r="A287" s="5"/>
      <c r="B287" s="6"/>
      <c r="C287" s="7"/>
    </row>
    <row r="288" spans="1:3" x14ac:dyDescent="0.25">
      <c r="A288" s="5"/>
      <c r="B288" s="6"/>
      <c r="C288" s="7"/>
    </row>
    <row r="289" spans="1:3" x14ac:dyDescent="0.25">
      <c r="A289" s="5"/>
      <c r="B289" s="6"/>
      <c r="C289" s="7"/>
    </row>
    <row r="290" spans="1:3" x14ac:dyDescent="0.25">
      <c r="A290" s="5"/>
      <c r="B290" s="6"/>
      <c r="C290" s="7"/>
    </row>
    <row r="291" spans="1:3" x14ac:dyDescent="0.25">
      <c r="A291" s="5"/>
      <c r="B291" s="6"/>
      <c r="C291" s="7"/>
    </row>
    <row r="292" spans="1:3" x14ac:dyDescent="0.25">
      <c r="A292" s="5"/>
      <c r="B292" s="6"/>
      <c r="C292" s="7"/>
    </row>
    <row r="293" spans="1:3" x14ac:dyDescent="0.25">
      <c r="A293" s="5"/>
      <c r="B293" s="6"/>
      <c r="C293" s="7"/>
    </row>
    <row r="294" spans="1:3" x14ac:dyDescent="0.25">
      <c r="A294" s="5"/>
      <c r="B294" s="6"/>
      <c r="C294" s="7"/>
    </row>
    <row r="295" spans="1:3" x14ac:dyDescent="0.25">
      <c r="A295" s="5"/>
      <c r="B295" s="6"/>
      <c r="C295" s="7"/>
    </row>
    <row r="296" spans="1:3" x14ac:dyDescent="0.25">
      <c r="A296" s="5"/>
      <c r="B296" s="6"/>
      <c r="C296" s="7"/>
    </row>
    <row r="297" spans="1:3" x14ac:dyDescent="0.25">
      <c r="A297" s="5"/>
      <c r="B297" s="6"/>
      <c r="C297" s="7"/>
    </row>
    <row r="298" spans="1:3" x14ac:dyDescent="0.25">
      <c r="A298" s="5"/>
      <c r="B298" s="6"/>
      <c r="C298" s="7"/>
    </row>
    <row r="299" spans="1:3" x14ac:dyDescent="0.25">
      <c r="A299" s="5"/>
      <c r="B299" s="6"/>
      <c r="C299" s="7"/>
    </row>
    <row r="300" spans="1:3" x14ac:dyDescent="0.25">
      <c r="A300" s="5"/>
      <c r="B300" s="6"/>
      <c r="C300" s="7"/>
    </row>
  </sheetData>
  <sheetProtection algorithmName="SHA-512" hashValue="KI3DT+5z2quLPsYT2eJYVrcieNK8sDyQ/COlMaE9WZUA0DZT+6uLQXfX76Wqhfena5az4ioWOzyYGnFXmP4pMQ==" saltValue="XA/nzqSdKBjw7oooiQ2c9A==" spinCount="100000" sheet="1" objects="1" scenarios="1"/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C5B02637-94C0-4E16-A8B3-E4CCFC7F300C}">
          <x14:formula1>
            <xm:f>Borough!$A$2:$A$8</xm:f>
          </x14:formula1>
          <xm:sqref>C2:C30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70960-2810-466F-9E3F-D279452E9DDF}">
  <dimension ref="A1:U7"/>
  <sheetViews>
    <sheetView workbookViewId="0">
      <pane xSplit="3" topLeftCell="D1" activePane="topRight" state="frozen"/>
      <selection pane="topRight" activeCell="S7" sqref="S7"/>
    </sheetView>
  </sheetViews>
  <sheetFormatPr defaultRowHeight="15" x14ac:dyDescent="0.2"/>
  <cols>
    <col min="1" max="1" width="29.85546875" style="9" customWidth="1"/>
    <col min="2" max="2" width="37.28515625" style="9" customWidth="1"/>
    <col min="3" max="22" width="20.7109375" style="9" customWidth="1"/>
    <col min="23" max="16384" width="9.140625" style="9"/>
  </cols>
  <sheetData>
    <row r="1" spans="1:21" s="11" customFormat="1" ht="130.5" customHeight="1" x14ac:dyDescent="0.25">
      <c r="A1" s="32" t="s">
        <v>11</v>
      </c>
      <c r="B1" s="33" t="s">
        <v>12</v>
      </c>
      <c r="C1" s="34" t="s">
        <v>13</v>
      </c>
      <c r="D1" s="35" t="s">
        <v>14</v>
      </c>
      <c r="E1" s="36" t="s">
        <v>15</v>
      </c>
      <c r="F1" s="36" t="s">
        <v>16</v>
      </c>
      <c r="G1" s="36" t="s">
        <v>17</v>
      </c>
      <c r="H1" s="37" t="s">
        <v>18</v>
      </c>
      <c r="I1" s="35" t="s">
        <v>19</v>
      </c>
      <c r="J1" s="36" t="s">
        <v>20</v>
      </c>
      <c r="K1" s="36" t="s">
        <v>21</v>
      </c>
      <c r="L1" s="36" t="s">
        <v>22</v>
      </c>
      <c r="M1" s="36" t="s">
        <v>23</v>
      </c>
      <c r="N1" s="38" t="s">
        <v>24</v>
      </c>
      <c r="O1" s="36" t="s">
        <v>10</v>
      </c>
      <c r="P1" s="36" t="s">
        <v>6</v>
      </c>
      <c r="Q1" s="36" t="s">
        <v>25</v>
      </c>
      <c r="R1" s="36" t="s">
        <v>8</v>
      </c>
      <c r="S1" s="36" t="s">
        <v>26</v>
      </c>
      <c r="T1" s="36" t="s">
        <v>27</v>
      </c>
      <c r="U1" s="37" t="s">
        <v>28</v>
      </c>
    </row>
    <row r="2" spans="1:21" s="10" customFormat="1" ht="60" customHeight="1" x14ac:dyDescent="0.2">
      <c r="A2" s="39" t="s">
        <v>29</v>
      </c>
      <c r="B2" s="40" t="s">
        <v>30</v>
      </c>
      <c r="C2" s="41">
        <v>19</v>
      </c>
      <c r="D2" s="42">
        <v>13</v>
      </c>
      <c r="E2" s="41">
        <v>6</v>
      </c>
      <c r="F2" s="41">
        <v>0</v>
      </c>
      <c r="G2" s="41">
        <v>0</v>
      </c>
      <c r="H2" s="43">
        <f>SUM(Program01[[#This Row],['# Female]:['# Unknown/I choose not to disclose]])</f>
        <v>19</v>
      </c>
      <c r="I2" s="42">
        <v>1</v>
      </c>
      <c r="J2" s="41">
        <v>1</v>
      </c>
      <c r="K2" s="41">
        <v>15</v>
      </c>
      <c r="L2" s="41">
        <v>1</v>
      </c>
      <c r="M2" s="41">
        <v>1</v>
      </c>
      <c r="N2" s="44">
        <f>SUM(Program01[[#This Row],['# Hispanic]:['# SOR
(Some Other Race = American Indian, Two+, Unknown / I choose not to disclose) ]])</f>
        <v>19</v>
      </c>
      <c r="O2" s="41">
        <v>3</v>
      </c>
      <c r="P2" s="41">
        <v>5</v>
      </c>
      <c r="Q2" s="41">
        <v>1</v>
      </c>
      <c r="R2" s="41">
        <v>6</v>
      </c>
      <c r="S2" s="41">
        <v>1</v>
      </c>
      <c r="T2" s="41">
        <v>3</v>
      </c>
      <c r="U2" s="43">
        <f>SUM(Program01[[#This Row],[Bronx]:[Outside of the 5 Boroughs]])</f>
        <v>19</v>
      </c>
    </row>
    <row r="3" spans="1:21" ht="60" customHeight="1" x14ac:dyDescent="0.2">
      <c r="A3" s="45"/>
      <c r="B3" s="46" t="s">
        <v>31</v>
      </c>
      <c r="C3" s="47">
        <v>13</v>
      </c>
      <c r="D3" s="55">
        <v>10</v>
      </c>
      <c r="E3" s="56">
        <v>3</v>
      </c>
      <c r="F3" s="56">
        <v>0</v>
      </c>
      <c r="G3" s="56">
        <v>0</v>
      </c>
      <c r="H3" s="43">
        <f>SUM(Program01[[#This Row],['# Female]:['# Unknown/I choose not to disclose]])</f>
        <v>13</v>
      </c>
      <c r="I3" s="48">
        <v>1</v>
      </c>
      <c r="J3" s="47">
        <v>1</v>
      </c>
      <c r="K3" s="47">
        <v>10</v>
      </c>
      <c r="L3" s="47">
        <v>1</v>
      </c>
      <c r="M3" s="47">
        <v>0</v>
      </c>
      <c r="N3" s="44">
        <f>SUM(Program01[[#This Row],['# Hispanic]:['# SOR
(Some Other Race = American Indian, Two+, Unknown / I choose not to disclose) ]])</f>
        <v>13</v>
      </c>
      <c r="O3" s="47">
        <v>2</v>
      </c>
      <c r="P3" s="47">
        <v>4</v>
      </c>
      <c r="Q3" s="47">
        <v>0</v>
      </c>
      <c r="R3" s="47">
        <v>5</v>
      </c>
      <c r="S3" s="47">
        <v>1</v>
      </c>
      <c r="T3" s="47">
        <v>1</v>
      </c>
      <c r="U3" s="43">
        <f>SUM(Program01[[#This Row],[Bronx]:[Outside of the 5 Boroughs]])</f>
        <v>13</v>
      </c>
    </row>
    <row r="4" spans="1:21" ht="60" customHeight="1" x14ac:dyDescent="0.2">
      <c r="A4" s="45"/>
      <c r="B4" s="49" t="s">
        <v>32</v>
      </c>
      <c r="C4" s="41">
        <v>13</v>
      </c>
      <c r="D4" s="42">
        <v>10</v>
      </c>
      <c r="E4" s="41">
        <v>3</v>
      </c>
      <c r="F4" s="41">
        <v>0</v>
      </c>
      <c r="G4" s="41">
        <v>0</v>
      </c>
      <c r="H4" s="43">
        <f>SUM(Program01[[#This Row],['# Female]:['# Unknown/I choose not to disclose]])</f>
        <v>13</v>
      </c>
      <c r="I4" s="42">
        <v>1</v>
      </c>
      <c r="J4" s="41">
        <v>1</v>
      </c>
      <c r="K4" s="41">
        <v>10</v>
      </c>
      <c r="L4" s="41">
        <v>1</v>
      </c>
      <c r="M4" s="41">
        <v>0</v>
      </c>
      <c r="N4" s="44">
        <f>SUM(Program01[[#This Row],['# Hispanic]:['# SOR
(Some Other Race = American Indian, Two+, Unknown / I choose not to disclose) ]])</f>
        <v>13</v>
      </c>
      <c r="O4" s="41">
        <v>2</v>
      </c>
      <c r="P4" s="41">
        <v>4</v>
      </c>
      <c r="Q4" s="41">
        <v>0</v>
      </c>
      <c r="R4" s="41">
        <v>5</v>
      </c>
      <c r="S4" s="41">
        <v>1</v>
      </c>
      <c r="T4" s="41">
        <v>1</v>
      </c>
      <c r="U4" s="43">
        <f>SUM(Program01[[#This Row],[Bronx]:[Outside of the 5 Boroughs]])</f>
        <v>13</v>
      </c>
    </row>
    <row r="5" spans="1:21" ht="60" customHeight="1" x14ac:dyDescent="0.2">
      <c r="A5" s="45"/>
      <c r="B5" s="46" t="s">
        <v>33</v>
      </c>
      <c r="C5" s="47">
        <v>0</v>
      </c>
      <c r="D5" s="48">
        <v>0</v>
      </c>
      <c r="E5" s="47">
        <v>0</v>
      </c>
      <c r="F5" s="47">
        <v>0</v>
      </c>
      <c r="G5" s="47">
        <v>0</v>
      </c>
      <c r="H5" s="43">
        <f>SUM(Program01[[#This Row],['# Female]:['# Unknown/I choose not to disclose]])</f>
        <v>0</v>
      </c>
      <c r="I5" s="48">
        <v>0</v>
      </c>
      <c r="J5" s="47">
        <v>0</v>
      </c>
      <c r="K5" s="47">
        <v>1</v>
      </c>
      <c r="L5" s="47">
        <v>0</v>
      </c>
      <c r="M5" s="47">
        <v>1</v>
      </c>
      <c r="N5" s="44">
        <f>SUM(Program01[[#This Row],['# Hispanic]:['# SOR
(Some Other Race = American Indian, Two+, Unknown / I choose not to disclose) ]])</f>
        <v>2</v>
      </c>
      <c r="O5" s="47">
        <v>0</v>
      </c>
      <c r="P5" s="47">
        <v>0</v>
      </c>
      <c r="Q5" s="47">
        <v>0</v>
      </c>
      <c r="R5" s="47">
        <v>0</v>
      </c>
      <c r="S5" s="47">
        <v>0</v>
      </c>
      <c r="T5" s="47">
        <v>0</v>
      </c>
      <c r="U5" s="43">
        <f>SUM(Program01[[#This Row],[Bronx]:[Outside of the 5 Boroughs]])</f>
        <v>0</v>
      </c>
    </row>
    <row r="6" spans="1:21" ht="60" customHeight="1" x14ac:dyDescent="0.2">
      <c r="A6" s="45"/>
      <c r="B6" s="49" t="s">
        <v>34</v>
      </c>
      <c r="C6" s="41">
        <v>6</v>
      </c>
      <c r="D6" s="42">
        <v>3</v>
      </c>
      <c r="E6" s="41">
        <v>3</v>
      </c>
      <c r="F6" s="41">
        <v>0</v>
      </c>
      <c r="G6" s="41">
        <v>0</v>
      </c>
      <c r="H6" s="43">
        <f>SUM(Program01[[#This Row],['# Female]:['# Unknown/I choose not to disclose]])</f>
        <v>6</v>
      </c>
      <c r="I6" s="42">
        <v>0</v>
      </c>
      <c r="J6" s="41">
        <v>0</v>
      </c>
      <c r="K6" s="41">
        <v>4</v>
      </c>
      <c r="L6" s="41">
        <v>0</v>
      </c>
      <c r="M6" s="41">
        <v>0</v>
      </c>
      <c r="N6" s="44">
        <f>SUM(Program01[[#This Row],['# Hispanic]:['# SOR
(Some Other Race = American Indian, Two+, Unknown / I choose not to disclose) ]])</f>
        <v>4</v>
      </c>
      <c r="O6" s="41">
        <v>1</v>
      </c>
      <c r="P6" s="41">
        <v>1</v>
      </c>
      <c r="Q6" s="41">
        <v>1</v>
      </c>
      <c r="R6" s="41">
        <v>1</v>
      </c>
      <c r="S6" s="41">
        <v>0</v>
      </c>
      <c r="T6" s="41">
        <v>2</v>
      </c>
      <c r="U6" s="43">
        <f>SUM(Program01[[#This Row],[Bronx]:[Outside of the 5 Boroughs]])</f>
        <v>6</v>
      </c>
    </row>
    <row r="7" spans="1:21" ht="60" customHeight="1" x14ac:dyDescent="0.2">
      <c r="A7" s="50"/>
      <c r="B7" s="51" t="s">
        <v>35</v>
      </c>
      <c r="C7" s="52">
        <v>13</v>
      </c>
      <c r="D7" s="53">
        <v>10</v>
      </c>
      <c r="E7" s="52">
        <v>3</v>
      </c>
      <c r="F7" s="52">
        <v>0</v>
      </c>
      <c r="G7" s="52">
        <v>0</v>
      </c>
      <c r="H7" s="43">
        <f>SUM(Program01[[#This Row],['# Female]:['# Unknown/I choose not to disclose]])</f>
        <v>13</v>
      </c>
      <c r="I7" s="53">
        <v>1</v>
      </c>
      <c r="J7" s="52">
        <v>1</v>
      </c>
      <c r="K7" s="52">
        <v>10</v>
      </c>
      <c r="L7" s="52">
        <v>1</v>
      </c>
      <c r="M7" s="52">
        <v>0</v>
      </c>
      <c r="N7" s="54">
        <f>SUM(Program01[[#This Row],['# Hispanic]:['# SOR
(Some Other Race = American Indian, Two+, Unknown / I choose not to disclose) ]])</f>
        <v>13</v>
      </c>
      <c r="O7" s="52">
        <v>2</v>
      </c>
      <c r="P7" s="52">
        <v>4</v>
      </c>
      <c r="Q7" s="52">
        <v>0</v>
      </c>
      <c r="R7" s="52">
        <v>5</v>
      </c>
      <c r="S7" s="52">
        <v>1</v>
      </c>
      <c r="T7" s="52">
        <v>1</v>
      </c>
      <c r="U7" s="43">
        <f>SUM(Program01[[#This Row],[Bronx]:[Outside of the 5 Boroughs]])</f>
        <v>13</v>
      </c>
    </row>
  </sheetData>
  <sheetProtection algorithmName="SHA-512" hashValue="Tz+H72UZynLJU6OfDEX5KbeYzMyJFd/tW5e4CCoT5sCVbQ0JXJMHRfmNJ2NQb9XExakNdS4Evu4ZdY+Yol/sQw==" saltValue="S5t2K8VzJrWBtRxTqn00tQ==" spinCount="100000" sheet="1" objects="1" scenarios="1"/>
  <phoneticPr fontId="2" type="noConversion"/>
  <conditionalFormatting sqref="H2:H7">
    <cfRule type="cellIs" dxfId="211" priority="2" operator="notEqual">
      <formula>C2</formula>
    </cfRule>
  </conditionalFormatting>
  <conditionalFormatting sqref="U2:U7">
    <cfRule type="cellIs" dxfId="210" priority="1" operator="notEqual">
      <formula>C2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F32BF-DB7C-4D8E-B993-0F2D9E081140}">
  <dimension ref="A1:U7"/>
  <sheetViews>
    <sheetView workbookViewId="0">
      <selection activeCell="P3" sqref="P3"/>
    </sheetView>
  </sheetViews>
  <sheetFormatPr defaultRowHeight="15" x14ac:dyDescent="0.2"/>
  <cols>
    <col min="1" max="1" width="29.85546875" style="9" customWidth="1"/>
    <col min="2" max="2" width="37.28515625" style="9" customWidth="1"/>
    <col min="3" max="22" width="20.7109375" style="9" customWidth="1"/>
    <col min="23" max="16384" width="9.140625" style="9"/>
  </cols>
  <sheetData>
    <row r="1" spans="1:21" s="11" customFormat="1" ht="130.5" customHeight="1" x14ac:dyDescent="0.25">
      <c r="A1" s="32" t="s">
        <v>11</v>
      </c>
      <c r="B1" s="33" t="s">
        <v>12</v>
      </c>
      <c r="C1" s="34" t="s">
        <v>13</v>
      </c>
      <c r="D1" s="35" t="s">
        <v>14</v>
      </c>
      <c r="E1" s="36" t="s">
        <v>15</v>
      </c>
      <c r="F1" s="36" t="s">
        <v>16</v>
      </c>
      <c r="G1" s="36" t="s">
        <v>17</v>
      </c>
      <c r="H1" s="37" t="s">
        <v>18</v>
      </c>
      <c r="I1" s="35" t="s">
        <v>19</v>
      </c>
      <c r="J1" s="36" t="s">
        <v>20</v>
      </c>
      <c r="K1" s="36" t="s">
        <v>21</v>
      </c>
      <c r="L1" s="36" t="s">
        <v>22</v>
      </c>
      <c r="M1" s="36" t="s">
        <v>23</v>
      </c>
      <c r="N1" s="38" t="s">
        <v>24</v>
      </c>
      <c r="O1" s="36" t="s">
        <v>10</v>
      </c>
      <c r="P1" s="36" t="s">
        <v>6</v>
      </c>
      <c r="Q1" s="36" t="s">
        <v>25</v>
      </c>
      <c r="R1" s="36" t="s">
        <v>8</v>
      </c>
      <c r="S1" s="36" t="s">
        <v>26</v>
      </c>
      <c r="T1" s="36" t="s">
        <v>27</v>
      </c>
      <c r="U1" s="37" t="s">
        <v>28</v>
      </c>
    </row>
    <row r="2" spans="1:21" s="10" customFormat="1" ht="60" customHeight="1" x14ac:dyDescent="0.2">
      <c r="A2" s="39"/>
      <c r="B2" s="40" t="s">
        <v>30</v>
      </c>
      <c r="C2" s="41"/>
      <c r="D2" s="42"/>
      <c r="E2" s="41"/>
      <c r="F2" s="41"/>
      <c r="G2" s="41"/>
      <c r="H2" s="43">
        <f>SUM(Program0115[[#This Row],['# Female]:['# Unknown/I choose not to disclose]])</f>
        <v>0</v>
      </c>
      <c r="I2" s="42"/>
      <c r="J2" s="41"/>
      <c r="K2" s="41"/>
      <c r="L2" s="41"/>
      <c r="M2" s="41"/>
      <c r="N2" s="44">
        <f>SUM(Program0115[[#This Row],['# Hispanic]:['# SOR
(Some Other Race = American Indian, Two+, Unknown / I choose not to disclose) ]])</f>
        <v>0</v>
      </c>
      <c r="O2" s="41"/>
      <c r="P2" s="41"/>
      <c r="Q2" s="41"/>
      <c r="R2" s="41"/>
      <c r="S2" s="41"/>
      <c r="T2" s="41"/>
      <c r="U2" s="43">
        <f>SUM(Program0115[[#This Row],[Bronx]:[Outside of the 5 Boroughs]])</f>
        <v>0</v>
      </c>
    </row>
    <row r="3" spans="1:21" ht="60" customHeight="1" x14ac:dyDescent="0.2">
      <c r="A3" s="45"/>
      <c r="B3" s="46" t="s">
        <v>31</v>
      </c>
      <c r="C3" s="47"/>
      <c r="D3" s="48"/>
      <c r="E3" s="47"/>
      <c r="F3" s="47"/>
      <c r="G3" s="47"/>
      <c r="H3" s="43">
        <f>SUM(Program0115[[#This Row],['# Female]:['# Unknown/I choose not to disclose]])</f>
        <v>0</v>
      </c>
      <c r="I3" s="48"/>
      <c r="J3" s="47"/>
      <c r="K3" s="47"/>
      <c r="L3" s="47"/>
      <c r="M3" s="47"/>
      <c r="N3" s="44">
        <f>SUM(Program0115[[#This Row],['# Hispanic]:['# SOR
(Some Other Race = American Indian, Two+, Unknown / I choose not to disclose) ]])</f>
        <v>0</v>
      </c>
      <c r="O3" s="47"/>
      <c r="P3" s="47"/>
      <c r="Q3" s="47"/>
      <c r="R3" s="47"/>
      <c r="S3" s="47"/>
      <c r="T3" s="47"/>
      <c r="U3" s="43">
        <f>SUM(Program0115[[#This Row],[Bronx]:[Outside of the 5 Boroughs]])</f>
        <v>0</v>
      </c>
    </row>
    <row r="4" spans="1:21" ht="60" customHeight="1" x14ac:dyDescent="0.2">
      <c r="A4" s="45"/>
      <c r="B4" s="49" t="s">
        <v>32</v>
      </c>
      <c r="C4" s="41"/>
      <c r="D4" s="42"/>
      <c r="E4" s="41"/>
      <c r="F4" s="41"/>
      <c r="G4" s="41"/>
      <c r="H4" s="43">
        <f>SUM(Program0115[[#This Row],['# Female]:['# Unknown/I choose not to disclose]])</f>
        <v>0</v>
      </c>
      <c r="I4" s="42"/>
      <c r="J4" s="41"/>
      <c r="K4" s="41"/>
      <c r="L4" s="41"/>
      <c r="M4" s="41"/>
      <c r="N4" s="44">
        <f>SUM(Program0115[[#This Row],['# Hispanic]:['# SOR
(Some Other Race = American Indian, Two+, Unknown / I choose not to disclose) ]])</f>
        <v>0</v>
      </c>
      <c r="O4" s="41"/>
      <c r="P4" s="41"/>
      <c r="Q4" s="41"/>
      <c r="R4" s="41"/>
      <c r="S4" s="41"/>
      <c r="T4" s="41"/>
      <c r="U4" s="43">
        <f>SUM(Program0115[[#This Row],[Bronx]:[Outside of the 5 Boroughs]])</f>
        <v>0</v>
      </c>
    </row>
    <row r="5" spans="1:21" ht="60" customHeight="1" x14ac:dyDescent="0.2">
      <c r="A5" s="45"/>
      <c r="B5" s="46" t="s">
        <v>33</v>
      </c>
      <c r="C5" s="47"/>
      <c r="D5" s="48"/>
      <c r="E5" s="47"/>
      <c r="F5" s="47"/>
      <c r="G5" s="47"/>
      <c r="H5" s="43">
        <f>SUM(Program0115[[#This Row],['# Female]:['# Unknown/I choose not to disclose]])</f>
        <v>0</v>
      </c>
      <c r="I5" s="48"/>
      <c r="J5" s="47"/>
      <c r="K5" s="47"/>
      <c r="L5" s="47"/>
      <c r="M5" s="47"/>
      <c r="N5" s="44">
        <f>SUM(Program0115[[#This Row],['# Hispanic]:['# SOR
(Some Other Race = American Indian, Two+, Unknown / I choose not to disclose) ]])</f>
        <v>0</v>
      </c>
      <c r="O5" s="47"/>
      <c r="P5" s="47"/>
      <c r="Q5" s="47"/>
      <c r="R5" s="47"/>
      <c r="S5" s="47"/>
      <c r="T5" s="47"/>
      <c r="U5" s="43">
        <f>SUM(Program0115[[#This Row],[Bronx]:[Outside of the 5 Boroughs]])</f>
        <v>0</v>
      </c>
    </row>
    <row r="6" spans="1:21" ht="60" customHeight="1" x14ac:dyDescent="0.2">
      <c r="A6" s="45"/>
      <c r="B6" s="49" t="s">
        <v>34</v>
      </c>
      <c r="C6" s="41"/>
      <c r="D6" s="42"/>
      <c r="E6" s="41"/>
      <c r="F6" s="41"/>
      <c r="G6" s="41"/>
      <c r="H6" s="43">
        <f>SUM(Program0115[[#This Row],['# Female]:['# Unknown/I choose not to disclose]])</f>
        <v>0</v>
      </c>
      <c r="I6" s="42"/>
      <c r="J6" s="41"/>
      <c r="K6" s="41"/>
      <c r="L6" s="41"/>
      <c r="M6" s="41"/>
      <c r="N6" s="44">
        <f>SUM(Program0115[[#This Row],['# Hispanic]:['# SOR
(Some Other Race = American Indian, Two+, Unknown / I choose not to disclose) ]])</f>
        <v>0</v>
      </c>
      <c r="O6" s="41"/>
      <c r="P6" s="41"/>
      <c r="Q6" s="41"/>
      <c r="R6" s="41"/>
      <c r="S6" s="41"/>
      <c r="T6" s="41"/>
      <c r="U6" s="43">
        <f>SUM(Program0115[[#This Row],[Bronx]:[Outside of the 5 Boroughs]])</f>
        <v>0</v>
      </c>
    </row>
    <row r="7" spans="1:21" ht="60" customHeight="1" x14ac:dyDescent="0.2">
      <c r="A7" s="50"/>
      <c r="B7" s="51" t="s">
        <v>35</v>
      </c>
      <c r="C7" s="52"/>
      <c r="D7" s="53"/>
      <c r="E7" s="52"/>
      <c r="F7" s="52"/>
      <c r="G7" s="52"/>
      <c r="H7" s="43">
        <f>SUM(Program0115[[#This Row],['# Female]:['# Unknown/I choose not to disclose]])</f>
        <v>0</v>
      </c>
      <c r="I7" s="53"/>
      <c r="J7" s="52"/>
      <c r="K7" s="52"/>
      <c r="L7" s="52"/>
      <c r="M7" s="52"/>
      <c r="N7" s="54">
        <f>SUM(Program0115[[#This Row],['# Hispanic]:['# SOR
(Some Other Race = American Indian, Two+, Unknown / I choose not to disclose) ]])</f>
        <v>0</v>
      </c>
      <c r="O7" s="52"/>
      <c r="P7" s="52"/>
      <c r="Q7" s="52"/>
      <c r="R7" s="52"/>
      <c r="S7" s="52"/>
      <c r="T7" s="52"/>
      <c r="U7" s="43">
        <f>SUM(Program0115[[#This Row],[Bronx]:[Outside of the 5 Boroughs]])</f>
        <v>0</v>
      </c>
    </row>
  </sheetData>
  <sheetProtection sheet="1" objects="1" scenarios="1"/>
  <conditionalFormatting sqref="H2:H7">
    <cfRule type="cellIs" dxfId="185" priority="2" operator="notEqual">
      <formula>C2</formula>
    </cfRule>
  </conditionalFormatting>
  <conditionalFormatting sqref="U2:U7">
    <cfRule type="cellIs" dxfId="184" priority="1" operator="notEqual">
      <formula>C2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FEA51-8CA6-4518-A204-EE681915F1DB}">
  <dimension ref="A1:U7"/>
  <sheetViews>
    <sheetView workbookViewId="0"/>
  </sheetViews>
  <sheetFormatPr defaultRowHeight="15" x14ac:dyDescent="0.2"/>
  <cols>
    <col min="1" max="1" width="29.85546875" style="9" customWidth="1"/>
    <col min="2" max="2" width="37.28515625" style="9" customWidth="1"/>
    <col min="3" max="22" width="20.7109375" style="9" customWidth="1"/>
    <col min="23" max="16384" width="9.140625" style="9"/>
  </cols>
  <sheetData>
    <row r="1" spans="1:21" s="11" customFormat="1" ht="130.5" customHeight="1" x14ac:dyDescent="0.25">
      <c r="A1" s="32" t="s">
        <v>11</v>
      </c>
      <c r="B1" s="33" t="s">
        <v>12</v>
      </c>
      <c r="C1" s="34" t="s">
        <v>13</v>
      </c>
      <c r="D1" s="35" t="s">
        <v>14</v>
      </c>
      <c r="E1" s="36" t="s">
        <v>15</v>
      </c>
      <c r="F1" s="36" t="s">
        <v>16</v>
      </c>
      <c r="G1" s="36" t="s">
        <v>17</v>
      </c>
      <c r="H1" s="37" t="s">
        <v>18</v>
      </c>
      <c r="I1" s="35" t="s">
        <v>19</v>
      </c>
      <c r="J1" s="36" t="s">
        <v>20</v>
      </c>
      <c r="K1" s="36" t="s">
        <v>21</v>
      </c>
      <c r="L1" s="36" t="s">
        <v>22</v>
      </c>
      <c r="M1" s="36" t="s">
        <v>23</v>
      </c>
      <c r="N1" s="38" t="s">
        <v>24</v>
      </c>
      <c r="O1" s="36" t="s">
        <v>10</v>
      </c>
      <c r="P1" s="36" t="s">
        <v>6</v>
      </c>
      <c r="Q1" s="36" t="s">
        <v>25</v>
      </c>
      <c r="R1" s="36" t="s">
        <v>8</v>
      </c>
      <c r="S1" s="36" t="s">
        <v>26</v>
      </c>
      <c r="T1" s="36" t="s">
        <v>27</v>
      </c>
      <c r="U1" s="37" t="s">
        <v>28</v>
      </c>
    </row>
    <row r="2" spans="1:21" s="10" customFormat="1" ht="60" customHeight="1" x14ac:dyDescent="0.2">
      <c r="A2" s="39"/>
      <c r="B2" s="40" t="s">
        <v>30</v>
      </c>
      <c r="C2" s="41"/>
      <c r="D2" s="42"/>
      <c r="E2" s="41"/>
      <c r="F2" s="41"/>
      <c r="G2" s="41"/>
      <c r="H2" s="43">
        <f>SUM(Program011516[[#This Row],['# Female]:['# Unknown/I choose not to disclose]])</f>
        <v>0</v>
      </c>
      <c r="I2" s="42"/>
      <c r="J2" s="41"/>
      <c r="K2" s="41"/>
      <c r="L2" s="41"/>
      <c r="M2" s="41"/>
      <c r="N2" s="44">
        <f>SUM(Program011516[[#This Row],['# Hispanic]:['# SOR
(Some Other Race = American Indian, Two+, Unknown / I choose not to disclose) ]])</f>
        <v>0</v>
      </c>
      <c r="O2" s="41"/>
      <c r="P2" s="41"/>
      <c r="Q2" s="41"/>
      <c r="R2" s="41"/>
      <c r="S2" s="41"/>
      <c r="T2" s="41"/>
      <c r="U2" s="43">
        <f>SUM(Program011516[[#This Row],[Bronx]:[Outside of the 5 Boroughs]])</f>
        <v>0</v>
      </c>
    </row>
    <row r="3" spans="1:21" ht="60" customHeight="1" x14ac:dyDescent="0.2">
      <c r="A3" s="45"/>
      <c r="B3" s="46" t="s">
        <v>31</v>
      </c>
      <c r="C3" s="47"/>
      <c r="D3" s="48"/>
      <c r="E3" s="47"/>
      <c r="F3" s="47"/>
      <c r="G3" s="47"/>
      <c r="H3" s="43">
        <f>SUM(Program011516[[#This Row],['# Female]:['# Unknown/I choose not to disclose]])</f>
        <v>0</v>
      </c>
      <c r="I3" s="48"/>
      <c r="J3" s="47"/>
      <c r="K3" s="47"/>
      <c r="L3" s="47"/>
      <c r="M3" s="47"/>
      <c r="N3" s="44">
        <f>SUM(Program011516[[#This Row],['# Hispanic]:['# SOR
(Some Other Race = American Indian, Two+, Unknown / I choose not to disclose) ]])</f>
        <v>0</v>
      </c>
      <c r="O3" s="47"/>
      <c r="P3" s="47"/>
      <c r="Q3" s="47"/>
      <c r="R3" s="47"/>
      <c r="S3" s="47"/>
      <c r="T3" s="47"/>
      <c r="U3" s="43">
        <f>SUM(Program011516[[#This Row],[Bronx]:[Outside of the 5 Boroughs]])</f>
        <v>0</v>
      </c>
    </row>
    <row r="4" spans="1:21" ht="60" customHeight="1" x14ac:dyDescent="0.2">
      <c r="A4" s="45"/>
      <c r="B4" s="49" t="s">
        <v>32</v>
      </c>
      <c r="C4" s="41"/>
      <c r="D4" s="42"/>
      <c r="E4" s="41"/>
      <c r="F4" s="41"/>
      <c r="G4" s="41"/>
      <c r="H4" s="43">
        <f>SUM(Program011516[[#This Row],['# Female]:['# Unknown/I choose not to disclose]])</f>
        <v>0</v>
      </c>
      <c r="I4" s="42"/>
      <c r="J4" s="41"/>
      <c r="K4" s="41"/>
      <c r="L4" s="41"/>
      <c r="M4" s="41"/>
      <c r="N4" s="44">
        <f>SUM(Program011516[[#This Row],['# Hispanic]:['# SOR
(Some Other Race = American Indian, Two+, Unknown / I choose not to disclose) ]])</f>
        <v>0</v>
      </c>
      <c r="O4" s="41"/>
      <c r="P4" s="41"/>
      <c r="Q4" s="41"/>
      <c r="R4" s="41"/>
      <c r="S4" s="41"/>
      <c r="T4" s="41"/>
      <c r="U4" s="43">
        <f>SUM(Program011516[[#This Row],[Bronx]:[Outside of the 5 Boroughs]])</f>
        <v>0</v>
      </c>
    </row>
    <row r="5" spans="1:21" ht="60" customHeight="1" x14ac:dyDescent="0.2">
      <c r="A5" s="45"/>
      <c r="B5" s="46" t="s">
        <v>33</v>
      </c>
      <c r="C5" s="47"/>
      <c r="D5" s="48"/>
      <c r="E5" s="47"/>
      <c r="F5" s="47"/>
      <c r="G5" s="47"/>
      <c r="H5" s="43">
        <f>SUM(Program011516[[#This Row],['# Female]:['# Unknown/I choose not to disclose]])</f>
        <v>0</v>
      </c>
      <c r="I5" s="48"/>
      <c r="J5" s="47"/>
      <c r="K5" s="47"/>
      <c r="L5" s="47"/>
      <c r="M5" s="47"/>
      <c r="N5" s="44">
        <f>SUM(Program011516[[#This Row],['# Hispanic]:['# SOR
(Some Other Race = American Indian, Two+, Unknown / I choose not to disclose) ]])</f>
        <v>0</v>
      </c>
      <c r="O5" s="47"/>
      <c r="P5" s="47"/>
      <c r="Q5" s="47"/>
      <c r="R5" s="47"/>
      <c r="S5" s="47"/>
      <c r="T5" s="47"/>
      <c r="U5" s="43">
        <f>SUM(Program011516[[#This Row],[Bronx]:[Outside of the 5 Boroughs]])</f>
        <v>0</v>
      </c>
    </row>
    <row r="6" spans="1:21" ht="60" customHeight="1" x14ac:dyDescent="0.2">
      <c r="A6" s="45"/>
      <c r="B6" s="49" t="s">
        <v>34</v>
      </c>
      <c r="C6" s="41"/>
      <c r="D6" s="42"/>
      <c r="E6" s="41"/>
      <c r="F6" s="41"/>
      <c r="G6" s="41"/>
      <c r="H6" s="43">
        <f>SUM(Program011516[[#This Row],['# Female]:['# Unknown/I choose not to disclose]])</f>
        <v>0</v>
      </c>
      <c r="I6" s="42"/>
      <c r="J6" s="41"/>
      <c r="K6" s="41"/>
      <c r="L6" s="41"/>
      <c r="M6" s="41"/>
      <c r="N6" s="44">
        <f>SUM(Program011516[[#This Row],['# Hispanic]:['# SOR
(Some Other Race = American Indian, Two+, Unknown / I choose not to disclose) ]])</f>
        <v>0</v>
      </c>
      <c r="O6" s="41"/>
      <c r="P6" s="41"/>
      <c r="Q6" s="41"/>
      <c r="R6" s="41"/>
      <c r="S6" s="41"/>
      <c r="T6" s="41"/>
      <c r="U6" s="43">
        <f>SUM(Program011516[[#This Row],[Bronx]:[Outside of the 5 Boroughs]])</f>
        <v>0</v>
      </c>
    </row>
    <row r="7" spans="1:21" ht="60" customHeight="1" x14ac:dyDescent="0.2">
      <c r="A7" s="50"/>
      <c r="B7" s="51" t="s">
        <v>35</v>
      </c>
      <c r="C7" s="52"/>
      <c r="D7" s="53"/>
      <c r="E7" s="52"/>
      <c r="F7" s="52"/>
      <c r="G7" s="52"/>
      <c r="H7" s="43">
        <f>SUM(Program011516[[#This Row],['# Female]:['# Unknown/I choose not to disclose]])</f>
        <v>0</v>
      </c>
      <c r="I7" s="53"/>
      <c r="J7" s="52"/>
      <c r="K7" s="52"/>
      <c r="L7" s="52"/>
      <c r="M7" s="52"/>
      <c r="N7" s="54">
        <f>SUM(Program011516[[#This Row],['# Hispanic]:['# SOR
(Some Other Race = American Indian, Two+, Unknown / I choose not to disclose) ]])</f>
        <v>0</v>
      </c>
      <c r="O7" s="52"/>
      <c r="P7" s="52"/>
      <c r="Q7" s="52"/>
      <c r="R7" s="52"/>
      <c r="S7" s="52"/>
      <c r="T7" s="52"/>
      <c r="U7" s="43">
        <f>SUM(Program011516[[#This Row],[Bronx]:[Outside of the 5 Boroughs]])</f>
        <v>0</v>
      </c>
    </row>
  </sheetData>
  <sheetProtection algorithmName="SHA-512" hashValue="49JLk0YT+tVLtNhHmN9NgXAuNJIAw+6jUn2TeYdWRpODMatTLc3meqA12VQTXXlA0fKd80FfgUvaAA3rGOAaFA==" saltValue="Uefv+crKbnjJXvfAmemjMw==" spinCount="100000" sheet="1" objects="1" scenarios="1"/>
  <conditionalFormatting sqref="H2:H7">
    <cfRule type="cellIs" dxfId="159" priority="2" operator="notEqual">
      <formula>C2</formula>
    </cfRule>
  </conditionalFormatting>
  <conditionalFormatting sqref="U2:U7">
    <cfRule type="cellIs" dxfId="158" priority="1" operator="notEqual">
      <formula>C2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C1BEB-7284-4183-B083-8ADD087AB14E}">
  <dimension ref="A1:U7"/>
  <sheetViews>
    <sheetView workbookViewId="0"/>
  </sheetViews>
  <sheetFormatPr defaultRowHeight="15" x14ac:dyDescent="0.2"/>
  <cols>
    <col min="1" max="1" width="29.85546875" style="9" customWidth="1"/>
    <col min="2" max="2" width="37.28515625" style="9" customWidth="1"/>
    <col min="3" max="22" width="20.7109375" style="9" customWidth="1"/>
    <col min="23" max="16384" width="9.140625" style="9"/>
  </cols>
  <sheetData>
    <row r="1" spans="1:21" s="11" customFormat="1" ht="130.5" customHeight="1" x14ac:dyDescent="0.25">
      <c r="A1" s="32" t="s">
        <v>11</v>
      </c>
      <c r="B1" s="33" t="s">
        <v>12</v>
      </c>
      <c r="C1" s="34" t="s">
        <v>13</v>
      </c>
      <c r="D1" s="35" t="s">
        <v>14</v>
      </c>
      <c r="E1" s="36" t="s">
        <v>15</v>
      </c>
      <c r="F1" s="36" t="s">
        <v>16</v>
      </c>
      <c r="G1" s="36" t="s">
        <v>17</v>
      </c>
      <c r="H1" s="37" t="s">
        <v>18</v>
      </c>
      <c r="I1" s="35" t="s">
        <v>19</v>
      </c>
      <c r="J1" s="36" t="s">
        <v>20</v>
      </c>
      <c r="K1" s="36" t="s">
        <v>21</v>
      </c>
      <c r="L1" s="36" t="s">
        <v>22</v>
      </c>
      <c r="M1" s="36" t="s">
        <v>23</v>
      </c>
      <c r="N1" s="38" t="s">
        <v>24</v>
      </c>
      <c r="O1" s="36" t="s">
        <v>10</v>
      </c>
      <c r="P1" s="36" t="s">
        <v>6</v>
      </c>
      <c r="Q1" s="36" t="s">
        <v>25</v>
      </c>
      <c r="R1" s="36" t="s">
        <v>8</v>
      </c>
      <c r="S1" s="36" t="s">
        <v>26</v>
      </c>
      <c r="T1" s="36" t="s">
        <v>27</v>
      </c>
      <c r="U1" s="37" t="s">
        <v>28</v>
      </c>
    </row>
    <row r="2" spans="1:21" s="10" customFormat="1" ht="60" customHeight="1" x14ac:dyDescent="0.2">
      <c r="A2" s="39"/>
      <c r="B2" s="40" t="s">
        <v>30</v>
      </c>
      <c r="C2" s="41"/>
      <c r="D2" s="42"/>
      <c r="E2" s="41"/>
      <c r="F2" s="41"/>
      <c r="G2" s="41"/>
      <c r="H2" s="43">
        <f>SUM(Program01151617[[#This Row],['# Female]:['# Unknown/I choose not to disclose]])</f>
        <v>0</v>
      </c>
      <c r="I2" s="42"/>
      <c r="J2" s="41"/>
      <c r="K2" s="41"/>
      <c r="L2" s="41"/>
      <c r="M2" s="41"/>
      <c r="N2" s="44">
        <f>SUM(Program01151617[[#This Row],['# Hispanic]:['# SOR
(Some Other Race = American Indian, Two+, Unknown / I choose not to disclose) ]])</f>
        <v>0</v>
      </c>
      <c r="O2" s="41"/>
      <c r="P2" s="41"/>
      <c r="Q2" s="41"/>
      <c r="R2" s="41"/>
      <c r="S2" s="41"/>
      <c r="T2" s="41"/>
      <c r="U2" s="43">
        <f>SUM(Program01151617[[#This Row],[Bronx]:[Outside of the 5 Boroughs]])</f>
        <v>0</v>
      </c>
    </row>
    <row r="3" spans="1:21" ht="60" customHeight="1" x14ac:dyDescent="0.2">
      <c r="A3" s="45"/>
      <c r="B3" s="46" t="s">
        <v>31</v>
      </c>
      <c r="C3" s="47"/>
      <c r="D3" s="48"/>
      <c r="E3" s="47"/>
      <c r="F3" s="47"/>
      <c r="G3" s="47"/>
      <c r="H3" s="43">
        <f>SUM(Program01151617[[#This Row],['# Female]:['# Unknown/I choose not to disclose]])</f>
        <v>0</v>
      </c>
      <c r="I3" s="48"/>
      <c r="J3" s="47"/>
      <c r="K3" s="47"/>
      <c r="L3" s="47"/>
      <c r="M3" s="47"/>
      <c r="N3" s="44">
        <f>SUM(Program01151617[[#This Row],['# Hispanic]:['# SOR
(Some Other Race = American Indian, Two+, Unknown / I choose not to disclose) ]])</f>
        <v>0</v>
      </c>
      <c r="O3" s="47"/>
      <c r="P3" s="47"/>
      <c r="Q3" s="47"/>
      <c r="R3" s="47"/>
      <c r="S3" s="47"/>
      <c r="T3" s="47"/>
      <c r="U3" s="43">
        <f>SUM(Program01151617[[#This Row],[Bronx]:[Outside of the 5 Boroughs]])</f>
        <v>0</v>
      </c>
    </row>
    <row r="4" spans="1:21" ht="60" customHeight="1" x14ac:dyDescent="0.2">
      <c r="A4" s="45"/>
      <c r="B4" s="49" t="s">
        <v>32</v>
      </c>
      <c r="C4" s="41"/>
      <c r="D4" s="42"/>
      <c r="E4" s="41"/>
      <c r="F4" s="41"/>
      <c r="G4" s="41"/>
      <c r="H4" s="43">
        <f>SUM(Program01151617[[#This Row],['# Female]:['# Unknown/I choose not to disclose]])</f>
        <v>0</v>
      </c>
      <c r="I4" s="42"/>
      <c r="J4" s="41"/>
      <c r="K4" s="41"/>
      <c r="L4" s="41"/>
      <c r="M4" s="41"/>
      <c r="N4" s="44">
        <f>SUM(Program01151617[[#This Row],['# Hispanic]:['# SOR
(Some Other Race = American Indian, Two+, Unknown / I choose not to disclose) ]])</f>
        <v>0</v>
      </c>
      <c r="O4" s="41"/>
      <c r="P4" s="41"/>
      <c r="Q4" s="41"/>
      <c r="R4" s="41"/>
      <c r="S4" s="41"/>
      <c r="T4" s="41"/>
      <c r="U4" s="43">
        <f>SUM(Program01151617[[#This Row],[Bronx]:[Outside of the 5 Boroughs]])</f>
        <v>0</v>
      </c>
    </row>
    <row r="5" spans="1:21" ht="60" customHeight="1" x14ac:dyDescent="0.2">
      <c r="A5" s="45"/>
      <c r="B5" s="46" t="s">
        <v>33</v>
      </c>
      <c r="C5" s="47"/>
      <c r="D5" s="48"/>
      <c r="E5" s="47"/>
      <c r="F5" s="47"/>
      <c r="G5" s="47"/>
      <c r="H5" s="43">
        <f>SUM(Program01151617[[#This Row],['# Female]:['# Unknown/I choose not to disclose]])</f>
        <v>0</v>
      </c>
      <c r="I5" s="48"/>
      <c r="J5" s="47"/>
      <c r="K5" s="47"/>
      <c r="L5" s="47"/>
      <c r="M5" s="47"/>
      <c r="N5" s="44">
        <f>SUM(Program01151617[[#This Row],['# Hispanic]:['# SOR
(Some Other Race = American Indian, Two+, Unknown / I choose not to disclose) ]])</f>
        <v>0</v>
      </c>
      <c r="O5" s="47"/>
      <c r="P5" s="47"/>
      <c r="Q5" s="47"/>
      <c r="R5" s="47"/>
      <c r="S5" s="47"/>
      <c r="T5" s="47"/>
      <c r="U5" s="43">
        <f>SUM(Program01151617[[#This Row],[Bronx]:[Outside of the 5 Boroughs]])</f>
        <v>0</v>
      </c>
    </row>
    <row r="6" spans="1:21" ht="60" customHeight="1" x14ac:dyDescent="0.2">
      <c r="A6" s="45"/>
      <c r="B6" s="49" t="s">
        <v>34</v>
      </c>
      <c r="C6" s="41"/>
      <c r="D6" s="42"/>
      <c r="E6" s="41"/>
      <c r="F6" s="41"/>
      <c r="G6" s="41"/>
      <c r="H6" s="43">
        <f>SUM(Program01151617[[#This Row],['# Female]:['# Unknown/I choose not to disclose]])</f>
        <v>0</v>
      </c>
      <c r="I6" s="42"/>
      <c r="J6" s="41"/>
      <c r="K6" s="41"/>
      <c r="L6" s="41"/>
      <c r="M6" s="41"/>
      <c r="N6" s="44">
        <f>SUM(Program01151617[[#This Row],['# Hispanic]:['# SOR
(Some Other Race = American Indian, Two+, Unknown / I choose not to disclose) ]])</f>
        <v>0</v>
      </c>
      <c r="O6" s="41"/>
      <c r="P6" s="41"/>
      <c r="Q6" s="41"/>
      <c r="R6" s="41"/>
      <c r="S6" s="41"/>
      <c r="T6" s="41"/>
      <c r="U6" s="43">
        <f>SUM(Program01151617[[#This Row],[Bronx]:[Outside of the 5 Boroughs]])</f>
        <v>0</v>
      </c>
    </row>
    <row r="7" spans="1:21" ht="60" customHeight="1" x14ac:dyDescent="0.2">
      <c r="A7" s="50"/>
      <c r="B7" s="51" t="s">
        <v>35</v>
      </c>
      <c r="C7" s="52"/>
      <c r="D7" s="53"/>
      <c r="E7" s="52"/>
      <c r="F7" s="52"/>
      <c r="G7" s="52"/>
      <c r="H7" s="43">
        <f>SUM(Program01151617[[#This Row],['# Female]:['# Unknown/I choose not to disclose]])</f>
        <v>0</v>
      </c>
      <c r="I7" s="53"/>
      <c r="J7" s="52"/>
      <c r="K7" s="52"/>
      <c r="L7" s="52"/>
      <c r="M7" s="52"/>
      <c r="N7" s="54">
        <f>SUM(Program01151617[[#This Row],['# Hispanic]:['# SOR
(Some Other Race = American Indian, Two+, Unknown / I choose not to disclose) ]])</f>
        <v>0</v>
      </c>
      <c r="O7" s="52"/>
      <c r="P7" s="52"/>
      <c r="Q7" s="52"/>
      <c r="R7" s="52"/>
      <c r="S7" s="52"/>
      <c r="T7" s="52"/>
      <c r="U7" s="43">
        <f>SUM(Program01151617[[#This Row],[Bronx]:[Outside of the 5 Boroughs]])</f>
        <v>0</v>
      </c>
    </row>
  </sheetData>
  <sheetProtection algorithmName="SHA-512" hashValue="duSoP5mVBf+gh9c4Dxj/xePQxOoyXt3Qn4XpxBdDVZp6rcPV5IOOQ3EeFrxANUSEjD5Y9D362AbSlcYJTWTqAg==" saltValue="Njj8JUDG8d2/l1Wc+JN75w==" spinCount="100000" sheet="1" objects="1" scenarios="1"/>
  <conditionalFormatting sqref="H2:H7">
    <cfRule type="cellIs" dxfId="133" priority="2" operator="notEqual">
      <formula>C2</formula>
    </cfRule>
  </conditionalFormatting>
  <conditionalFormatting sqref="U2:U7">
    <cfRule type="cellIs" dxfId="132" priority="1" operator="notEqual">
      <formula>C2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CA995-471A-4A66-9395-E36FD53DDB30}">
  <dimension ref="A1:U7"/>
  <sheetViews>
    <sheetView topLeftCell="B1" workbookViewId="0">
      <selection activeCell="E6" sqref="E6"/>
    </sheetView>
  </sheetViews>
  <sheetFormatPr defaultRowHeight="15" x14ac:dyDescent="0.2"/>
  <cols>
    <col min="1" max="1" width="29.85546875" style="9" customWidth="1"/>
    <col min="2" max="2" width="37.28515625" style="9" customWidth="1"/>
    <col min="3" max="22" width="20.7109375" style="9" customWidth="1"/>
    <col min="23" max="16384" width="9.140625" style="9"/>
  </cols>
  <sheetData>
    <row r="1" spans="1:21" s="11" customFormat="1" ht="130.5" customHeight="1" x14ac:dyDescent="0.25">
      <c r="A1" s="32" t="s">
        <v>11</v>
      </c>
      <c r="B1" s="33" t="s">
        <v>12</v>
      </c>
      <c r="C1" s="34" t="s">
        <v>13</v>
      </c>
      <c r="D1" s="35" t="s">
        <v>14</v>
      </c>
      <c r="E1" s="36" t="s">
        <v>15</v>
      </c>
      <c r="F1" s="36" t="s">
        <v>16</v>
      </c>
      <c r="G1" s="36" t="s">
        <v>17</v>
      </c>
      <c r="H1" s="37" t="s">
        <v>18</v>
      </c>
      <c r="I1" s="35" t="s">
        <v>19</v>
      </c>
      <c r="J1" s="36" t="s">
        <v>20</v>
      </c>
      <c r="K1" s="36" t="s">
        <v>21</v>
      </c>
      <c r="L1" s="36" t="s">
        <v>22</v>
      </c>
      <c r="M1" s="36" t="s">
        <v>23</v>
      </c>
      <c r="N1" s="38" t="s">
        <v>24</v>
      </c>
      <c r="O1" s="36" t="s">
        <v>10</v>
      </c>
      <c r="P1" s="36" t="s">
        <v>6</v>
      </c>
      <c r="Q1" s="36" t="s">
        <v>25</v>
      </c>
      <c r="R1" s="36" t="s">
        <v>8</v>
      </c>
      <c r="S1" s="36" t="s">
        <v>26</v>
      </c>
      <c r="T1" s="36" t="s">
        <v>27</v>
      </c>
      <c r="U1" s="37" t="s">
        <v>28</v>
      </c>
    </row>
    <row r="2" spans="1:21" s="10" customFormat="1" ht="60" customHeight="1" x14ac:dyDescent="0.2">
      <c r="A2" s="39"/>
      <c r="B2" s="40" t="s">
        <v>30</v>
      </c>
      <c r="C2" s="41"/>
      <c r="D2" s="42"/>
      <c r="E2" s="41"/>
      <c r="F2" s="41"/>
      <c r="G2" s="41"/>
      <c r="H2" s="43">
        <f>SUM(Program01151618[[#This Row],['# Female]:['# Unknown/I choose not to disclose]])</f>
        <v>0</v>
      </c>
      <c r="I2" s="42"/>
      <c r="J2" s="41"/>
      <c r="K2" s="41"/>
      <c r="L2" s="41"/>
      <c r="M2" s="41"/>
      <c r="N2" s="44">
        <f>SUM(Program01151618[[#This Row],['# Hispanic]:['# SOR
(Some Other Race = American Indian, Two+, Unknown / I choose not to disclose) ]])</f>
        <v>0</v>
      </c>
      <c r="O2" s="41"/>
      <c r="P2" s="41"/>
      <c r="Q2" s="41"/>
      <c r="R2" s="41"/>
      <c r="S2" s="41"/>
      <c r="T2" s="41"/>
      <c r="U2" s="43">
        <f>SUM(Program01151618[[#This Row],[Bronx]:[Outside of the 5 Boroughs]])</f>
        <v>0</v>
      </c>
    </row>
    <row r="3" spans="1:21" ht="60" customHeight="1" x14ac:dyDescent="0.2">
      <c r="A3" s="45"/>
      <c r="B3" s="46" t="s">
        <v>31</v>
      </c>
      <c r="C3" s="47"/>
      <c r="D3" s="48"/>
      <c r="E3" s="47"/>
      <c r="F3" s="47"/>
      <c r="G3" s="47"/>
      <c r="H3" s="43">
        <f>SUM(Program01151618[[#This Row],['# Female]:['# Unknown/I choose not to disclose]])</f>
        <v>0</v>
      </c>
      <c r="I3" s="48"/>
      <c r="J3" s="47"/>
      <c r="K3" s="47"/>
      <c r="L3" s="47"/>
      <c r="M3" s="47"/>
      <c r="N3" s="44">
        <f>SUM(Program01151618[[#This Row],['# Hispanic]:['# SOR
(Some Other Race = American Indian, Two+, Unknown / I choose not to disclose) ]])</f>
        <v>0</v>
      </c>
      <c r="O3" s="47"/>
      <c r="P3" s="47"/>
      <c r="Q3" s="47"/>
      <c r="R3" s="47"/>
      <c r="S3" s="47"/>
      <c r="T3" s="47"/>
      <c r="U3" s="43">
        <f>SUM(Program01151618[[#This Row],[Bronx]:[Outside of the 5 Boroughs]])</f>
        <v>0</v>
      </c>
    </row>
    <row r="4" spans="1:21" ht="60" customHeight="1" x14ac:dyDescent="0.2">
      <c r="A4" s="45"/>
      <c r="B4" s="49" t="s">
        <v>32</v>
      </c>
      <c r="C4" s="41"/>
      <c r="D4" s="42"/>
      <c r="E4" s="41"/>
      <c r="F4" s="41"/>
      <c r="G4" s="41"/>
      <c r="H4" s="43">
        <f>SUM(Program01151618[[#This Row],['# Female]:['# Unknown/I choose not to disclose]])</f>
        <v>0</v>
      </c>
      <c r="I4" s="42"/>
      <c r="J4" s="41"/>
      <c r="K4" s="41"/>
      <c r="L4" s="41"/>
      <c r="M4" s="41"/>
      <c r="N4" s="44">
        <f>SUM(Program01151618[[#This Row],['# Hispanic]:['# SOR
(Some Other Race = American Indian, Two+, Unknown / I choose not to disclose) ]])</f>
        <v>0</v>
      </c>
      <c r="O4" s="41"/>
      <c r="P4" s="41"/>
      <c r="Q4" s="41"/>
      <c r="R4" s="41"/>
      <c r="S4" s="41"/>
      <c r="T4" s="41"/>
      <c r="U4" s="43">
        <f>SUM(Program01151618[[#This Row],[Bronx]:[Outside of the 5 Boroughs]])</f>
        <v>0</v>
      </c>
    </row>
    <row r="5" spans="1:21" ht="60" customHeight="1" x14ac:dyDescent="0.2">
      <c r="A5" s="45"/>
      <c r="B5" s="46" t="s">
        <v>33</v>
      </c>
      <c r="C5" s="47"/>
      <c r="D5" s="48"/>
      <c r="E5" s="47"/>
      <c r="F5" s="47"/>
      <c r="G5" s="47"/>
      <c r="H5" s="43">
        <f>SUM(Program01151618[[#This Row],['# Female]:['# Unknown/I choose not to disclose]])</f>
        <v>0</v>
      </c>
      <c r="I5" s="48"/>
      <c r="J5" s="47"/>
      <c r="K5" s="47"/>
      <c r="L5" s="47"/>
      <c r="M5" s="47"/>
      <c r="N5" s="44">
        <f>SUM(Program01151618[[#This Row],['# Hispanic]:['# SOR
(Some Other Race = American Indian, Two+, Unknown / I choose not to disclose) ]])</f>
        <v>0</v>
      </c>
      <c r="O5" s="47"/>
      <c r="P5" s="47"/>
      <c r="Q5" s="47"/>
      <c r="R5" s="47"/>
      <c r="S5" s="47"/>
      <c r="T5" s="47"/>
      <c r="U5" s="43">
        <f>SUM(Program01151618[[#This Row],[Bronx]:[Outside of the 5 Boroughs]])</f>
        <v>0</v>
      </c>
    </row>
    <row r="6" spans="1:21" ht="60" customHeight="1" x14ac:dyDescent="0.2">
      <c r="A6" s="45"/>
      <c r="B6" s="49" t="s">
        <v>34</v>
      </c>
      <c r="C6" s="41"/>
      <c r="D6" s="42"/>
      <c r="E6" s="41"/>
      <c r="F6" s="41"/>
      <c r="G6" s="41"/>
      <c r="H6" s="43">
        <f>SUM(Program01151618[[#This Row],['# Female]:['# Unknown/I choose not to disclose]])</f>
        <v>0</v>
      </c>
      <c r="I6" s="42"/>
      <c r="J6" s="41"/>
      <c r="K6" s="41"/>
      <c r="L6" s="41"/>
      <c r="M6" s="41"/>
      <c r="N6" s="44">
        <f>SUM(Program01151618[[#This Row],['# Hispanic]:['# SOR
(Some Other Race = American Indian, Two+, Unknown / I choose not to disclose) ]])</f>
        <v>0</v>
      </c>
      <c r="O6" s="41"/>
      <c r="P6" s="41"/>
      <c r="Q6" s="41"/>
      <c r="R6" s="41"/>
      <c r="S6" s="41"/>
      <c r="T6" s="41"/>
      <c r="U6" s="43">
        <f>SUM(Program01151618[[#This Row],[Bronx]:[Outside of the 5 Boroughs]])</f>
        <v>0</v>
      </c>
    </row>
    <row r="7" spans="1:21" ht="60" customHeight="1" x14ac:dyDescent="0.2">
      <c r="A7" s="50"/>
      <c r="B7" s="51" t="s">
        <v>35</v>
      </c>
      <c r="C7" s="52"/>
      <c r="D7" s="53"/>
      <c r="E7" s="52"/>
      <c r="F7" s="52"/>
      <c r="G7" s="52"/>
      <c r="H7" s="43">
        <f>SUM(Program01151618[[#This Row],['# Female]:['# Unknown/I choose not to disclose]])</f>
        <v>0</v>
      </c>
      <c r="I7" s="53"/>
      <c r="J7" s="52"/>
      <c r="K7" s="52"/>
      <c r="L7" s="52"/>
      <c r="M7" s="52"/>
      <c r="N7" s="54">
        <f>SUM(Program01151618[[#This Row],['# Hispanic]:['# SOR
(Some Other Race = American Indian, Two+, Unknown / I choose not to disclose) ]])</f>
        <v>0</v>
      </c>
      <c r="O7" s="52"/>
      <c r="P7" s="52"/>
      <c r="Q7" s="52"/>
      <c r="R7" s="52"/>
      <c r="S7" s="52"/>
      <c r="T7" s="52"/>
      <c r="U7" s="43">
        <f>SUM(Program01151618[[#This Row],[Bronx]:[Outside of the 5 Boroughs]])</f>
        <v>0</v>
      </c>
    </row>
  </sheetData>
  <sheetProtection algorithmName="SHA-512" hashValue="77dKHUrbwYKX0BdGXUqh2JbXZQku2CRfh38MyY++fw4hF8fD8J/WnRX1ifFB7rNwxBiiGE0940SHx8Clttco9g==" saltValue="fHLyn+L8RKsd6ocJfegkcw==" spinCount="100000" sheet="1" objects="1" scenarios="1"/>
  <conditionalFormatting sqref="H2:H7">
    <cfRule type="cellIs" dxfId="107" priority="2" operator="notEqual">
      <formula>C2</formula>
    </cfRule>
  </conditionalFormatting>
  <conditionalFormatting sqref="U2:U7">
    <cfRule type="cellIs" dxfId="106" priority="1" operator="notEqual">
      <formula>C2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05215-3693-4086-A11E-EB3E697A195F}">
  <dimension ref="A1:U7"/>
  <sheetViews>
    <sheetView workbookViewId="0">
      <selection activeCell="M8" sqref="M8"/>
    </sheetView>
  </sheetViews>
  <sheetFormatPr defaultRowHeight="15" x14ac:dyDescent="0.2"/>
  <cols>
    <col min="1" max="1" width="29.85546875" style="9" customWidth="1"/>
    <col min="2" max="2" width="37.28515625" style="9" customWidth="1"/>
    <col min="3" max="22" width="20.7109375" style="9" customWidth="1"/>
    <col min="23" max="16384" width="9.140625" style="9"/>
  </cols>
  <sheetData>
    <row r="1" spans="1:21" s="11" customFormat="1" ht="130.5" customHeight="1" x14ac:dyDescent="0.25">
      <c r="A1" s="32" t="s">
        <v>11</v>
      </c>
      <c r="B1" s="33" t="s">
        <v>12</v>
      </c>
      <c r="C1" s="34" t="s">
        <v>13</v>
      </c>
      <c r="D1" s="35" t="s">
        <v>14</v>
      </c>
      <c r="E1" s="36" t="s">
        <v>15</v>
      </c>
      <c r="F1" s="36" t="s">
        <v>16</v>
      </c>
      <c r="G1" s="36" t="s">
        <v>17</v>
      </c>
      <c r="H1" s="37" t="s">
        <v>18</v>
      </c>
      <c r="I1" s="35" t="s">
        <v>19</v>
      </c>
      <c r="J1" s="36" t="s">
        <v>20</v>
      </c>
      <c r="K1" s="36" t="s">
        <v>21</v>
      </c>
      <c r="L1" s="36" t="s">
        <v>22</v>
      </c>
      <c r="M1" s="36" t="s">
        <v>23</v>
      </c>
      <c r="N1" s="38" t="s">
        <v>24</v>
      </c>
      <c r="O1" s="36" t="s">
        <v>10</v>
      </c>
      <c r="P1" s="36" t="s">
        <v>6</v>
      </c>
      <c r="Q1" s="36" t="s">
        <v>25</v>
      </c>
      <c r="R1" s="36" t="s">
        <v>8</v>
      </c>
      <c r="S1" s="36" t="s">
        <v>26</v>
      </c>
      <c r="T1" s="36" t="s">
        <v>27</v>
      </c>
      <c r="U1" s="37" t="s">
        <v>28</v>
      </c>
    </row>
    <row r="2" spans="1:21" s="10" customFormat="1" ht="60" customHeight="1" x14ac:dyDescent="0.2">
      <c r="A2" s="39"/>
      <c r="B2" s="40" t="s">
        <v>30</v>
      </c>
      <c r="C2" s="41"/>
      <c r="D2" s="42"/>
      <c r="E2" s="41"/>
      <c r="F2" s="41"/>
      <c r="G2" s="41"/>
      <c r="H2" s="43">
        <f>SUM(Program01151619[[#This Row],['# Female]:['# Unknown/I choose not to disclose]])</f>
        <v>0</v>
      </c>
      <c r="I2" s="42"/>
      <c r="J2" s="41"/>
      <c r="K2" s="41"/>
      <c r="L2" s="41"/>
      <c r="M2" s="41"/>
      <c r="N2" s="44">
        <f>SUM(Program01151619[[#This Row],['# Hispanic]:['# SOR
(Some Other Race = American Indian, Two+, Unknown / I choose not to disclose) ]])</f>
        <v>0</v>
      </c>
      <c r="O2" s="41"/>
      <c r="P2" s="41"/>
      <c r="Q2" s="41"/>
      <c r="R2" s="41"/>
      <c r="S2" s="41"/>
      <c r="T2" s="41"/>
      <c r="U2" s="43">
        <f>SUM(Program01151619[[#This Row],[Bronx]:[Outside of the 5 Boroughs]])</f>
        <v>0</v>
      </c>
    </row>
    <row r="3" spans="1:21" ht="60" customHeight="1" x14ac:dyDescent="0.2">
      <c r="A3" s="45"/>
      <c r="B3" s="46" t="s">
        <v>31</v>
      </c>
      <c r="C3" s="47"/>
      <c r="D3" s="48"/>
      <c r="E3" s="47"/>
      <c r="F3" s="47"/>
      <c r="G3" s="47"/>
      <c r="H3" s="43">
        <f>SUM(Program01151619[[#This Row],['# Female]:['# Unknown/I choose not to disclose]])</f>
        <v>0</v>
      </c>
      <c r="I3" s="48"/>
      <c r="J3" s="47"/>
      <c r="K3" s="47"/>
      <c r="L3" s="47"/>
      <c r="M3" s="47"/>
      <c r="N3" s="44">
        <f>SUM(Program01151619[[#This Row],['# Hispanic]:['# SOR
(Some Other Race = American Indian, Two+, Unknown / I choose not to disclose) ]])</f>
        <v>0</v>
      </c>
      <c r="O3" s="47"/>
      <c r="P3" s="47"/>
      <c r="Q3" s="47"/>
      <c r="R3" s="47"/>
      <c r="S3" s="47"/>
      <c r="T3" s="47"/>
      <c r="U3" s="43">
        <f>SUM(Program01151619[[#This Row],[Bronx]:[Outside of the 5 Boroughs]])</f>
        <v>0</v>
      </c>
    </row>
    <row r="4" spans="1:21" ht="60" customHeight="1" x14ac:dyDescent="0.2">
      <c r="A4" s="45"/>
      <c r="B4" s="49" t="s">
        <v>32</v>
      </c>
      <c r="C4" s="41"/>
      <c r="D4" s="42"/>
      <c r="E4" s="41"/>
      <c r="F4" s="41"/>
      <c r="G4" s="41"/>
      <c r="H4" s="43">
        <f>SUM(Program01151619[[#This Row],['# Female]:['# Unknown/I choose not to disclose]])</f>
        <v>0</v>
      </c>
      <c r="I4" s="42"/>
      <c r="J4" s="41"/>
      <c r="K4" s="41"/>
      <c r="L4" s="41"/>
      <c r="M4" s="41"/>
      <c r="N4" s="44">
        <f>SUM(Program01151619[[#This Row],['# Hispanic]:['# SOR
(Some Other Race = American Indian, Two+, Unknown / I choose not to disclose) ]])</f>
        <v>0</v>
      </c>
      <c r="O4" s="41"/>
      <c r="P4" s="41"/>
      <c r="Q4" s="41"/>
      <c r="R4" s="41"/>
      <c r="S4" s="41"/>
      <c r="T4" s="41"/>
      <c r="U4" s="43">
        <f>SUM(Program01151619[[#This Row],[Bronx]:[Outside of the 5 Boroughs]])</f>
        <v>0</v>
      </c>
    </row>
    <row r="5" spans="1:21" ht="60" customHeight="1" x14ac:dyDescent="0.2">
      <c r="A5" s="45"/>
      <c r="B5" s="46" t="s">
        <v>33</v>
      </c>
      <c r="C5" s="47"/>
      <c r="D5" s="48"/>
      <c r="E5" s="47"/>
      <c r="F5" s="47"/>
      <c r="G5" s="47"/>
      <c r="H5" s="43">
        <f>SUM(Program01151619[[#This Row],['# Female]:['# Unknown/I choose not to disclose]])</f>
        <v>0</v>
      </c>
      <c r="I5" s="48"/>
      <c r="J5" s="47"/>
      <c r="K5" s="47"/>
      <c r="L5" s="47"/>
      <c r="M5" s="47"/>
      <c r="N5" s="44">
        <f>SUM(Program01151619[[#This Row],['# Hispanic]:['# SOR
(Some Other Race = American Indian, Two+, Unknown / I choose not to disclose) ]])</f>
        <v>0</v>
      </c>
      <c r="O5" s="47"/>
      <c r="P5" s="47"/>
      <c r="Q5" s="47"/>
      <c r="R5" s="47"/>
      <c r="S5" s="47"/>
      <c r="T5" s="47"/>
      <c r="U5" s="43">
        <f>SUM(Program01151619[[#This Row],[Bronx]:[Outside of the 5 Boroughs]])</f>
        <v>0</v>
      </c>
    </row>
    <row r="6" spans="1:21" ht="60" customHeight="1" x14ac:dyDescent="0.2">
      <c r="A6" s="45"/>
      <c r="B6" s="49" t="s">
        <v>34</v>
      </c>
      <c r="C6" s="41"/>
      <c r="D6" s="42"/>
      <c r="E6" s="41"/>
      <c r="F6" s="41"/>
      <c r="G6" s="41"/>
      <c r="H6" s="43">
        <f>SUM(Program01151619[[#This Row],['# Female]:['# Unknown/I choose not to disclose]])</f>
        <v>0</v>
      </c>
      <c r="I6" s="42"/>
      <c r="J6" s="41"/>
      <c r="K6" s="41"/>
      <c r="L6" s="41"/>
      <c r="M6" s="41"/>
      <c r="N6" s="44">
        <f>SUM(Program01151619[[#This Row],['# Hispanic]:['# SOR
(Some Other Race = American Indian, Two+, Unknown / I choose not to disclose) ]])</f>
        <v>0</v>
      </c>
      <c r="O6" s="41"/>
      <c r="P6" s="41"/>
      <c r="Q6" s="41"/>
      <c r="R6" s="41"/>
      <c r="S6" s="41"/>
      <c r="T6" s="41"/>
      <c r="U6" s="43">
        <f>SUM(Program01151619[[#This Row],[Bronx]:[Outside of the 5 Boroughs]])</f>
        <v>0</v>
      </c>
    </row>
    <row r="7" spans="1:21" ht="60" customHeight="1" x14ac:dyDescent="0.2">
      <c r="A7" s="50"/>
      <c r="B7" s="51" t="s">
        <v>35</v>
      </c>
      <c r="C7" s="52"/>
      <c r="D7" s="53"/>
      <c r="E7" s="52"/>
      <c r="F7" s="52"/>
      <c r="G7" s="52"/>
      <c r="H7" s="43">
        <f>SUM(Program01151619[[#This Row],['# Female]:['# Unknown/I choose not to disclose]])</f>
        <v>0</v>
      </c>
      <c r="I7" s="53"/>
      <c r="J7" s="52"/>
      <c r="K7" s="52"/>
      <c r="L7" s="52"/>
      <c r="M7" s="52"/>
      <c r="N7" s="54">
        <f>SUM(Program01151619[[#This Row],['# Hispanic]:['# SOR
(Some Other Race = American Indian, Two+, Unknown / I choose not to disclose) ]])</f>
        <v>0</v>
      </c>
      <c r="O7" s="52"/>
      <c r="P7" s="52"/>
      <c r="Q7" s="52"/>
      <c r="R7" s="52"/>
      <c r="S7" s="52"/>
      <c r="T7" s="52"/>
      <c r="U7" s="43">
        <f>SUM(Program01151619[[#This Row],[Bronx]:[Outside of the 5 Boroughs]])</f>
        <v>0</v>
      </c>
    </row>
  </sheetData>
  <sheetProtection algorithmName="SHA-512" hashValue="kuSpa6l9RRHWan3EGh+2FWCc7f6X0VdjcsxlJt5pPytAp3G0RbhhnQmHK4oeyHN9UgcMDdl2grMV46bYazIefA==" saltValue="HL4iUR9AK36eSG19J4g0UQ==" spinCount="100000" sheet="1" objects="1" scenarios="1"/>
  <conditionalFormatting sqref="H2:H7">
    <cfRule type="cellIs" dxfId="81" priority="2" operator="notEqual">
      <formula>C2</formula>
    </cfRule>
  </conditionalFormatting>
  <conditionalFormatting sqref="U2:U7">
    <cfRule type="cellIs" dxfId="80" priority="1" operator="notEqual">
      <formula>C2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2996E-7C07-42DB-8910-901B2D7F00FD}">
  <dimension ref="A1:U7"/>
  <sheetViews>
    <sheetView topLeftCell="D1" workbookViewId="0">
      <selection sqref="A1:U7"/>
    </sheetView>
  </sheetViews>
  <sheetFormatPr defaultRowHeight="15" x14ac:dyDescent="0.2"/>
  <cols>
    <col min="1" max="1" width="29.85546875" style="9" customWidth="1"/>
    <col min="2" max="2" width="37.28515625" style="9" customWidth="1"/>
    <col min="3" max="22" width="20.7109375" style="9" customWidth="1"/>
    <col min="23" max="16384" width="9.140625" style="9"/>
  </cols>
  <sheetData>
    <row r="1" spans="1:21" s="11" customFormat="1" ht="130.5" customHeight="1" x14ac:dyDescent="0.25">
      <c r="A1" s="32" t="s">
        <v>11</v>
      </c>
      <c r="B1" s="33" t="s">
        <v>12</v>
      </c>
      <c r="C1" s="34" t="s">
        <v>13</v>
      </c>
      <c r="D1" s="35" t="s">
        <v>14</v>
      </c>
      <c r="E1" s="36" t="s">
        <v>15</v>
      </c>
      <c r="F1" s="36" t="s">
        <v>16</v>
      </c>
      <c r="G1" s="36" t="s">
        <v>17</v>
      </c>
      <c r="H1" s="37" t="s">
        <v>18</v>
      </c>
      <c r="I1" s="35" t="s">
        <v>19</v>
      </c>
      <c r="J1" s="36" t="s">
        <v>20</v>
      </c>
      <c r="K1" s="36" t="s">
        <v>21</v>
      </c>
      <c r="L1" s="36" t="s">
        <v>22</v>
      </c>
      <c r="M1" s="36" t="s">
        <v>23</v>
      </c>
      <c r="N1" s="38" t="s">
        <v>24</v>
      </c>
      <c r="O1" s="36" t="s">
        <v>10</v>
      </c>
      <c r="P1" s="36" t="s">
        <v>6</v>
      </c>
      <c r="Q1" s="36" t="s">
        <v>25</v>
      </c>
      <c r="R1" s="36" t="s">
        <v>8</v>
      </c>
      <c r="S1" s="36" t="s">
        <v>26</v>
      </c>
      <c r="T1" s="36" t="s">
        <v>27</v>
      </c>
      <c r="U1" s="37" t="s">
        <v>28</v>
      </c>
    </row>
    <row r="2" spans="1:21" s="10" customFormat="1" ht="60" customHeight="1" x14ac:dyDescent="0.2">
      <c r="A2" s="39"/>
      <c r="B2" s="40" t="s">
        <v>30</v>
      </c>
      <c r="C2" s="41"/>
      <c r="D2" s="42"/>
      <c r="E2" s="41"/>
      <c r="F2" s="41"/>
      <c r="G2" s="41"/>
      <c r="H2" s="43">
        <f>SUM(Program01151620[[#This Row],['# Female]:['# Unknown/I choose not to disclose]])</f>
        <v>0</v>
      </c>
      <c r="I2" s="42"/>
      <c r="J2" s="41"/>
      <c r="K2" s="41"/>
      <c r="L2" s="41"/>
      <c r="M2" s="41"/>
      <c r="N2" s="44">
        <f>SUM(Program01151620[[#This Row],['# Hispanic]:['# SOR
(Some Other Race = American Indian, Two+, Unknown / I choose not to disclose) ]])</f>
        <v>0</v>
      </c>
      <c r="O2" s="41"/>
      <c r="P2" s="41"/>
      <c r="Q2" s="41"/>
      <c r="R2" s="41"/>
      <c r="S2" s="41"/>
      <c r="T2" s="41"/>
      <c r="U2" s="43">
        <f>SUM(Program01151620[[#This Row],[Bronx]:[Outside of the 5 Boroughs]])</f>
        <v>0</v>
      </c>
    </row>
    <row r="3" spans="1:21" ht="60" customHeight="1" x14ac:dyDescent="0.2">
      <c r="A3" s="45"/>
      <c r="B3" s="46" t="s">
        <v>31</v>
      </c>
      <c r="C3" s="47"/>
      <c r="D3" s="48"/>
      <c r="E3" s="47"/>
      <c r="F3" s="47"/>
      <c r="G3" s="47"/>
      <c r="H3" s="43">
        <f>SUM(Program01151620[[#This Row],['# Female]:['# Unknown/I choose not to disclose]])</f>
        <v>0</v>
      </c>
      <c r="I3" s="48"/>
      <c r="J3" s="47"/>
      <c r="K3" s="47"/>
      <c r="L3" s="47"/>
      <c r="M3" s="47"/>
      <c r="N3" s="44">
        <f>SUM(Program01151620[[#This Row],['# Hispanic]:['# SOR
(Some Other Race = American Indian, Two+, Unknown / I choose not to disclose) ]])</f>
        <v>0</v>
      </c>
      <c r="O3" s="47"/>
      <c r="P3" s="47"/>
      <c r="Q3" s="47"/>
      <c r="R3" s="47"/>
      <c r="S3" s="47"/>
      <c r="T3" s="47"/>
      <c r="U3" s="43">
        <f>SUM(Program01151620[[#This Row],[Bronx]:[Outside of the 5 Boroughs]])</f>
        <v>0</v>
      </c>
    </row>
    <row r="4" spans="1:21" ht="60" customHeight="1" x14ac:dyDescent="0.2">
      <c r="A4" s="45"/>
      <c r="B4" s="49" t="s">
        <v>32</v>
      </c>
      <c r="C4" s="41"/>
      <c r="D4" s="42"/>
      <c r="E4" s="41"/>
      <c r="F4" s="41"/>
      <c r="G4" s="41"/>
      <c r="H4" s="43">
        <f>SUM(Program01151620[[#This Row],['# Female]:['# Unknown/I choose not to disclose]])</f>
        <v>0</v>
      </c>
      <c r="I4" s="42"/>
      <c r="J4" s="41"/>
      <c r="K4" s="41"/>
      <c r="L4" s="41"/>
      <c r="M4" s="41"/>
      <c r="N4" s="44">
        <f>SUM(Program01151620[[#This Row],['# Hispanic]:['# SOR
(Some Other Race = American Indian, Two+, Unknown / I choose not to disclose) ]])</f>
        <v>0</v>
      </c>
      <c r="O4" s="41"/>
      <c r="P4" s="41"/>
      <c r="Q4" s="41"/>
      <c r="R4" s="41"/>
      <c r="S4" s="41"/>
      <c r="T4" s="41"/>
      <c r="U4" s="43">
        <f>SUM(Program01151620[[#This Row],[Bronx]:[Outside of the 5 Boroughs]])</f>
        <v>0</v>
      </c>
    </row>
    <row r="5" spans="1:21" ht="60" customHeight="1" x14ac:dyDescent="0.2">
      <c r="A5" s="45"/>
      <c r="B5" s="46" t="s">
        <v>33</v>
      </c>
      <c r="C5" s="47"/>
      <c r="D5" s="48"/>
      <c r="E5" s="47"/>
      <c r="F5" s="47"/>
      <c r="G5" s="47"/>
      <c r="H5" s="43">
        <f>SUM(Program01151620[[#This Row],['# Female]:['# Unknown/I choose not to disclose]])</f>
        <v>0</v>
      </c>
      <c r="I5" s="48"/>
      <c r="J5" s="47"/>
      <c r="K5" s="47"/>
      <c r="L5" s="47"/>
      <c r="M5" s="47"/>
      <c r="N5" s="44">
        <f>SUM(Program01151620[[#This Row],['# Hispanic]:['# SOR
(Some Other Race = American Indian, Two+, Unknown / I choose not to disclose) ]])</f>
        <v>0</v>
      </c>
      <c r="O5" s="47"/>
      <c r="P5" s="47"/>
      <c r="Q5" s="47"/>
      <c r="R5" s="47"/>
      <c r="S5" s="47"/>
      <c r="T5" s="47"/>
      <c r="U5" s="43">
        <f>SUM(Program01151620[[#This Row],[Bronx]:[Outside of the 5 Boroughs]])</f>
        <v>0</v>
      </c>
    </row>
    <row r="6" spans="1:21" ht="60" customHeight="1" x14ac:dyDescent="0.2">
      <c r="A6" s="45"/>
      <c r="B6" s="49" t="s">
        <v>34</v>
      </c>
      <c r="C6" s="41"/>
      <c r="D6" s="42"/>
      <c r="E6" s="41"/>
      <c r="F6" s="41"/>
      <c r="G6" s="41"/>
      <c r="H6" s="43">
        <f>SUM(Program01151620[[#This Row],['# Female]:['# Unknown/I choose not to disclose]])</f>
        <v>0</v>
      </c>
      <c r="I6" s="42"/>
      <c r="J6" s="41"/>
      <c r="K6" s="41"/>
      <c r="L6" s="41"/>
      <c r="M6" s="41"/>
      <c r="N6" s="44">
        <f>SUM(Program01151620[[#This Row],['# Hispanic]:['# SOR
(Some Other Race = American Indian, Two+, Unknown / I choose not to disclose) ]])</f>
        <v>0</v>
      </c>
      <c r="O6" s="41"/>
      <c r="P6" s="41"/>
      <c r="Q6" s="41"/>
      <c r="R6" s="41"/>
      <c r="S6" s="41"/>
      <c r="T6" s="41"/>
      <c r="U6" s="43">
        <f>SUM(Program01151620[[#This Row],[Bronx]:[Outside of the 5 Boroughs]])</f>
        <v>0</v>
      </c>
    </row>
    <row r="7" spans="1:21" ht="60" customHeight="1" x14ac:dyDescent="0.2">
      <c r="A7" s="50"/>
      <c r="B7" s="51" t="s">
        <v>35</v>
      </c>
      <c r="C7" s="52"/>
      <c r="D7" s="53"/>
      <c r="E7" s="52"/>
      <c r="F7" s="52"/>
      <c r="G7" s="52"/>
      <c r="H7" s="43">
        <f>SUM(Program01151620[[#This Row],['# Female]:['# Unknown/I choose not to disclose]])</f>
        <v>0</v>
      </c>
      <c r="I7" s="53"/>
      <c r="J7" s="52"/>
      <c r="K7" s="52"/>
      <c r="L7" s="52"/>
      <c r="M7" s="52"/>
      <c r="N7" s="54">
        <f>SUM(Program01151620[[#This Row],['# Hispanic]:['# SOR
(Some Other Race = American Indian, Two+, Unknown / I choose not to disclose) ]])</f>
        <v>0</v>
      </c>
      <c r="O7" s="52"/>
      <c r="P7" s="52"/>
      <c r="Q7" s="52"/>
      <c r="R7" s="52"/>
      <c r="S7" s="52"/>
      <c r="T7" s="52"/>
      <c r="U7" s="43">
        <f>SUM(Program01151620[[#This Row],[Bronx]:[Outside of the 5 Boroughs]])</f>
        <v>0</v>
      </c>
    </row>
  </sheetData>
  <sheetProtection algorithmName="SHA-512" hashValue="wAlcT2Fw/wjeJt4TucAdqJT1htQyGbnHLRFcQNdniXeGDulM/1aJmYqUa/1Nq71e74tDKs01NytCjuzqpOPgwg==" saltValue="bbqbzk1rKblkkTrFQb54OQ==" spinCount="100000" sheet="1" objects="1" scenarios="1"/>
  <conditionalFormatting sqref="H2:H7">
    <cfRule type="cellIs" dxfId="55" priority="2" operator="notEqual">
      <formula>C2</formula>
    </cfRule>
  </conditionalFormatting>
  <conditionalFormatting sqref="U2:U7">
    <cfRule type="cellIs" dxfId="54" priority="1" operator="notEqual">
      <formula>C2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b78af4c-84fd-4dd7-b2aa-a969d922928f">
      <UserInfo>
        <DisplayName>Ryan Yeung (DCAS)</DisplayName>
        <AccountId>238</AccountId>
        <AccountType/>
      </UserInfo>
      <UserInfo>
        <DisplayName>Jerzy Warman (DCAS)</DisplayName>
        <AccountId>12</AccountId>
        <AccountType/>
      </UserInfo>
      <UserInfo>
        <DisplayName>Eduardo Gomez</DisplayName>
        <AccountId>333</AccountId>
        <AccountType/>
      </UserInfo>
    </SharedWithUsers>
    <_activity xmlns="a5941a17-cc83-4ea5-8c0b-a68e33acab43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c 4 v G W B y k J p C l A A A A 9 w A A A B I A H A B D b 2 5 m a W c v U G F j a 2 F n Z S 5 4 b W w g o h g A K K A U A A A A A A A A A A A A A A A A A A A A A A A A A A A A h Y 8 x D o I w G I W v Q r r T l h q M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w x i u N 4 G W P K y U x 5 b u B r s G n w s / 2 B f D 0 0 b u i 1 0 B D u C k 7 m y M n 7 h H g A U E s D B B Q A A g A I A H O L x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i 8 Z Y K I p H u A 4 A A A A R A A A A E w A c A E Z v c m 1 1 b G F z L 1 N l Y 3 R p b 2 4 x L m 0 g o h g A K K A U A A A A A A A A A A A A A A A A A A A A A A A A A A A A K 0 5 N L s n M z 1 M I h t C G 1 g B Q S w E C L Q A U A A I A C A B z i 8 Z Y H K Q m k K U A A A D 3 A A A A E g A A A A A A A A A A A A A A A A A A A A A A Q 2 9 u Z m l n L 1 B h Y 2 t h Z 2 U u e G 1 s U E s B A i 0 A F A A C A A g A c 4 v G W A / K 6 a u k A A A A 6 Q A A A B M A A A A A A A A A A A A A A A A A 8 Q A A A F t D b 2 5 0 Z W 5 0 X 1 R 5 c G V z X S 5 4 b W x Q S w E C L Q A U A A I A C A B z i 8 Z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F K w R Q f 4 n 7 U S g Z M n b u o y 5 Y Q A A A A A C A A A A A A A D Z g A A w A A A A B A A A A A n v F 3 3 p w f U N 6 d I Z w + c 3 D C 0 A A A A A A S A A A C g A A A A E A A A A G f A t Y 4 u h T p s 9 G C X h z P w s 4 1 Q A A A A i 1 x R n p L l 5 / N / d 8 9 o a c Q P R q K i P r 5 z t 4 3 m A z x 3 E R t O 8 j 8 p h g i W 1 M S N Z G g R p M A f / I 0 2 Q X x u J 6 s g n m g w W v p d p e x x T 4 4 o z l j h k q d Z W M g q h N f P j g o U A A A A 7 F 8 E y 5 s g w l J Q D l o g c J B D K u l I M 9 E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0288F21367DC47A6A62AB1946C564C" ma:contentTypeVersion="15" ma:contentTypeDescription="Create a new document." ma:contentTypeScope="" ma:versionID="316db09c721b1ba05b1741216d35787e">
  <xsd:schema xmlns:xsd="http://www.w3.org/2001/XMLSchema" xmlns:xs="http://www.w3.org/2001/XMLSchema" xmlns:p="http://schemas.microsoft.com/office/2006/metadata/properties" xmlns:ns3="a5941a17-cc83-4ea5-8c0b-a68e33acab43" xmlns:ns4="9b78af4c-84fd-4dd7-b2aa-a969d922928f" targetNamespace="http://schemas.microsoft.com/office/2006/metadata/properties" ma:root="true" ma:fieldsID="ff2d781ce60e7e22e2d24ccd8fe5a7f0" ns3:_="" ns4:_="">
    <xsd:import namespace="a5941a17-cc83-4ea5-8c0b-a68e33acab43"/>
    <xsd:import namespace="9b78af4c-84fd-4dd7-b2aa-a969d922928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41a17-cc83-4ea5-8c0b-a68e33aca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8af4c-84fd-4dd7-b2aa-a969d92292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1D3EE2-22E2-4492-BE72-BBC6B2566BAA}">
  <ds:schemaRefs>
    <ds:schemaRef ds:uri="http://schemas.microsoft.com/office/2006/metadata/properties"/>
    <ds:schemaRef ds:uri="http://schemas.microsoft.com/office/infopath/2007/PartnerControls"/>
    <ds:schemaRef ds:uri="9b78af4c-84fd-4dd7-b2aa-a969d922928f"/>
    <ds:schemaRef ds:uri="a5941a17-cc83-4ea5-8c0b-a68e33acab43"/>
  </ds:schemaRefs>
</ds:datastoreItem>
</file>

<file path=customXml/itemProps2.xml><?xml version="1.0" encoding="utf-8"?>
<ds:datastoreItem xmlns:ds="http://schemas.openxmlformats.org/officeDocument/2006/customXml" ds:itemID="{A50397E6-55EA-4422-BD14-45606494A6C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09CACA74-CD3A-4229-9C6C-176FC8AB05D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EAA0BF5-D5B4-4EE7-8DE6-31734DC288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941a17-cc83-4ea5-8c0b-a68e33acab43"/>
    <ds:schemaRef ds:uri="9b78af4c-84fd-4dd7-b2aa-a969d92292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Agency Name</vt:lpstr>
      <vt:lpstr>FY2024 Recruiting Events</vt:lpstr>
      <vt:lpstr>Training Program 1 Data</vt:lpstr>
      <vt:lpstr>Training Program 2 Data</vt:lpstr>
      <vt:lpstr>Training Program 3 Data</vt:lpstr>
      <vt:lpstr>Training Program 4 Data</vt:lpstr>
      <vt:lpstr>Training Program 5 Data</vt:lpstr>
      <vt:lpstr>Training Program 6 Data</vt:lpstr>
      <vt:lpstr>Training Program 7 Data</vt:lpstr>
      <vt:lpstr>Training Program 8 Data</vt:lpstr>
      <vt:lpstr>Agency Drop Down</vt:lpstr>
      <vt:lpstr>Borough</vt:lpstr>
      <vt:lpstr>AgencyDDown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Kadian Outar (DCAS)</dc:creator>
  <cp:keywords/>
  <dc:description/>
  <cp:lastModifiedBy>Rivera, Yvette (DOP)</cp:lastModifiedBy>
  <cp:revision/>
  <dcterms:created xsi:type="dcterms:W3CDTF">2023-10-05T21:32:01Z</dcterms:created>
  <dcterms:modified xsi:type="dcterms:W3CDTF">2024-10-30T14:34:44Z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0x010100040288F21367DC47A6A62AB1946C564C</vt:lpwstr>
  </property>
  <property fmtid="{D5CDD505-2E9C-101B-9397-08002B2CF9AE}" pid="3" name="MediaServiceImageTags">
    <vt:lpwstr/>
  </property>
</Properties>
</file>